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P19FRD01H\users$\mr.shuji\デスクトップ\"/>
    </mc:Choice>
  </mc:AlternateContent>
  <xr:revisionPtr revIDLastSave="0" documentId="13_ncr:1_{2BA47440-E5A0-4990-95FF-4806FE539CF3}" xr6:coauthVersionLast="47" xr6:coauthVersionMax="47" xr10:uidLastSave="{00000000-0000-0000-0000-000000000000}"/>
  <bookViews>
    <workbookView xWindow="8385" yWindow="1470" windowWidth="16305" windowHeight="13725" tabRatio="82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BE36" i="10"/>
  <c r="AM36" i="10"/>
  <c r="AM35" i="10"/>
  <c r="CO34" i="10"/>
  <c r="CO35" i="10" s="1"/>
  <c r="CO36" i="10" s="1"/>
  <c r="BW34" i="10"/>
  <c r="BW35" i="10" s="1"/>
  <c r="BW36" i="10" s="1"/>
  <c r="BW37" i="10" s="1"/>
  <c r="BW38" i="10" s="1"/>
  <c r="BW39" i="10" s="1"/>
  <c r="BW40" i="10" s="1"/>
  <c r="BW41" i="10" s="1"/>
  <c r="BW42" i="10" s="1"/>
  <c r="BW43" i="10" s="1"/>
  <c r="C34" i="10"/>
  <c r="C35" i="10" l="1"/>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<sst xmlns="http://schemas.openxmlformats.org/spreadsheetml/2006/main" count="1122" uniqueCount="573">
  <si>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</si>
  <si>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</si>
  <si>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</si>
  <si>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</si>
  <si>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</si>
  <si>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</si>
  <si>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</si>
  <si>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</si>
  <si>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</si>
  <si>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</si>
  <si>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</si>
  <si>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</si>
  <si>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</si>
  <si>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</si>
  <si>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</si>
  <si>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</si>
  <si>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</si>
  <si>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</si>
  <si>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</si>
  <si>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</si>
  <si>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</si>
  <si>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</si>
  <si>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</si>
  <si>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</si>
  <si>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</si>
  <si>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</si>
  <si>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</si>
  <si>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</si>
  <si>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</si>
  <si>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</si>
  <si>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</si>
  <si>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</si>
  <si>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</si>
  <si>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</si>
  <si>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</si>
  <si>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</si>
  <si>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</si>
  <si>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</si>
  <si>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</si>
  <si>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</si>
  <si>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</si>
  <si>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</si>
  <si>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</si>
  <si>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</si>
  <si>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</si>
  <si>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</si>
  <si>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</si>
  <si>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</si>
  <si>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</si>
  <si>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</si>
  <si>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</si>
  <si>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</si>
  <si>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</si>
  <si>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</si>
  <si>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</si>
  <si>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</si>
  <si>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</si>
  <si>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</si>
  <si>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</si>
  <si>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</si>
  <si>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</si>
  <si>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</si>
  <si>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</si>
  <si>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</si>
  <si>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</si>
  <si>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</si>
  <si>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</si>
  <si>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</si>
  <si>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</si>
  <si>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</si>
  <si>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</si>
  <si>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</si>
  <si>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</si>
  <si>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</si>
  <si>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</si>
  <si>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</si>
  <si>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</si>
  <si>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</si>
  <si>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</si>
  <si>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</si>
  <si>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</si>
  <si>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</si>
  <si>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</si>
  <si>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</si>
  <si>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</si>
  <si>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</si>
  <si>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</si>
  <si>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</si>
  <si>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</si>
  <si>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</si>
  <si>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</si>
  <si>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</si>
  <si>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</si>
  <si>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</si>
  <si>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黒潮町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</si>
  <si>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</si>
  <si>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</si>
  <si>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</si>
  <si>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</si>
  <si>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</si>
  <si>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</si>
  <si>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</si>
  <si>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</si>
  <si>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</si>
  <si>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</si>
  <si>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</si>
  <si>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</si>
  <si>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</si>
  <si>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</si>
  <si>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</si>
  <si>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</si>
  <si>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</si>
  <si>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</si>
  <si>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</si>
  <si>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</si>
  <si>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</si>
  <si>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</si>
  <si>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</si>
  <si>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</si>
  <si>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</si>
  <si>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</si>
  <si>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</si>
  <si>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</si>
  <si>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</si>
  <si>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</si>
  <si>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</si>
  <si>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</si>
  <si>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</si>
  <si>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</si>
  <si>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</si>
  <si>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</si>
  <si>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</si>
  <si>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</si>
  <si>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</si>
  <si>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</si>
  <si>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</si>
  <si>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</si>
  <si>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</si>
  <si>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</si>
  <si>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</si>
  <si>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</si>
  <si>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</si>
  <si>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</si>
  <si>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</si>
  <si>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</si>
  <si>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</si>
  <si>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</si>
  <si>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</si>
  <si>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</si>
  <si>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</si>
  <si>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</si>
  <si>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</si>
  <si>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</si>
  <si>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</si>
  <si>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</si>
  <si>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</si>
  <si>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</si>
  <si>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</si>
  <si>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</si>
  <si>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</si>
  <si>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</si>
  <si>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</si>
  <si>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</si>
  <si>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</si>
  <si>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</si>
  <si>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</si>
  <si>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</si>
  <si>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</si>
  <si>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</si>
  <si>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</si>
  <si>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</si>
  <si>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</si>
  <si>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</si>
  <si>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</si>
  <si>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</si>
  <si>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</si>
  <si>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</si>
  <si>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</si>
  <si>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</si>
  <si>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</si>
  <si>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</si>
  <si>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</si>
  <si>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</si>
  <si>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</si>
  <si>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</si>
  <si>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</si>
  <si>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</si>
  <si>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</si>
  <si>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</si>
  <si>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</si>
  <si>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</si>
  <si>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</si>
  <si>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</si>
  <si>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</si>
  <si>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</si>
  <si>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</si>
  <si>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</si>
  <si>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</si>
  <si>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</si>
  <si>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</si>
  <si>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</si>
  <si>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</si>
  <si>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高知県黒潮町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</si>
  <si>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</si>
  <si>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</si>
  <si>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</si>
  <si>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</si>
  <si>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</si>
  <si>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</si>
  <si>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</si>
  <si>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</si>
  <si>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</si>
  <si>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</si>
  <si>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</si>
  <si>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</si>
  <si>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</si>
  <si>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</si>
  <si>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</si>
  <si>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</si>
  <si>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</si>
  <si>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</si>
  <si>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</si>
  <si>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</si>
  <si>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</si>
  <si>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</si>
  <si>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</si>
  <si>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</si>
  <si>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</si>
  <si>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</si>
  <si>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</si>
  <si>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</si>
  <si>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</si>
  <si>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</si>
  <si>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</si>
  <si>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</si>
  <si>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</si>
  <si>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</si>
  <si>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</si>
  <si>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</si>
  <si>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</si>
  <si>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</si>
  <si>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</si>
  <si>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</si>
  <si>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</si>
  <si>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</si>
  <si>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</si>
  <si>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</si>
  <si>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</si>
  <si>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</si>
  <si>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</si>
  <si>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</si>
  <si>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</si>
  <si>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</si>
  <si>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</si>
  <si>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</si>
  <si>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</si>
  <si>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</si>
  <si>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</si>
  <si>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</si>
  <si>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</si>
  <si>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</si>
  <si>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</si>
  <si>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</si>
  <si>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</si>
  <si>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</si>
  <si>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</si>
  <si>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</si>
  <si>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</si>
  <si>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</si>
  <si>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</si>
  <si>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</si>
  <si>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</si>
  <si>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</si>
  <si>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</si>
  <si>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</si>
  <si>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</si>
  <si>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</si>
  <si>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</si>
  <si>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</si>
  <si>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</si>
  <si>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</si>
  <si>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</si>
  <si>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</si>
  <si>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</si>
  <si>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</si>
  <si>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</si>
  <si>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</si>
  <si>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</si>
  <si>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</si>
  <si>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</si>
  <si>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</si>
  <si>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</si>
  <si>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</si>
  <si>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</si>
  <si>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</si>
  <si>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</si>
  <si>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</si>
  <si>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</si>
  <si>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</si>
  <si>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</si>
  <si>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</si>
  <si>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</si>
  <si>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</si>
  <si>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</si>
  <si>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</si>
  <si>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</si>
  <si>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</si>
  <si>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</si>
  <si>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</si>
  <si>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</si>
  <si>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</si>
  <si>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</si>
  <si>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</si>
  <si>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</si>
  <si>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</si>
  <si>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</si>
  <si>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</si>
  <si>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</si>
  <si>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</si>
  <si>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</si>
  <si>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</si>
  <si>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</si>
  <si>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</si>
  <si>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</si>
  <si>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</si>
  <si>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</si>
  <si>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</si>
  <si>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</si>
  <si>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</si>
  <si>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</si>
  <si>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</si>
  <si>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</si>
  <si>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</si>
  <si>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</si>
  <si>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</si>
  <si>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</si>
  <si>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</si>
  <si>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</si>
  <si>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</si>
  <si>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</si>
  <si>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</si>
  <si>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</si>
  <si>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</si>
  <si>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</si>
  <si>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</si>
  <si>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</si>
  <si>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</si>
  <si>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</si>
  <si>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</si>
  <si>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</si>
  <si>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</si>
  <si>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</si>
  <si>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</si>
  <si>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高知県黒潮町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</si>
  <si>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</si>
  <si>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</si>
  <si>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</si>
  <si>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</si>
  <si>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</si>
  <si>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</si>
  <si>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</si>
  <si>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</si>
  <si>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</si>
  <si>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</si>
  <si>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</si>
  <si>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</si>
  <si>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</si>
  <si>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</si>
  <si>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</si>
  <si>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</si>
  <si>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</si>
  <si>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</si>
  <si>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</si>
  <si>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</si>
  <si>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黒潮町住宅新築資金等貸付事業特別会計</t>
    <phoneticPr fontId="5"/>
  </si>
  <si>
    <t>黒潮町宮川奨学資金特別会計</t>
    <phoneticPr fontId="5"/>
  </si>
  <si>
    <t>黒潮町情報センター事業特別会計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</si>
  <si>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</si>
  <si>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</si>
  <si>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</si>
  <si>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</si>
  <si>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</si>
  <si>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</si>
  <si>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</si>
  <si>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</si>
  <si>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</si>
  <si>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</si>
  <si>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</si>
  <si>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</si>
  <si>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</si>
  <si>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黒潮町国民健康保険事業特別会計</t>
    <phoneticPr fontId="5"/>
  </si>
  <si>
    <t>黒潮町国民健康保険直診特別会計</t>
    <phoneticPr fontId="5"/>
  </si>
  <si>
    <t>黒潮町介護保険事業特別会計</t>
    <phoneticPr fontId="5"/>
  </si>
  <si>
    <t>黒潮町介護サービス事業特別会計</t>
    <phoneticPr fontId="5"/>
  </si>
  <si>
    <t>黒潮町後期高齢者医療保険事業特別会計</t>
    <phoneticPr fontId="5"/>
  </si>
  <si>
    <t>黒潮町水道事業特別会計</t>
    <phoneticPr fontId="5"/>
  </si>
  <si>
    <t>法適用企業</t>
    <phoneticPr fontId="5"/>
  </si>
  <si>
    <t>黒潮町農業集落排水事業特別会計</t>
    <phoneticPr fontId="5"/>
  </si>
  <si>
    <t>法非適用企業</t>
    <phoneticPr fontId="5"/>
  </si>
  <si>
    <t>黒潮町漁業集落排水事業特別会計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</si>
  <si>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</si>
  <si>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</si>
  <si>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</si>
  <si>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</si>
  <si>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</si>
  <si>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</si>
  <si>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</si>
  <si>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</si>
  <si>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</si>
  <si>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</si>
  <si>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</si>
  <si>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</si>
  <si>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</si>
  <si>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</si>
  <si>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</si>
  <si>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</si>
  <si>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</si>
  <si>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</si>
  <si>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</si>
  <si>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</si>
  <si>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</si>
  <si>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</si>
  <si>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</si>
  <si>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</si>
  <si>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</si>
  <si>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</si>
  <si>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</si>
  <si>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</si>
  <si>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</si>
  <si>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</si>
  <si>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</si>
  <si>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</si>
  <si>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</si>
  <si>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</si>
  <si>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</si>
  <si>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</si>
  <si>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</si>
  <si>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</si>
  <si>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</si>
  <si>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</si>
  <si>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</si>
  <si>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</si>
  <si>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</si>
  <si>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</si>
  <si>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</si>
  <si>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</si>
  <si>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</si>
  <si>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</si>
  <si>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</si>
  <si>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</si>
  <si>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</si>
  <si>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</si>
  <si>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</si>
  <si>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</si>
  <si>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</si>
  <si>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</si>
  <si>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</si>
  <si>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</si>
  <si>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</si>
  <si>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</si>
  <si>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</si>
  <si>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</si>
  <si>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</si>
  <si>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</si>
  <si>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</si>
  <si>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</si>
  <si>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</si>
  <si>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</si>
  <si>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</si>
  <si>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</si>
  <si>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</si>
  <si>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</si>
  <si>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</si>
  <si>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</si>
  <si>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</si>
  <si>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</si>
  <si>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</si>
  <si>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</si>
  <si>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</si>
  <si>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</si>
  <si>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</si>
  <si>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</si>
  <si>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</si>
  <si>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</si>
  <si>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</si>
  <si>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</si>
  <si>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</si>
  <si>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</si>
  <si>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</si>
  <si>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</si>
  <si>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</si>
  <si>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</si>
  <si>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</si>
  <si>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</si>
  <si>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</si>
  <si>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</si>
  <si>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</si>
  <si>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</si>
  <si>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</si>
  <si>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</si>
  <si>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</si>
  <si>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</si>
  <si>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</si>
  <si>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</si>
  <si>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</si>
  <si>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</si>
  <si>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</si>
  <si>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</si>
  <si>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</si>
  <si>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</si>
  <si>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</si>
  <si>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</si>
  <si>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</si>
  <si>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</si>
  <si>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</si>
  <si>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</si>
  <si>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</si>
  <si>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</si>
  <si>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</si>
  <si>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</si>
  <si>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</si>
  <si>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</si>
  <si>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</si>
  <si>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</si>
  <si>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</si>
  <si>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</si>
  <si>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</si>
  <si>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</si>
  <si>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</si>
  <si>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</si>
  <si>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</si>
  <si>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</si>
  <si>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</si>
  <si>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</si>
  <si>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</si>
  <si>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0.29</t>
  </si>
  <si>
    <t>▲ 4.22</t>
  </si>
  <si>
    <t>黒潮町水道事業特別会計</t>
  </si>
  <si>
    <t>一般会計</t>
  </si>
  <si>
    <t>黒潮町介護保険事業特別会計</t>
  </si>
  <si>
    <t>黒潮町国民健康保険事業特別会計</t>
  </si>
  <si>
    <t>黒潮町住宅新築資金等貸付事業特別会計</t>
  </si>
  <si>
    <t>黒潮町宮川奨学資金特別会計</t>
  </si>
  <si>
    <t>黒潮町農業集落排水事業特別会計</t>
  </si>
  <si>
    <t>黒潮町漁業集落排水事業特別会計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</si>
  <si>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</si>
  <si>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</si>
  <si>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</si>
  <si>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</si>
  <si>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</si>
  <si>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</si>
  <si>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</si>
  <si>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</si>
  <si>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幡多広域市町村圏事務組合（一般会計）</t>
  </si>
  <si>
    <t>幡多広域市町村圏事務組合（ふるさと市町村圏事業特別会計）</t>
  </si>
  <si>
    <t>幡多広域市町村圏事務組合（滞納整理事業特別会計）</t>
  </si>
  <si>
    <t>幡多中央環境施設組合</t>
  </si>
  <si>
    <t>幡多中央消防組合</t>
  </si>
  <si>
    <t>こうち人づくり広域連合</t>
  </si>
  <si>
    <t>高知県市町村総合事務組合（一般会計）</t>
  </si>
  <si>
    <t>高知県市町村総合事務組合（交通災害共済事業特別会計）</t>
  </si>
  <si>
    <t>高知県後期高齢者広域連合（一般会計）</t>
  </si>
  <si>
    <t>高知県後期高齢者広域連合（特別会計）</t>
  </si>
  <si>
    <t>黒潮町農業公社</t>
    <rPh sb="0" eb="3">
      <t>クロシオチョウ</t>
    </rPh>
    <rPh sb="3" eb="7">
      <t>ノウギョウコウシャ</t>
    </rPh>
    <phoneticPr fontId="10"/>
  </si>
  <si>
    <t>黒潮町缶詰製作所</t>
    <rPh sb="0" eb="3">
      <t>クロシオチョウ</t>
    </rPh>
    <rPh sb="3" eb="5">
      <t>カンヅメ</t>
    </rPh>
    <rPh sb="5" eb="8">
      <t>セイサクショ</t>
    </rPh>
    <phoneticPr fontId="10"/>
  </si>
  <si>
    <t>こうち・くろしお太陽光発電株式会社</t>
    <rPh sb="8" eb="11">
      <t>タイヨウコウ</t>
    </rPh>
    <rPh sb="11" eb="13">
      <t>ハツデン</t>
    </rPh>
    <rPh sb="13" eb="17">
      <t>カブシキガイシャ</t>
    </rPh>
    <phoneticPr fontId="10"/>
  </si>
  <si>
    <t>-</t>
    <phoneticPr fontId="10"/>
  </si>
  <si>
    <t>くろしおエナジー</t>
    <phoneticPr fontId="2"/>
  </si>
  <si>
    <t>建設推進基金</t>
    <phoneticPr fontId="5"/>
  </si>
  <si>
    <t>ふるさと納税基金</t>
    <phoneticPr fontId="2"/>
  </si>
  <si>
    <t>新しいまちづくり基金</t>
    <phoneticPr fontId="2"/>
  </si>
  <si>
    <t>地域活性化事業基金</t>
    <phoneticPr fontId="2"/>
  </si>
  <si>
    <t>防災対策加速化基金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</si>
</sst>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9" fillId="0" borderId="98" xfId="14" applyFont="1" applyBorder="1" applyAlignment="1" applyProtection="1">
      <alignment horizontal="left" vertical="center" shrinkToFit="1"/>
      <protection locked="0"/>
    </xf>
    <xf numFmtId="0" fontId="39" fillId="0" borderId="99" xfId="14" applyFont="1" applyBorder="1" applyAlignment="1" applyProtection="1">
      <alignment horizontal="left" vertical="center" shrinkToFit="1"/>
      <protection locked="0"/>
    </xf>
    <xf numFmtId="0" fontId="39" fillId="0" borderId="100" xfId="14"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9" fillId="0" borderId="112" xfId="14" applyFont="1" applyBorder="1" applyAlignment="1" applyProtection="1">
      <alignment horizontal="left" vertical="center" shrinkToFit="1"/>
      <protection locked="0"/>
    </xf>
    <xf numFmtId="0" fontId="39" fillId="0" borderId="113" xfId="14" applyFont="1" applyBorder="1" applyAlignment="1" applyProtection="1">
      <alignment horizontal="left" vertical="center" shrinkToFit="1"/>
      <protection locked="0"/>
    </xf>
    <xf numFmtId="0" fontId="39" fillId="0" borderId="114" xfId="14"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7292-4B6E-96E0-73D1865AD7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143915</c:v>
                </c:pt>
                <c:pt idx="1">
                  <c:v>143696</c:v>
                </c:pt>
                <c:pt idx="2">
                  <c:v>207986</c:v>
                </c:pt>
                <c:pt idx="3">
                  <c:v>181662</c:v>
                </c:pt>
                <c:pt idx="4">
                  <c:v>159461</c:v>
                </c:pt>
              </c:numCache>
            </c:numRef>
          </c:val>
          <c:smooth val="0"/>
          <c:extLst>
            <c:ext xmlns:c16="http://schemas.microsoft.com/office/drawing/2014/chart" uri="{C3380CC4-5D6E-409C-BE32-E72D297353CC}">
              <c16:uniqueId val="{00000001-7292-4B6E-96E0-73D1865AD7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3.58</c:v>
                </c:pt>
                <c:pt idx="1">
                  <c:v>4.7300000000000004</c:v>
                </c:pt>
                <c:pt idx="2">
                  <c:v>5.85</c:v>
                </c:pt>
                <c:pt idx="3">
                  <c:v>5.72</c:v>
                </c:pt>
                <c:pt idx="4">
                  <c:v>5.09</c:v>
                </c:pt>
              </c:numCache>
            </c:numRef>
          </c:val>
          <c:extLst>
            <c:ext xmlns:c16="http://schemas.microsoft.com/office/drawing/2014/chart" uri="{C3380CC4-5D6E-409C-BE32-E72D297353CC}">
              <c16:uniqueId val="{00000000-1110-4E1B-9623-AC454000DC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17.34</c:v>
                </c:pt>
                <c:pt idx="1">
                  <c:v>18.920000000000002</c:v>
                </c:pt>
                <c:pt idx="2">
                  <c:v>19.850000000000001</c:v>
                </c:pt>
                <c:pt idx="3">
                  <c:v>23.22</c:v>
                </c:pt>
                <c:pt idx="4">
                  <c:v>22.14</c:v>
                </c:pt>
              </c:numCache>
            </c:numRef>
          </c:val>
          <c:extLst>
            <c:ext xmlns:c16="http://schemas.microsoft.com/office/drawing/2014/chart" uri="{C3380CC4-5D6E-409C-BE32-E72D297353CC}">
              <c16:uniqueId val="{00000001-1110-4E1B-9623-AC454000DC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2.73</c:v>
                </c:pt>
                <c:pt idx="1">
                  <c:v>1.42</c:v>
                </c:pt>
                <c:pt idx="2">
                  <c:v>1.35</c:v>
                </c:pt>
                <c:pt idx="3">
                  <c:v>-0.28999999999999998</c:v>
                </c:pt>
                <c:pt idx="4">
                  <c:v>-4.22</c:v>
                </c:pt>
              </c:numCache>
            </c:numRef>
          </c:val>
          <c:smooth val="0"/>
          <c:extLst>
            <c:ext xmlns:c16="http://schemas.microsoft.com/office/drawing/2014/chart" uri="{C3380CC4-5D6E-409C-BE32-E72D297353CC}">
              <c16:uniqueId val="{00000002-1110-4E1B-9623-AC454000DC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0.06</c:v>
                </c:pt>
                <c:pt idx="4">
                  <c:v>#N/A</c:v>
                </c:pt>
                <c:pt idx="5">
                  <c:v>0.09</c:v>
                </c:pt>
                <c:pt idx="6">
                  <c:v>#N/A</c:v>
                </c:pt>
                <c:pt idx="7">
                  <c:v>0.13</c:v>
                </c:pt>
                <c:pt idx="8">
                  <c:v>#N/A</c:v>
                </c:pt>
                <c:pt idx="9">
                  <c:v>0.01</c:v>
                </c:pt>
              </c:numCache>
            </c:numRef>
          </c:val>
          <c:extLst>
            <c:ext xmlns:c16="http://schemas.microsoft.com/office/drawing/2014/chart" uri="{C3380CC4-5D6E-409C-BE32-E72D297353CC}">
              <c16:uniqueId val="{00000000-5F14-4E85-8CA9-D83E54E45F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14-4E85-8CA9-D83E54E45F24}"/>
            </c:ext>
          </c:extLst>
        </c:ser>
        <c:ser>
          <c:idx val="2"/>
          <c:order val="2"/>
          <c:tx>
            <c:strRef>
              <c:f>データシート!$A$29</c:f>
              <c:strCache>
                <c:ptCount val="1"/>
                <c:pt idx="0">
                  <c:v>黒潮町漁業集落排水事業特別会計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2-5F14-4E85-8CA9-D83E54E45F24}"/>
            </c:ext>
          </c:extLst>
        </c:ser>
        <c:ser>
          <c:idx val="3"/>
          <c:order val="3"/>
          <c:tx>
            <c:strRef>
              <c:f>データシート!$A$30</c:f>
              <c:strCache>
                <c:ptCount val="1"/>
                <c:pt idx="0">
                  <c:v>黒潮町農業集落排水事業特別会計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3-5F14-4E85-8CA9-D83E54E45F24}"/>
            </c:ext>
          </c:extLst>
        </c:ser>
        <c:ser>
          <c:idx val="4"/>
          <c:order val="4"/>
          <c:tx>
            <c:strRef>
              <c:f>データシート!$A$31</c:f>
              <c:strCache>
                <c:ptCount val="1"/>
                <c:pt idx="0">
                  <c:v>黒潮町宮川奨学資金特別会計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0.13</c:v>
                </c:pt>
                <c:pt idx="4">
                  <c:v>#N/A</c:v>
                </c:pt>
                <c:pt idx="5">
                  <c:v>0.09</c:v>
                </c:pt>
                <c:pt idx="6">
                  <c:v>#N/A</c:v>
                </c:pt>
                <c:pt idx="7">
                  <c:v>0.06</c:v>
                </c:pt>
                <c:pt idx="8">
                  <c:v>#N/A</c:v>
                </c:pt>
                <c:pt idx="9">
                  <c:v>0.13</c:v>
                </c:pt>
              </c:numCache>
            </c:numRef>
          </c:val>
          <c:extLst>
            <c:ext xmlns:c16="http://schemas.microsoft.com/office/drawing/2014/chart" uri="{C3380CC4-5D6E-409C-BE32-E72D297353CC}">
              <c16:uniqueId val="{00000004-5F14-4E85-8CA9-D83E54E45F24}"/>
            </c:ext>
          </c:extLst>
        </c:ser>
        <c:ser>
          <c:idx val="5"/>
          <c:order val="5"/>
          <c:tx>
            <c:strRef>
              <c:f>データシート!$A$32</c:f>
              <c:strCache>
                <c:ptCount val="1"/>
                <c:pt idx="0">
                  <c:v>黒潮町住宅新築資金等貸付事業特別会計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0.09</c:v>
                </c:pt>
                <c:pt idx="4">
                  <c:v>#N/A</c:v>
                </c:pt>
                <c:pt idx="5">
                  <c:v>0.1</c:v>
                </c:pt>
                <c:pt idx="6">
                  <c:v>#N/A</c:v>
                </c:pt>
                <c:pt idx="7">
                  <c:v>0.24</c:v>
                </c:pt>
                <c:pt idx="8">
                  <c:v>#N/A</c:v>
                </c:pt>
                <c:pt idx="9">
                  <c:v>0.28000000000000003</c:v>
                </c:pt>
              </c:numCache>
            </c:numRef>
          </c:val>
          <c:extLst>
            <c:ext xmlns:c16="http://schemas.microsoft.com/office/drawing/2014/chart" uri="{C3380CC4-5D6E-409C-BE32-E72D297353CC}">
              <c16:uniqueId val="{00000005-5F14-4E85-8CA9-D83E54E45F24}"/>
            </c:ext>
          </c:extLst>
        </c:ser>
        <c:ser>
          <c:idx val="6"/>
          <c:order val="6"/>
          <c:tx>
            <c:strRef>
              <c:f>データシート!$A$33</c:f>
              <c:strCache>
                <c:ptCount val="1"/>
                <c:pt idx="0">
                  <c:v>黒潮町国民健康保険事業特別会計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1.06</c:v>
                </c:pt>
                <c:pt idx="2">
                  <c:v>#N/A</c:v>
                </c:pt>
                <c:pt idx="3">
                  <c:v>0.04</c:v>
                </c:pt>
                <c:pt idx="4">
                  <c:v>#N/A</c:v>
                </c:pt>
                <c:pt idx="5">
                  <c:v>0.47</c:v>
                </c:pt>
                <c:pt idx="6">
                  <c:v>#N/A</c:v>
                </c:pt>
                <c:pt idx="7">
                  <c:v>0.7</c:v>
                </c:pt>
                <c:pt idx="8">
                  <c:v>#N/A</c:v>
                </c:pt>
                <c:pt idx="9">
                  <c:v>0.66</c:v>
                </c:pt>
              </c:numCache>
            </c:numRef>
          </c:val>
          <c:extLst>
            <c:ext xmlns:c16="http://schemas.microsoft.com/office/drawing/2014/chart" uri="{C3380CC4-5D6E-409C-BE32-E72D297353CC}">
              <c16:uniqueId val="{00000006-5F14-4E85-8CA9-D83E54E45F24}"/>
            </c:ext>
          </c:extLst>
        </c:ser>
        <c:ser>
          <c:idx val="7"/>
          <c:order val="7"/>
          <c:tx>
            <c:strRef>
              <c:f>データシート!$A$34</c:f>
              <c:strCache>
                <c:ptCount val="1"/>
                <c:pt idx="0">
                  <c:v>黒潮町介護保険事業特別会計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0.54</c:v>
                </c:pt>
                <c:pt idx="2">
                  <c:v>#N/A</c:v>
                </c:pt>
                <c:pt idx="3">
                  <c:v>0.3</c:v>
                </c:pt>
                <c:pt idx="4">
                  <c:v>#N/A</c:v>
                </c:pt>
                <c:pt idx="5">
                  <c:v>0.39</c:v>
                </c:pt>
                <c:pt idx="6">
                  <c:v>#N/A</c:v>
                </c:pt>
                <c:pt idx="7">
                  <c:v>0.55000000000000004</c:v>
                </c:pt>
                <c:pt idx="8">
                  <c:v>#N/A</c:v>
                </c:pt>
                <c:pt idx="9">
                  <c:v>1.21</c:v>
                </c:pt>
              </c:numCache>
            </c:numRef>
          </c:val>
          <c:extLst>
            <c:ext xmlns:c16="http://schemas.microsoft.com/office/drawing/2014/chart" uri="{C3380CC4-5D6E-409C-BE32-E72D297353CC}">
              <c16:uniqueId val="{00000007-5F14-4E85-8CA9-D83E54E45F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3.44</c:v>
                </c:pt>
                <c:pt idx="2">
                  <c:v>#N/A</c:v>
                </c:pt>
                <c:pt idx="3">
                  <c:v>4.5</c:v>
                </c:pt>
                <c:pt idx="4">
                  <c:v>#N/A</c:v>
                </c:pt>
                <c:pt idx="5">
                  <c:v>5.64</c:v>
                </c:pt>
                <c:pt idx="6">
                  <c:v>#N/A</c:v>
                </c:pt>
                <c:pt idx="7">
                  <c:v>5.4</c:v>
                </c:pt>
                <c:pt idx="8">
                  <c:v>#N/A</c:v>
                </c:pt>
                <c:pt idx="9">
                  <c:v>4.67</c:v>
                </c:pt>
              </c:numCache>
            </c:numRef>
          </c:val>
          <c:extLst>
            <c:ext xmlns:c16="http://schemas.microsoft.com/office/drawing/2014/chart" uri="{C3380CC4-5D6E-409C-BE32-E72D297353CC}">
              <c16:uniqueId val="{00000008-5F14-4E85-8CA9-D83E54E45F24}"/>
            </c:ext>
          </c:extLst>
        </c:ser>
        <c:ser>
          <c:idx val="9"/>
          <c:order val="9"/>
          <c:tx>
            <c:strRef>
              <c:f>データシート!$A$36</c:f>
              <c:strCache>
                <c:ptCount val="1"/>
                <c:pt idx="0">
                  <c:v>黒潮町水道事業特別会計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6.47</c:v>
                </c:pt>
                <c:pt idx="2">
                  <c:v>#N/A</c:v>
                </c:pt>
                <c:pt idx="3">
                  <c:v>5.8</c:v>
                </c:pt>
                <c:pt idx="4">
                  <c:v>#N/A</c:v>
                </c:pt>
                <c:pt idx="5">
                  <c:v>5.74</c:v>
                </c:pt>
                <c:pt idx="6">
                  <c:v>#N/A</c:v>
                </c:pt>
                <c:pt idx="7">
                  <c:v>5.79</c:v>
                </c:pt>
                <c:pt idx="8">
                  <c:v>#N/A</c:v>
                </c:pt>
                <c:pt idx="9">
                  <c:v>6.31</c:v>
                </c:pt>
              </c:numCache>
            </c:numRef>
          </c:val>
          <c:extLst>
            <c:ext xmlns:c16="http://schemas.microsoft.com/office/drawing/2014/chart" uri="{C3380CC4-5D6E-409C-BE32-E72D297353CC}">
              <c16:uniqueId val="{00000009-5F14-4E85-8CA9-D83E54E45F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1198</c:v>
                </c:pt>
                <c:pt idx="5">
                  <c:v>1301</c:v>
                </c:pt>
                <c:pt idx="8">
                  <c:v>1316</c:v>
                </c:pt>
                <c:pt idx="11">
                  <c:v>1309</c:v>
                </c:pt>
                <c:pt idx="14">
                  <c:v>1167</c:v>
                </c:pt>
              </c:numCache>
            </c:numRef>
          </c:val>
          <c:extLst>
            <c:ext xmlns:c16="http://schemas.microsoft.com/office/drawing/2014/chart" uri="{C3380CC4-5D6E-409C-BE32-E72D297353CC}">
              <c16:uniqueId val="{00000000-B3DB-40B6-8D09-E87AF1BBD2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DB-40B6-8D09-E87AF1BBD2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DB-40B6-8D09-E87AF1BBD2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23</c:v>
                </c:pt>
                <c:pt idx="6">
                  <c:v>24</c:v>
                </c:pt>
                <c:pt idx="9">
                  <c:v>18</c:v>
                </c:pt>
                <c:pt idx="12">
                  <c:v>11</c:v>
                </c:pt>
              </c:numCache>
            </c:numRef>
          </c:val>
          <c:extLst>
            <c:ext xmlns:c16="http://schemas.microsoft.com/office/drawing/2014/chart" uri="{C3380CC4-5D6E-409C-BE32-E72D297353CC}">
              <c16:uniqueId val="{00000003-B3DB-40B6-8D09-E87AF1BBD2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c:v>
                </c:pt>
                <c:pt idx="3">
                  <c:v>62</c:v>
                </c:pt>
                <c:pt idx="6">
                  <c:v>63</c:v>
                </c:pt>
                <c:pt idx="9">
                  <c:v>63</c:v>
                </c:pt>
                <c:pt idx="12">
                  <c:v>101</c:v>
                </c:pt>
              </c:numCache>
            </c:numRef>
          </c:val>
          <c:extLst>
            <c:ext xmlns:c16="http://schemas.microsoft.com/office/drawing/2014/chart" uri="{C3380CC4-5D6E-409C-BE32-E72D297353CC}">
              <c16:uniqueId val="{00000004-B3DB-40B6-8D09-E87AF1BBD2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DB-40B6-8D09-E87AF1BBD2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DB-40B6-8D09-E87AF1BBD2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1496</c:v>
                </c:pt>
                <c:pt idx="3">
                  <c:v>1615</c:v>
                </c:pt>
                <c:pt idx="6">
                  <c:v>1623</c:v>
                </c:pt>
                <c:pt idx="9">
                  <c:v>1698</c:v>
                </c:pt>
                <c:pt idx="12">
                  <c:v>1747</c:v>
                </c:pt>
              </c:numCache>
            </c:numRef>
          </c:val>
          <c:extLst>
            <c:ext xmlns:c16="http://schemas.microsoft.com/office/drawing/2014/chart" uri="{C3380CC4-5D6E-409C-BE32-E72D297353CC}">
              <c16:uniqueId val="{00000007-B3DB-40B6-8D09-E87AF1BBD2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383</c:v>
                </c:pt>
                <c:pt idx="2">
                  <c:v>#N/A</c:v>
                </c:pt>
                <c:pt idx="3">
                  <c:v>#N/A</c:v>
                </c:pt>
                <c:pt idx="4">
                  <c:v>399</c:v>
                </c:pt>
                <c:pt idx="5">
                  <c:v>#N/A</c:v>
                </c:pt>
                <c:pt idx="6">
                  <c:v>#N/A</c:v>
                </c:pt>
                <c:pt idx="7">
                  <c:v>394</c:v>
                </c:pt>
                <c:pt idx="8">
                  <c:v>#N/A</c:v>
                </c:pt>
                <c:pt idx="9">
                  <c:v>#N/A</c:v>
                </c:pt>
                <c:pt idx="10">
                  <c:v>470</c:v>
                </c:pt>
                <c:pt idx="11">
                  <c:v>#N/A</c:v>
                </c:pt>
                <c:pt idx="12">
                  <c:v>#N/A</c:v>
                </c:pt>
                <c:pt idx="13">
                  <c:v>692</c:v>
                </c:pt>
                <c:pt idx="14">
                  <c:v>#N/A</c:v>
                </c:pt>
              </c:numCache>
            </c:numRef>
          </c:val>
          <c:smooth val="0"/>
          <c:extLst>
            <c:ext xmlns:c16="http://schemas.microsoft.com/office/drawing/2014/chart" uri="{C3380CC4-5D6E-409C-BE32-E72D297353CC}">
              <c16:uniqueId val="{00000008-B3DB-40B6-8D09-E87AF1BBD2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11503</c:v>
                </c:pt>
                <c:pt idx="5">
                  <c:v>10922</c:v>
                </c:pt>
                <c:pt idx="8">
                  <c:v>10274</c:v>
                </c:pt>
                <c:pt idx="11">
                  <c:v>9504</c:v>
                </c:pt>
                <c:pt idx="14">
                  <c:v>9230</c:v>
                </c:pt>
              </c:numCache>
            </c:numRef>
          </c:val>
          <c:extLst>
            <c:ext xmlns:c16="http://schemas.microsoft.com/office/drawing/2014/chart" uri="{C3380CC4-5D6E-409C-BE32-E72D297353CC}">
              <c16:uniqueId val="{00000000-664D-47DF-BFC0-36FA2AE8DF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c:v>
                </c:pt>
                <c:pt idx="5">
                  <c:v>34</c:v>
                </c:pt>
                <c:pt idx="8">
                  <c:v>20</c:v>
                </c:pt>
                <c:pt idx="11">
                  <c:v>151</c:v>
                </c:pt>
                <c:pt idx="14">
                  <c:v>300</c:v>
                </c:pt>
              </c:numCache>
            </c:numRef>
          </c:val>
          <c:extLst>
            <c:ext xmlns:c16="http://schemas.microsoft.com/office/drawing/2014/chart" uri="{C3380CC4-5D6E-409C-BE32-E72D297353CC}">
              <c16:uniqueId val="{00000001-664D-47DF-BFC0-36FA2AE8DF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4323</c:v>
                </c:pt>
                <c:pt idx="5">
                  <c:v>4268</c:v>
                </c:pt>
                <c:pt idx="8">
                  <c:v>4577</c:v>
                </c:pt>
                <c:pt idx="11">
                  <c:v>4863</c:v>
                </c:pt>
                <c:pt idx="14">
                  <c:v>4303</c:v>
                </c:pt>
              </c:numCache>
            </c:numRef>
          </c:val>
          <c:extLst>
            <c:ext xmlns:c16="http://schemas.microsoft.com/office/drawing/2014/chart" uri="{C3380CC4-5D6E-409C-BE32-E72D297353CC}">
              <c16:uniqueId val="{00000002-664D-47DF-BFC0-36FA2AE8DF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4D-47DF-BFC0-36FA2AE8DF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4D-47DF-BFC0-36FA2AE8DF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4D-47DF-BFC0-36FA2AE8DF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1332</c:v>
                </c:pt>
                <c:pt idx="3">
                  <c:v>1263</c:v>
                </c:pt>
                <c:pt idx="6">
                  <c:v>1209</c:v>
                </c:pt>
                <c:pt idx="9">
                  <c:v>1202</c:v>
                </c:pt>
                <c:pt idx="12">
                  <c:v>1076</c:v>
                </c:pt>
              </c:numCache>
            </c:numRef>
          </c:val>
          <c:extLst>
            <c:ext xmlns:c16="http://schemas.microsoft.com/office/drawing/2014/chart" uri="{C3380CC4-5D6E-409C-BE32-E72D297353CC}">
              <c16:uniqueId val="{00000006-664D-47DF-BFC0-36FA2AE8DF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161</c:v>
                </c:pt>
                <c:pt idx="3">
                  <c:v>137</c:v>
                </c:pt>
                <c:pt idx="6">
                  <c:v>116</c:v>
                </c:pt>
                <c:pt idx="9">
                  <c:v>96</c:v>
                </c:pt>
                <c:pt idx="12">
                  <c:v>84</c:v>
                </c:pt>
              </c:numCache>
            </c:numRef>
          </c:val>
          <c:extLst>
            <c:ext xmlns:c16="http://schemas.microsoft.com/office/drawing/2014/chart" uri="{C3380CC4-5D6E-409C-BE32-E72D297353CC}">
              <c16:uniqueId val="{00000007-664D-47DF-BFC0-36FA2AE8DF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695</c:v>
                </c:pt>
                <c:pt idx="3">
                  <c:v>652</c:v>
                </c:pt>
                <c:pt idx="6">
                  <c:v>616</c:v>
                </c:pt>
                <c:pt idx="9">
                  <c:v>580</c:v>
                </c:pt>
                <c:pt idx="12">
                  <c:v>646</c:v>
                </c:pt>
              </c:numCache>
            </c:numRef>
          </c:val>
          <c:extLst>
            <c:ext xmlns:c16="http://schemas.microsoft.com/office/drawing/2014/chart" uri="{C3380CC4-5D6E-409C-BE32-E72D297353CC}">
              <c16:uniqueId val="{00000008-664D-47DF-BFC0-36FA2AE8DF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4D-47DF-BFC0-36FA2AE8DF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13021</c:v>
                </c:pt>
                <c:pt idx="3">
                  <c:v>12197</c:v>
                </c:pt>
                <c:pt idx="6">
                  <c:v>11491</c:v>
                </c:pt>
                <c:pt idx="9">
                  <c:v>10825</c:v>
                </c:pt>
                <c:pt idx="12">
                  <c:v>9996</c:v>
                </c:pt>
              </c:numCache>
            </c:numRef>
          </c:val>
          <c:extLst>
            <c:ext xmlns:c16="http://schemas.microsoft.com/office/drawing/2014/chart" uri="{C3380CC4-5D6E-409C-BE32-E72D297353CC}">
              <c16:uniqueId val="{0000000A-664D-47DF-BFC0-36FA2AE8DF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4D-47DF-BFC0-36FA2AE8DF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1118</c:v>
                </c:pt>
                <c:pt idx="1">
                  <c:v>1269</c:v>
                </c:pt>
                <c:pt idx="2">
                  <c:v>1185</c:v>
                </c:pt>
              </c:numCache>
            </c:numRef>
          </c:val>
          <c:extLst>
            <c:ext xmlns:c16="http://schemas.microsoft.com/office/drawing/2014/chart" uri="{C3380CC4-5D6E-409C-BE32-E72D297353CC}">
              <c16:uniqueId val="{00000000-54B3-4A69-9239-44769C3678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515</c:v>
                </c:pt>
                <c:pt idx="1">
                  <c:v>585</c:v>
                </c:pt>
                <c:pt idx="2">
                  <c:v>617</c:v>
                </c:pt>
              </c:numCache>
            </c:numRef>
          </c:val>
          <c:extLst>
            <c:ext xmlns:c16="http://schemas.microsoft.com/office/drawing/2014/chart" uri="{C3380CC4-5D6E-409C-BE32-E72D297353CC}">
              <c16:uniqueId val="{00000001-54B3-4A69-9239-44769C3678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3550</c:v>
                </c:pt>
                <c:pt idx="1">
                  <c:v>3611</c:v>
                </c:pt>
                <c:pt idx="2">
                  <c:v>3056</c:v>
                </c:pt>
              </c:numCache>
            </c:numRef>
          </c:val>
          <c:extLst>
            <c:ext xmlns:c16="http://schemas.microsoft.com/office/drawing/2014/chart" uri="{C3380CC4-5D6E-409C-BE32-E72D297353CC}">
              <c16:uniqueId val="{00000002-54B3-4A69-9239-44769C3678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10,109
10,008
188.46
11,520,703
10,883,961
272,459
5,350,604
9,995,529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少子化・高齢化、生産年齢人口の減少、一次産業の所得減少などが続き、類似団体の平均を下回る状況が続いている。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今後、さらなる事業を推進するため、平成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月に「黒潮町総合戦略」を策定した。これに基づいた施策を推進していくことで、引き続き、本町の最大の目標である</a:t>
          </a:r>
          <a:r>
            <a:rPr kumimoji="1" lang="en-US" altLang="ja-JP" sz="1300">
              <a:latin typeface="ＭＳ Ｐゴシック" panose="020B0600070205080204" pitchFamily="50" charset="-128"/>
              <a:ea typeface="ＭＳ Ｐゴシック" panose="020B0600070205080204" pitchFamily="50" charset="-128"/>
            </a:rPr>
            <a:t>2060 </a:t>
          </a:r>
          <a:r>
            <a:rPr kumimoji="1" lang="ja-JP" altLang="en-US" sz="1300">
              <a:latin typeface="ＭＳ Ｐゴシック" panose="020B0600070205080204" pitchFamily="50" charset="-128"/>
              <a:ea typeface="ＭＳ Ｐゴシック" panose="020B0600070205080204" pitchFamily="50" charset="-128"/>
            </a:rPr>
            <a:t>年、町人口</a:t>
          </a:r>
          <a:r>
            <a:rPr kumimoji="1" lang="en-US" altLang="ja-JP" sz="1300">
              <a:latin typeface="ＭＳ Ｐゴシック" panose="020B0600070205080204" pitchFamily="50" charset="-128"/>
              <a:ea typeface="ＭＳ Ｐゴシック" panose="020B0600070205080204" pitchFamily="50" charset="-128"/>
            </a:rPr>
            <a:t>6,800 </a:t>
          </a:r>
          <a:r>
            <a:rPr kumimoji="1" lang="ja-JP" altLang="en-US" sz="1300">
              <a:latin typeface="ＭＳ Ｐゴシック" panose="020B0600070205080204" pitchFamily="50" charset="-128"/>
              <a:ea typeface="ＭＳ Ｐゴシック" panose="020B0600070205080204" pitchFamily="50" charset="-128"/>
            </a:rPr>
            <a:t>人の達成に向け、各種施策の推進を図る。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41910</xdr:rowOff>
    </xdr:from>
    <xdr:to>
      <xdr:col>23</xdr:col>
      <xdr:colOff>133350</xdr:colOff>
      <xdr:row>45</xdr:row>
      <xdr:rowOff>41910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57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41910</xdr:rowOff>
    </xdr:from>
    <xdr:to>
      <xdr:col>19</xdr:col>
      <xdr:colOff>133350</xdr:colOff>
      <xdr:row>45</xdr:row>
      <xdr:rowOff>41910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41910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162560</xdr:rowOff>
    </xdr:from>
    <xdr:to>
      <xdr:col>23</xdr:col>
      <xdr:colOff>184150</xdr:colOff>
      <xdr:row>45</xdr:row>
      <xdr:rowOff>92710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58437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6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162560</xdr:rowOff>
    </xdr:from>
    <xdr:to>
      <xdr:col>19</xdr:col>
      <xdr:colOff>184150</xdr:colOff>
      <xdr:row>45</xdr:row>
      <xdr:rowOff>92710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77487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162560</xdr:rowOff>
    </xdr:from>
    <xdr:to>
      <xdr:col>15</xdr:col>
      <xdr:colOff>133350</xdr:colOff>
      <xdr:row>45</xdr:row>
      <xdr:rowOff>92710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77487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昨年度とほぼ横ばいとなっているが、平成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２年度に借入を行った保育所移転事業や避難路整備等の緊急防災・減災にかかる大型事業に対する元金据置期間が終了し、元金の支払が増加したことが要因となり、前年度よりも高い比率となっている。</a:t>
          </a:r>
        </a:p>
        <a:p>
          <a:r>
            <a:rPr kumimoji="1" lang="ja-JP" altLang="en-US" sz="1300">
              <a:latin typeface="ＭＳ Ｐゴシック" panose="020B0600070205080204" pitchFamily="50" charset="-128"/>
              <a:ea typeface="ＭＳ Ｐゴシック" panose="020B0600070205080204" pitchFamily="50" charset="-128"/>
            </a:rPr>
            <a:t>　歳出削減等の取り組みに努め、行財政構造の改革を推進し、経常経費削減を図っていく必要がある。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61</xdr:row>
      <xdr:rowOff>167640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4163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57573</xdr:rowOff>
    </xdr:from>
    <xdr:to>
      <xdr:col>19</xdr:col>
      <xdr:colOff>133350</xdr:colOff>
      <xdr:row>61</xdr:row>
      <xdr:rowOff>83185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4457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57573</xdr:rowOff>
    </xdr:from>
    <xdr:to>
      <xdr:col>15</xdr:col>
      <xdr:colOff>82550</xdr:colOff>
      <xdr:row>62</xdr:row>
      <xdr:rowOff>48471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44573"/>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157285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48471</xdr:rowOff>
    </xdr:from>
    <xdr:to>
      <xdr:col>11</xdr:col>
      <xdr:colOff>31750</xdr:colOff>
      <xdr:row>62</xdr:row>
      <xdr:rowOff>161079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78371"/>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118762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93150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169121</xdr:rowOff>
    </xdr:from>
    <xdr:to>
      <xdr:col>11</xdr:col>
      <xdr:colOff>82550</xdr:colOff>
      <xdr:row>62</xdr:row>
      <xdr:rowOff>99271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84048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25206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人事院勧告によるプラス改定があったものの、町議会議員の欠員や年齢構成等による職員給与の総支給額の減額があり、物件費においては、地籍調査業務の委託料の減額などにより、全体額は昨年度よりマイナスとなっているが、町全体の人口減少によって一人当たりの決算額については、増額している。一人ひとりに対する負担額を考慮した各種施策の推進もしていかなければならない。</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85534</xdr:rowOff>
    </xdr:from>
    <xdr:to>
      <xdr:col>23</xdr:col>
      <xdr:colOff>133350</xdr:colOff>
      <xdr:row>82</xdr:row>
      <xdr:rowOff>109418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4434"/>
          <a:ext cx="8382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70387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86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12292</xdr:rowOff>
    </xdr:from>
    <xdr:to>
      <xdr:col>19</xdr:col>
      <xdr:colOff>133350</xdr:colOff>
      <xdr:row>82</xdr:row>
      <xdr:rowOff>85534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1192"/>
          <a:ext cx="889000" cy="7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127787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12292</xdr:rowOff>
    </xdr:from>
    <xdr:to>
      <xdr:col>15</xdr:col>
      <xdr:colOff>82550</xdr:colOff>
      <xdr:row>82</xdr:row>
      <xdr:rowOff>33955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71192"/>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89605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108325</xdr:rowOff>
    </xdr:from>
    <xdr:to>
      <xdr:col>11</xdr:col>
      <xdr:colOff>31750</xdr:colOff>
      <xdr:row>82</xdr:row>
      <xdr:rowOff>33955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5775"/>
          <a:ext cx="889000" cy="9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5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58618</xdr:rowOff>
    </xdr:from>
    <xdr:to>
      <xdr:col>23</xdr:col>
      <xdr:colOff>184150</xdr:colOff>
      <xdr:row>82</xdr:row>
      <xdr:rowOff>160218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30695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8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34734</xdr:rowOff>
    </xdr:from>
    <xdr:to>
      <xdr:col>19</xdr:col>
      <xdr:colOff>184150</xdr:colOff>
      <xdr:row>82</xdr:row>
      <xdr:rowOff>136334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121111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8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132942</xdr:rowOff>
    </xdr:from>
    <xdr:to>
      <xdr:col>15</xdr:col>
      <xdr:colOff>133350</xdr:colOff>
      <xdr:row>82</xdr:row>
      <xdr:rowOff>63092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47869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0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154605</xdr:rowOff>
    </xdr:from>
    <xdr:to>
      <xdr:col>11</xdr:col>
      <xdr:colOff>82550</xdr:colOff>
      <xdr:row>82</xdr:row>
      <xdr:rowOff>84755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69532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57525</xdr:rowOff>
    </xdr:from>
    <xdr:to>
      <xdr:col>7</xdr:col>
      <xdr:colOff>31750</xdr:colOff>
      <xdr:row>81</xdr:row>
      <xdr:rowOff>159125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143902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3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ラスパイレス指数については、類似団体に近い数値であり、昨年度からほぼ変動なしとなっている。引き続き、適切な運用を行い、ラスパイレス指数の上昇抑制を図り、適正な給料水準を保つよう努める。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22225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838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142875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240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162984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84</xdr:row>
      <xdr:rowOff>162984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234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の直営による人員確保や業務増加に伴う人員配置により、依然として類似団体を上回る職員数となっている。デジタル化の推進等により、人員削減へと繋げていきたいところではあるが、人口減少に伴う地方創生事業による行政ニーズへの対応などにより、職員数の削減は限界まで来ている状況であると考えられる。財政状況をふまえた行政サービスの質と量をより良いものにしていくためにも、職員数をどのようにしていくかは喫緊の課題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123251</xdr:rowOff>
    </xdr:from>
    <xdr:to>
      <xdr:col>81</xdr:col>
      <xdr:colOff>44450</xdr:colOff>
      <xdr:row>64</xdr:row>
      <xdr:rowOff>147380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096051"/>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66481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147380</xdr:rowOff>
    </xdr:from>
    <xdr:to>
      <xdr:col>77</xdr:col>
      <xdr:colOff>44450</xdr:colOff>
      <xdr:row>65</xdr:row>
      <xdr:rowOff>8104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1201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141047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133592</xdr:rowOff>
    </xdr:from>
    <xdr:to>
      <xdr:col>72</xdr:col>
      <xdr:colOff>203200</xdr:colOff>
      <xdr:row>65</xdr:row>
      <xdr:rowOff>8104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0639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103129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110611</xdr:rowOff>
    </xdr:from>
    <xdr:to>
      <xdr:col>68</xdr:col>
      <xdr:colOff>152400</xdr:colOff>
      <xdr:row>64</xdr:row>
      <xdr:rowOff>133592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8341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24994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72451</xdr:rowOff>
    </xdr:from>
    <xdr:to>
      <xdr:col>81</xdr:col>
      <xdr:colOff>95250</xdr:colOff>
      <xdr:row>65</xdr:row>
      <xdr:rowOff>2601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44528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1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96580</xdr:rowOff>
    </xdr:from>
    <xdr:to>
      <xdr:col>77</xdr:col>
      <xdr:colOff>95250</xdr:colOff>
      <xdr:row>65</xdr:row>
      <xdr:rowOff>26730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11507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128754</xdr:rowOff>
    </xdr:from>
    <xdr:to>
      <xdr:col>73</xdr:col>
      <xdr:colOff>44450</xdr:colOff>
      <xdr:row>65</xdr:row>
      <xdr:rowOff>58904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1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43681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82792</xdr:rowOff>
    </xdr:from>
    <xdr:to>
      <xdr:col>68</xdr:col>
      <xdr:colOff>203200</xdr:colOff>
      <xdr:row>65</xdr:row>
      <xdr:rowOff>12942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169169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59811</xdr:rowOff>
    </xdr:from>
    <xdr:to>
      <xdr:col>64</xdr:col>
      <xdr:colOff>152400</xdr:colOff>
      <xdr:row>64</xdr:row>
      <xdr:rowOff>161411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146188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1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近年では、新庁舎建設事業や保育所高台移転事業などの大型事業にかかる元金償還が始まったことにより、例年と比べ、実質公債費比率が増加傾向にある。</a:t>
          </a:r>
        </a:p>
        <a:p>
          <a:r>
            <a:rPr kumimoji="1" lang="ja-JP" altLang="en-US" sz="1300">
              <a:latin typeface="ＭＳ Ｐゴシック" panose="020B0600070205080204" pitchFamily="50" charset="-128"/>
              <a:ea typeface="ＭＳ Ｐゴシック" panose="020B0600070205080204" pitchFamily="50" charset="-128"/>
            </a:rPr>
            <a:t>　令和５年度は、平成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年度に借入を行った防災対策事業にかかるハード事業の償還が開始したことで、前年より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ポイントと大きく増加している。</a:t>
          </a:r>
        </a:p>
        <a:p>
          <a:r>
            <a:rPr kumimoji="1" lang="ja-JP" altLang="en-US" sz="1300">
              <a:latin typeface="ＭＳ Ｐゴシック" panose="020B0600070205080204" pitchFamily="50" charset="-128"/>
              <a:ea typeface="ＭＳ Ｐゴシック" panose="020B0600070205080204" pitchFamily="50" charset="-128"/>
            </a:rPr>
            <a:t>　厳密な事業内容の精査をしたうえで必要性を確認するとともに、繰上償還の実施により、実質公債費比率の上昇を抑えていく必要がある。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89605</xdr:rowOff>
    </xdr:from>
    <xdr:to>
      <xdr:col>81</xdr:col>
      <xdr:colOff>44450</xdr:colOff>
      <xdr:row>43</xdr:row>
      <xdr:rowOff>41628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19055"/>
          <a:ext cx="8382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89605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6543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41</xdr:row>
      <xdr:rowOff>35983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118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110772</xdr:rowOff>
    </xdr:from>
    <xdr:to>
      <xdr:col>68</xdr:col>
      <xdr:colOff>152400</xdr:colOff>
      <xdr:row>40</xdr:row>
      <xdr:rowOff>153811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9732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162278</xdr:rowOff>
    </xdr:from>
    <xdr:to>
      <xdr:col>81</xdr:col>
      <xdr:colOff>95250</xdr:colOff>
      <xdr:row>43</xdr:row>
      <xdr:rowOff>92428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134355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38805</xdr:rowOff>
    </xdr:from>
    <xdr:to>
      <xdr:col>77</xdr:col>
      <xdr:colOff>95250</xdr:colOff>
      <xdr:row>41</xdr:row>
      <xdr:rowOff>140405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125182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103011</xdr:rowOff>
    </xdr:from>
    <xdr:to>
      <xdr:col>68</xdr:col>
      <xdr:colOff>203200</xdr:colOff>
      <xdr:row>41</xdr:row>
      <xdr:rowOff>33161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43338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59972</xdr:rowOff>
    </xdr:from>
    <xdr:to>
      <xdr:col>64</xdr:col>
      <xdr:colOff>152400</xdr:colOff>
      <xdr:row>39</xdr:row>
      <xdr:rowOff>161572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類似団体や全国・県内の市町村と比較しても、数値の良好な状態が続いており、平成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年度より将来負担比率もマイナスとなっている。</a:t>
          </a:r>
        </a:p>
        <a:p>
          <a:r>
            <a:rPr kumimoji="1" lang="ja-JP" altLang="en-US" sz="1300">
              <a:latin typeface="ＭＳ Ｐゴシック" panose="020B0600070205080204" pitchFamily="50" charset="-128"/>
              <a:ea typeface="ＭＳ Ｐゴシック" panose="020B0600070205080204" pitchFamily="50" charset="-128"/>
            </a:rPr>
            <a:t>　地方債について、引き続き、有利な地方債を活用することにより、良好な状態を維持していく必要があるが、旧合併特例事業債の活用が見込めなくなってきた点と、実質公債費率が年々上がってきてる点を考慮して、全体の予算額を抑えていくことも必要であると考えられ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93433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10,109
10,008
188.46
11,520,703
10,883,961
272,459
5,350,604
9,995,529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人事院勧告による支給率のプラス改定があったものの、町議会議員の欠員や年齢構成等による職員給与の総支給額の減額により、前年度より微減となった。</a:t>
          </a:r>
        </a:p>
        <a:p>
          <a:r>
            <a:rPr kumimoji="1" lang="ja-JP" altLang="en-US" sz="1300">
              <a:latin typeface="ＭＳ Ｐゴシック" panose="020B0600070205080204" pitchFamily="50" charset="-128"/>
              <a:ea typeface="ＭＳ Ｐゴシック" panose="020B0600070205080204" pitchFamily="50" charset="-128"/>
            </a:rPr>
            <a:t>　引き続き、給与水準の適正化を図っていきたい。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85090</xdr:rowOff>
    </xdr:from>
    <xdr:to>
      <xdr:col>24</xdr:col>
      <xdr:colOff>25400</xdr:colOff>
      <xdr:row>33</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42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2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277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239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籍調査業務委託やスポーツツーリズム誘客促進事業委託などの、例年ある事業の経費が減額となっているが、各種システム関連の更新などの経費が増加したことにより、前年度とほぼ横ばいとなっており、依然として類似団体よりも高い数値となっている。全体的な経費の見直しを入念に行い、経常経費の削減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22</xdr:row>
      <xdr:rowOff>29028</xdr:rowOff>
    </xdr:from>
    <xdr:to>
      <xdr:col>82</xdr:col>
      <xdr:colOff>107950</xdr:colOff>
      <xdr:row>22</xdr:row>
      <xdr:rowOff>83457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800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121557</xdr:rowOff>
    </xdr:from>
    <xdr:to>
      <xdr:col>78</xdr:col>
      <xdr:colOff>69850</xdr:colOff>
      <xdr:row>22</xdr:row>
      <xdr:rowOff>29028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5505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121557</xdr:rowOff>
    </xdr:from>
    <xdr:to>
      <xdr:col>73</xdr:col>
      <xdr:colOff>180975</xdr:colOff>
      <xdr:row>21</xdr:row>
      <xdr:rowOff>48078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550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21</xdr:row>
      <xdr:rowOff>48078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517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22</xdr:row>
      <xdr:rowOff>32657</xdr:rowOff>
    </xdr:from>
    <xdr:to>
      <xdr:col>82</xdr:col>
      <xdr:colOff>158750</xdr:colOff>
      <xdr:row>22</xdr:row>
      <xdr:rowOff>134257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8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112684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71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149678</xdr:rowOff>
    </xdr:from>
    <xdr:to>
      <xdr:col>78</xdr:col>
      <xdr:colOff>120650</xdr:colOff>
      <xdr:row>22</xdr:row>
      <xdr:rowOff>79828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64605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83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70757</xdr:rowOff>
    </xdr:from>
    <xdr:to>
      <xdr:col>74</xdr:col>
      <xdr:colOff>31750</xdr:colOff>
      <xdr:row>21</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157134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168728</xdr:rowOff>
    </xdr:from>
    <xdr:to>
      <xdr:col>69</xdr:col>
      <xdr:colOff>142875</xdr:colOff>
      <xdr:row>21</xdr:row>
      <xdr:rowOff>98878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83655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保育所が直営であるため、児童福祉に係る扶助費は類似団体よりも低い数値を保っている。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年度は、昨年度から変動なしとなっている。</a:t>
          </a:r>
        </a:p>
        <a:p>
          <a:r>
            <a:rPr kumimoji="1" lang="ja-JP" altLang="en-US" sz="1300">
              <a:latin typeface="ＭＳ Ｐゴシック" panose="020B0600070205080204" pitchFamily="50" charset="-128"/>
              <a:ea typeface="ＭＳ Ｐゴシック" panose="020B0600070205080204" pitchFamily="50" charset="-128"/>
            </a:rPr>
            <a:t>　今後も、子どもから高齢者まで住み慣れた地域で自立した生活が送れるよう、提供するサービスの内容を精査しながら、財政健全化を図っていく。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92710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92710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35560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99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その他については、例年下がってきていたが、昨年度より、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ポイントの増となっている。これは、町営住宅管理における維持修繕費用の増が要因であると考えられる。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102507</xdr:rowOff>
    </xdr:from>
    <xdr:to>
      <xdr:col>82</xdr:col>
      <xdr:colOff>107950</xdr:colOff>
      <xdr:row>56</xdr:row>
      <xdr:rowOff>94343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22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102507</xdr:rowOff>
    </xdr:from>
    <xdr:to>
      <xdr:col>78</xdr:col>
      <xdr:colOff>69850</xdr:colOff>
      <xdr:row>55</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167822</xdr:rowOff>
    </xdr:from>
    <xdr:to>
      <xdr:col>73</xdr:col>
      <xdr:colOff>180975</xdr:colOff>
      <xdr:row>56</xdr:row>
      <xdr:rowOff>110672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975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43543</xdr:rowOff>
    </xdr:from>
    <xdr:to>
      <xdr:col>82</xdr:col>
      <xdr:colOff>158750</xdr:colOff>
      <xdr:row>56</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60070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51707</xdr:rowOff>
    </xdr:from>
    <xdr:to>
      <xdr:col>78</xdr:col>
      <xdr:colOff>120650</xdr:colOff>
      <xdr:row>55</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163484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117022</xdr:rowOff>
    </xdr:from>
    <xdr:to>
      <xdr:col>74</xdr:col>
      <xdr:colOff>31750</xdr:colOff>
      <xdr:row>56</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等については、新エネルギー会社補助金事業や幡多中央消防組合黒潮消防署分担金が大きく増加しているが、社会福祉協議会補助金事業や有害鳥獣捕獲報奨金事業などが減額しており、昨年度と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引き続き、国・県の交付金や地方債を活用しながら、行政運営を行っていきたい。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41275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842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86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41275</xdr:rowOff>
    </xdr:from>
    <xdr:to>
      <xdr:col>78</xdr:col>
      <xdr:colOff>69850</xdr:colOff>
      <xdr:row>34</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8705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46990</xdr:rowOff>
    </xdr:from>
    <xdr:to>
      <xdr:col>73</xdr:col>
      <xdr:colOff>180975</xdr:colOff>
      <xdr:row>34</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8762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46990</xdr:rowOff>
    </xdr:from>
    <xdr:to>
      <xdr:col>69</xdr:col>
      <xdr:colOff>92075</xdr:colOff>
      <xdr:row>34</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876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161925</xdr:rowOff>
    </xdr:from>
    <xdr:to>
      <xdr:col>78</xdr:col>
      <xdr:colOff>120650</xdr:colOff>
      <xdr:row>34</xdr:row>
      <xdr:rowOff>92075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102252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58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167640</xdr:rowOff>
    </xdr:from>
    <xdr:to>
      <xdr:col>69</xdr:col>
      <xdr:colOff>142875</xdr:colOff>
      <xdr:row>34</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107967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41910</xdr:rowOff>
    </xdr:from>
    <xdr:to>
      <xdr:col>65</xdr:col>
      <xdr:colOff>53975</xdr:colOff>
      <xdr:row>34</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これまでの大規模事業に充当した地方債の元金償還が開始されたことにより、令和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年度も依然として高い数値となっている。類似団体順位は最下位となっており、今後の起債発行については、より厳密な精査が必要である。　しかしながら、今までの繰上償還の実施や有利債の借入によって、将来負担比率は類似団体より低い数値を維持しているところである。　今後も引き続き、国や県の補助金等を最大限活用し、新規発行の地方債に注視しながら、健全な財政運営を行っていくことが必要不可欠である。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167005</xdr:rowOff>
    </xdr:from>
    <xdr:to>
      <xdr:col>24</xdr:col>
      <xdr:colOff>25400</xdr:colOff>
      <xdr:row>81</xdr:row>
      <xdr:rowOff>98425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88300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24130</xdr:rowOff>
    </xdr:from>
    <xdr:to>
      <xdr:col>19</xdr:col>
      <xdr:colOff>187325</xdr:colOff>
      <xdr:row>80</xdr:row>
      <xdr:rowOff>167005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74013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24130</xdr:rowOff>
    </xdr:from>
    <xdr:to>
      <xdr:col>15</xdr:col>
      <xdr:colOff>98425</xdr:colOff>
      <xdr:row>80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7401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92711</xdr:rowOff>
    </xdr:from>
    <xdr:to>
      <xdr:col>11</xdr:col>
      <xdr:colOff>9525</xdr:colOff>
      <xdr:row>80</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808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47625</xdr:rowOff>
    </xdr:from>
    <xdr:to>
      <xdr:col>24</xdr:col>
      <xdr:colOff>76200</xdr:colOff>
      <xdr:row>81</xdr:row>
      <xdr:rowOff>149225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127652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116205</xdr:rowOff>
    </xdr:from>
    <xdr:to>
      <xdr:col>20</xdr:col>
      <xdr:colOff>38100</xdr:colOff>
      <xdr:row>81</xdr:row>
      <xdr:rowOff>46355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31132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918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144780</xdr:rowOff>
    </xdr:from>
    <xdr:to>
      <xdr:col>15</xdr:col>
      <xdr:colOff>149225</xdr:colOff>
      <xdr:row>80</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59707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41911</xdr:rowOff>
    </xdr:from>
    <xdr:to>
      <xdr:col>6</xdr:col>
      <xdr:colOff>171450</xdr:colOff>
      <xdr:row>80</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128288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事業の削減には努めているが、新規事業である新エネルギー会社補助金事業の増加や、町営住宅にかかる事業費増などの影響もあり、前年度とほぼ横ばいとなっている。</a:t>
          </a:r>
        </a:p>
        <a:p>
          <a:r>
            <a:rPr kumimoji="1" lang="ja-JP" altLang="en-US" sz="1300">
              <a:latin typeface="ＭＳ Ｐゴシック" panose="020B0600070205080204" pitchFamily="50" charset="-128"/>
              <a:ea typeface="ＭＳ Ｐゴシック" panose="020B0600070205080204" pitchFamily="50" charset="-128"/>
            </a:rPr>
            <a:t>　抑えられる経費については引き続き最小限にとどめ、最大の効果を出せるよう、財政の硬直化を回避していく必要がある。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35560</xdr:rowOff>
    </xdr:from>
    <xdr:to>
      <xdr:col>82</xdr:col>
      <xdr:colOff>107950</xdr:colOff>
      <xdr:row>74</xdr:row>
      <xdr:rowOff>49276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7228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97282</xdr:rowOff>
    </xdr:from>
    <xdr:to>
      <xdr:col>78</xdr:col>
      <xdr:colOff>69850</xdr:colOff>
      <xdr:row>74</xdr:row>
      <xdr:rowOff>35560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6131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80281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1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97282</xdr:rowOff>
    </xdr:from>
    <xdr:to>
      <xdr:col>73</xdr:col>
      <xdr:colOff>180975</xdr:colOff>
      <xdr:row>75</xdr:row>
      <xdr:rowOff>51562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61313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76</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910312"/>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169926</xdr:rowOff>
    </xdr:from>
    <xdr:to>
      <xdr:col>82</xdr:col>
      <xdr:colOff>158750</xdr:colOff>
      <xdr:row>74</xdr:row>
      <xdr:rowOff>100076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78503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59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156210</xdr:rowOff>
    </xdr:from>
    <xdr:to>
      <xdr:col>78</xdr:col>
      <xdr:colOff>120650</xdr:colOff>
      <xdr:row>74</xdr:row>
      <xdr:rowOff>86360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96537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46482</xdr:rowOff>
    </xdr:from>
    <xdr:to>
      <xdr:col>74</xdr:col>
      <xdr:colOff>31750</xdr:colOff>
      <xdr:row>73</xdr:row>
      <xdr:rowOff>148082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158259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xdr:rowOff>
    </xdr:from>
    <xdr:to>
      <xdr:col>69</xdr:col>
      <xdr:colOff>142875</xdr:colOff>
      <xdr:row>75</xdr:row>
      <xdr:rowOff>102362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112539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101996</xdr:rowOff>
    </xdr:from>
    <xdr:to>
      <xdr:col>29</xdr:col>
      <xdr:colOff>127000</xdr:colOff>
      <xdr:row>15</xdr:row>
      <xdr:rowOff>82347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49921"/>
          <a:ext cx="647700" cy="15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75739</xdr:rowOff>
    </xdr:from>
    <xdr:to>
      <xdr:col>26</xdr:col>
      <xdr:colOff>50800</xdr:colOff>
      <xdr:row>15</xdr:row>
      <xdr:rowOff>82347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95114"/>
          <a:ext cx="698500" cy="6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75739</xdr:rowOff>
    </xdr:from>
    <xdr:to>
      <xdr:col>22</xdr:col>
      <xdr:colOff>114300</xdr:colOff>
      <xdr:row>15</xdr:row>
      <xdr:rowOff>125334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95114"/>
          <a:ext cx="698500" cy="49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125334</xdr:rowOff>
    </xdr:from>
    <xdr:to>
      <xdr:col>18</xdr:col>
      <xdr:colOff>177800</xdr:colOff>
      <xdr:row>15</xdr:row>
      <xdr:rowOff>139464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4709"/>
          <a:ext cx="698500" cy="14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63604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51196</xdr:rowOff>
    </xdr:from>
    <xdr:to>
      <xdr:col>29</xdr:col>
      <xdr:colOff>177800</xdr:colOff>
      <xdr:row>14</xdr:row>
      <xdr:rowOff>152796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99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67723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4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31547</xdr:rowOff>
    </xdr:from>
    <xdr:to>
      <xdr:col>26</xdr:col>
      <xdr:colOff>101600</xdr:colOff>
      <xdr:row>15</xdr:row>
      <xdr:rowOff>133147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5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143324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19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24939</xdr:rowOff>
    </xdr:from>
    <xdr:to>
      <xdr:col>22</xdr:col>
      <xdr:colOff>165100</xdr:colOff>
      <xdr:row>15</xdr:row>
      <xdr:rowOff>126539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4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136716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1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74534</xdr:rowOff>
    </xdr:from>
    <xdr:to>
      <xdr:col>19</xdr:col>
      <xdr:colOff>38100</xdr:colOff>
      <xdr:row>16</xdr:row>
      <xdr:rowOff>4684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88664</xdr:rowOff>
    </xdr:from>
    <xdr:to>
      <xdr:col>15</xdr:col>
      <xdr:colOff>101600</xdr:colOff>
      <xdr:row>16</xdr:row>
      <xdr:rowOff>18814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0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28991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7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328625</xdr:rowOff>
    </xdr:from>
    <xdr:to>
      <xdr:col>29</xdr:col>
      <xdr:colOff>127000</xdr:colOff>
      <xdr:row>35</xdr:row>
      <xdr:rowOff>86119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253175"/>
          <a:ext cx="647700" cy="443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86119</xdr:rowOff>
    </xdr:from>
    <xdr:to>
      <xdr:col>26</xdr:col>
      <xdr:colOff>50800</xdr:colOff>
      <xdr:row>35</xdr:row>
      <xdr:rowOff>237166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96469"/>
          <a:ext cx="698500" cy="151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237166</xdr:rowOff>
    </xdr:from>
    <xdr:to>
      <xdr:col>22</xdr:col>
      <xdr:colOff>114300</xdr:colOff>
      <xdr:row>35</xdr:row>
      <xdr:rowOff>247282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47516"/>
          <a:ext cx="698500" cy="1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247282</xdr:rowOff>
    </xdr:from>
    <xdr:to>
      <xdr:col>18</xdr:col>
      <xdr:colOff>177800</xdr:colOff>
      <xdr:row>35</xdr:row>
      <xdr:rowOff>284125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57632"/>
          <a:ext cx="698500" cy="3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333646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333894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277825</xdr:rowOff>
    </xdr:from>
    <xdr:to>
      <xdr:col>29</xdr:col>
      <xdr:colOff>177800</xdr:colOff>
      <xdr:row>34</xdr:row>
      <xdr:rowOff>36525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20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186402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1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35319</xdr:rowOff>
    </xdr:from>
    <xdr:to>
      <xdr:col>26</xdr:col>
      <xdr:colOff>101600</xdr:colOff>
      <xdr:row>35</xdr:row>
      <xdr:rowOff>136919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4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147096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14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186366</xdr:rowOff>
    </xdr:from>
    <xdr:to>
      <xdr:col>22</xdr:col>
      <xdr:colOff>165100</xdr:colOff>
      <xdr:row>35</xdr:row>
      <xdr:rowOff>287966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9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298143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6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196482</xdr:rowOff>
    </xdr:from>
    <xdr:to>
      <xdr:col>19</xdr:col>
      <xdr:colOff>38100</xdr:colOff>
      <xdr:row>35</xdr:row>
      <xdr:rowOff>298082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0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308259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7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233325</xdr:rowOff>
    </xdr:from>
    <xdr:to>
      <xdr:col>15</xdr:col>
      <xdr:colOff>101600</xdr:colOff>
      <xdr:row>35</xdr:row>
      <xdr:rowOff>334925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4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10,109
10,008
188.46
11,520,703
10,883,961
272,459
5,350,604
9,995,529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80328</xdr:rowOff>
    </xdr:from>
    <xdr:to>
      <xdr:col>24</xdr:col>
      <xdr:colOff>63500</xdr:colOff>
      <xdr:row>32</xdr:row>
      <xdr:rowOff>6159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95278"/>
          <a:ext cx="838200" cy="9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6159</xdr:rowOff>
    </xdr:from>
    <xdr:to>
      <xdr:col>19</xdr:col>
      <xdr:colOff>177800</xdr:colOff>
      <xdr:row>32</xdr:row>
      <xdr:rowOff>23432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92559"/>
          <a:ext cx="8890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158589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23432</xdr:rowOff>
    </xdr:from>
    <xdr:to>
      <xdr:col>15</xdr:col>
      <xdr:colOff>50800</xdr:colOff>
      <xdr:row>32</xdr:row>
      <xdr:rowOff>74930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09832"/>
          <a:ext cx="889000" cy="5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28376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74930</xdr:rowOff>
    </xdr:from>
    <xdr:to>
      <xdr:col>10</xdr:col>
      <xdr:colOff>114300</xdr:colOff>
      <xdr:row>33</xdr:row>
      <xdr:rowOff>126593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61330"/>
          <a:ext cx="8890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102862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29528</xdr:rowOff>
    </xdr:from>
    <xdr:to>
      <xdr:col>24</xdr:col>
      <xdr:colOff>114300</xdr:colOff>
      <xdr:row>31</xdr:row>
      <xdr:rowOff>131128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52405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9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126809</xdr:rowOff>
    </xdr:from>
    <xdr:to>
      <xdr:col>20</xdr:col>
      <xdr:colOff>38100</xdr:colOff>
      <xdr:row>32</xdr:row>
      <xdr:rowOff>56959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4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73486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1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144082</xdr:rowOff>
    </xdr:from>
    <xdr:to>
      <xdr:col>15</xdr:col>
      <xdr:colOff>101600</xdr:colOff>
      <xdr:row>32</xdr:row>
      <xdr:rowOff>74232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5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90759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3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24130</xdr:rowOff>
    </xdr:from>
    <xdr:to>
      <xdr:col>10</xdr:col>
      <xdr:colOff>165100</xdr:colOff>
      <xdr:row>32</xdr:row>
      <xdr:rowOff>125730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142257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8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75793</xdr:rowOff>
    </xdr:from>
    <xdr:to>
      <xdr:col>6</xdr:col>
      <xdr:colOff>38100</xdr:colOff>
      <xdr:row>34</xdr:row>
      <xdr:rowOff>5943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22470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0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123519</xdr:rowOff>
    </xdr:from>
    <xdr:to>
      <xdr:col>24</xdr:col>
      <xdr:colOff>63500</xdr:colOff>
      <xdr:row>56</xdr:row>
      <xdr:rowOff>128718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4719"/>
          <a:ext cx="8382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7460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80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128718</xdr:rowOff>
    </xdr:from>
    <xdr:to>
      <xdr:col>19</xdr:col>
      <xdr:colOff>177800</xdr:colOff>
      <xdr:row>57</xdr:row>
      <xdr:rowOff>27215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9918"/>
          <a:ext cx="889000" cy="6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150949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2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5517</xdr:rowOff>
    </xdr:from>
    <xdr:to>
      <xdr:col>15</xdr:col>
      <xdr:colOff>50800</xdr:colOff>
      <xdr:row>57</xdr:row>
      <xdr:rowOff>27215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78167"/>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5517</xdr:rowOff>
    </xdr:from>
    <xdr:to>
      <xdr:col>10</xdr:col>
      <xdr:colOff>114300</xdr:colOff>
      <xdr:row>57</xdr:row>
      <xdr:rowOff>65967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8167"/>
          <a:ext cx="889000" cy="6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41470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72719</xdr:rowOff>
    </xdr:from>
    <xdr:to>
      <xdr:col>24</xdr:col>
      <xdr:colOff>114300</xdr:colOff>
      <xdr:row>57</xdr:row>
      <xdr:rowOff>2869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95596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77918</xdr:rowOff>
    </xdr:from>
    <xdr:to>
      <xdr:col>20</xdr:col>
      <xdr:colOff>38100</xdr:colOff>
      <xdr:row>57</xdr:row>
      <xdr:rowOff>8068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24595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5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147865</xdr:rowOff>
    </xdr:from>
    <xdr:to>
      <xdr:col>15</xdr:col>
      <xdr:colOff>101600</xdr:colOff>
      <xdr:row>57</xdr:row>
      <xdr:rowOff>78015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94542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2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126167</xdr:rowOff>
    </xdr:from>
    <xdr:to>
      <xdr:col>10</xdr:col>
      <xdr:colOff>165100</xdr:colOff>
      <xdr:row>57</xdr:row>
      <xdr:rowOff>56317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72844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0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15167</xdr:rowOff>
    </xdr:from>
    <xdr:to>
      <xdr:col>6</xdr:col>
      <xdr:colOff>38100</xdr:colOff>
      <xdr:row>57</xdr:row>
      <xdr:rowOff>116767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133294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6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148692</xdr:rowOff>
    </xdr:from>
    <xdr:to>
      <xdr:col>24</xdr:col>
      <xdr:colOff>63500</xdr:colOff>
      <xdr:row>78</xdr:row>
      <xdr:rowOff>160198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1792"/>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160198</xdr:rowOff>
    </xdr:from>
    <xdr:to>
      <xdr:col>19</xdr:col>
      <xdr:colOff>177800</xdr:colOff>
      <xdr:row>79</xdr:row>
      <xdr:rowOff>7646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3298"/>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35344</xdr:rowOff>
    </xdr:from>
    <xdr:to>
      <xdr:col>15</xdr:col>
      <xdr:colOff>50800</xdr:colOff>
      <xdr:row>79</xdr:row>
      <xdr:rowOff>7646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08444"/>
          <a:ext cx="889000" cy="14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5550</xdr:rowOff>
    </xdr:from>
    <xdr:to>
      <xdr:col>10</xdr:col>
      <xdr:colOff>114300</xdr:colOff>
      <xdr:row>78</xdr:row>
      <xdr:rowOff>35344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78650"/>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97892</xdr:rowOff>
    </xdr:from>
    <xdr:to>
      <xdr:col>24</xdr:col>
      <xdr:colOff>114300</xdr:colOff>
      <xdr:row>79</xdr:row>
      <xdr:rowOff>28042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12819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109398</xdr:rowOff>
    </xdr:from>
    <xdr:to>
      <xdr:col>20</xdr:col>
      <xdr:colOff>38100</xdr:colOff>
      <xdr:row>79</xdr:row>
      <xdr:rowOff>39548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30675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128296</xdr:rowOff>
    </xdr:from>
    <xdr:to>
      <xdr:col>15</xdr:col>
      <xdr:colOff>101600</xdr:colOff>
      <xdr:row>79</xdr:row>
      <xdr:rowOff>58446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49573</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594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155994</xdr:rowOff>
    </xdr:from>
    <xdr:to>
      <xdr:col>10</xdr:col>
      <xdr:colOff>165100</xdr:colOff>
      <xdr:row>78</xdr:row>
      <xdr:rowOff>86144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77271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5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126200</xdr:rowOff>
    </xdr:from>
    <xdr:to>
      <xdr:col>6</xdr:col>
      <xdr:colOff>38100</xdr:colOff>
      <xdr:row>78</xdr:row>
      <xdr:rowOff>56350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47477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58035</xdr:rowOff>
    </xdr:from>
    <xdr:to>
      <xdr:col>24</xdr:col>
      <xdr:colOff>63500</xdr:colOff>
      <xdr:row>97</xdr:row>
      <xdr:rowOff>6567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17235"/>
          <a:ext cx="838200" cy="11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135247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80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146112</xdr:rowOff>
    </xdr:from>
    <xdr:to>
      <xdr:col>19</xdr:col>
      <xdr:colOff>177800</xdr:colOff>
      <xdr:row>97</xdr:row>
      <xdr:rowOff>6567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33862"/>
          <a:ext cx="889000" cy="20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146112</xdr:rowOff>
    </xdr:from>
    <xdr:to>
      <xdr:col>15</xdr:col>
      <xdr:colOff>50800</xdr:colOff>
      <xdr:row>97</xdr:row>
      <xdr:rowOff>141833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33862"/>
          <a:ext cx="889000" cy="33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42304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598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141833</xdr:rowOff>
    </xdr:from>
    <xdr:to>
      <xdr:col>10</xdr:col>
      <xdr:colOff>114300</xdr:colOff>
      <xdr:row>97</xdr:row>
      <xdr:rowOff>161003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72483"/>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123751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142910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7235</xdr:rowOff>
    </xdr:from>
    <xdr:to>
      <xdr:col>24</xdr:col>
      <xdr:colOff>114300</xdr:colOff>
      <xdr:row>96</xdr:row>
      <xdr:rowOff>108835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6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157112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127217</xdr:rowOff>
    </xdr:from>
    <xdr:to>
      <xdr:col>20</xdr:col>
      <xdr:colOff>38100</xdr:colOff>
      <xdr:row>97</xdr:row>
      <xdr:rowOff>57367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48494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95312</xdr:rowOff>
    </xdr:from>
    <xdr:to>
      <xdr:col>15</xdr:col>
      <xdr:colOff>101600</xdr:colOff>
      <xdr:row>96</xdr:row>
      <xdr:rowOff>25462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4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91033</xdr:rowOff>
    </xdr:from>
    <xdr:to>
      <xdr:col>10</xdr:col>
      <xdr:colOff>165100</xdr:colOff>
      <xdr:row>98</xdr:row>
      <xdr:rowOff>21183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12310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110203</xdr:rowOff>
    </xdr:from>
    <xdr:to>
      <xdr:col>6</xdr:col>
      <xdr:colOff>38100</xdr:colOff>
      <xdr:row>98</xdr:row>
      <xdr:rowOff>40353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31480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97977</xdr:rowOff>
    </xdr:from>
    <xdr:to>
      <xdr:col>55</xdr:col>
      <xdr:colOff>0</xdr:colOff>
      <xdr:row>36</xdr:row>
      <xdr:rowOff>76591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98727"/>
          <a:ext cx="838200" cy="1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65462</xdr:rowOff>
    </xdr:from>
    <xdr:to>
      <xdr:col>50</xdr:col>
      <xdr:colOff>114300</xdr:colOff>
      <xdr:row>36</xdr:row>
      <xdr:rowOff>76591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37662"/>
          <a:ext cx="889000" cy="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76820</xdr:rowOff>
    </xdr:from>
    <xdr:to>
      <xdr:col>45</xdr:col>
      <xdr:colOff>177800</xdr:colOff>
      <xdr:row>36</xdr:row>
      <xdr:rowOff>65462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06120"/>
          <a:ext cx="889000" cy="33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76820</xdr:rowOff>
    </xdr:from>
    <xdr:to>
      <xdr:col>41</xdr:col>
      <xdr:colOff>50800</xdr:colOff>
      <xdr:row>37</xdr:row>
      <xdr:rowOff>28460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06120"/>
          <a:ext cx="889000" cy="4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47177</xdr:rowOff>
    </xdr:from>
    <xdr:to>
      <xdr:col>55</xdr:col>
      <xdr:colOff>50800</xdr:colOff>
      <xdr:row>35</xdr:row>
      <xdr:rowOff>148777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25604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2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25791</xdr:rowOff>
    </xdr:from>
    <xdr:to>
      <xdr:col>50</xdr:col>
      <xdr:colOff>165100</xdr:colOff>
      <xdr:row>36</xdr:row>
      <xdr:rowOff>127391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9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118518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9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14662</xdr:rowOff>
    </xdr:from>
    <xdr:to>
      <xdr:col>46</xdr:col>
      <xdr:colOff>38100</xdr:colOff>
      <xdr:row>36</xdr:row>
      <xdr:rowOff>116262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8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107389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27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26020</xdr:rowOff>
    </xdr:from>
    <xdr:to>
      <xdr:col>41</xdr:col>
      <xdr:colOff>101600</xdr:colOff>
      <xdr:row>34</xdr:row>
      <xdr:rowOff>127620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118747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4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149110</xdr:rowOff>
    </xdr:from>
    <xdr:to>
      <xdr:col>36</xdr:col>
      <xdr:colOff>165100</xdr:colOff>
      <xdr:row>37</xdr:row>
      <xdr:rowOff>79260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70387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38118</xdr:rowOff>
    </xdr:from>
    <xdr:to>
      <xdr:col>55</xdr:col>
      <xdr:colOff>0</xdr:colOff>
      <xdr:row>55</xdr:row>
      <xdr:rowOff>122703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67868"/>
          <a:ext cx="838200" cy="8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109273</xdr:rowOff>
    </xdr:from>
    <xdr:to>
      <xdr:col>50</xdr:col>
      <xdr:colOff>114300</xdr:colOff>
      <xdr:row>55</xdr:row>
      <xdr:rowOff>38118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367573"/>
          <a:ext cx="889000" cy="10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2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109273</xdr:rowOff>
    </xdr:from>
    <xdr:to>
      <xdr:col>45</xdr:col>
      <xdr:colOff>177800</xdr:colOff>
      <xdr:row>56</xdr:row>
      <xdr:rowOff>11318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67573"/>
          <a:ext cx="889000" cy="2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163183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10484</xdr:rowOff>
    </xdr:from>
    <xdr:to>
      <xdr:col>41</xdr:col>
      <xdr:colOff>50800</xdr:colOff>
      <xdr:row>56</xdr:row>
      <xdr:rowOff>11318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11684"/>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150187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71903</xdr:rowOff>
    </xdr:from>
    <xdr:to>
      <xdr:col>55</xdr:col>
      <xdr:colOff>50800</xdr:colOff>
      <xdr:row>56</xdr:row>
      <xdr:rowOff>2053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0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94780</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5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158768</xdr:rowOff>
    </xdr:from>
    <xdr:to>
      <xdr:col>50</xdr:col>
      <xdr:colOff>165100</xdr:colOff>
      <xdr:row>55</xdr:row>
      <xdr:rowOff>88918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105445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19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58473</xdr:rowOff>
    </xdr:from>
    <xdr:to>
      <xdr:col>46</xdr:col>
      <xdr:colOff>38100</xdr:colOff>
      <xdr:row>54</xdr:row>
      <xdr:rowOff>160073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5150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09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131968</xdr:rowOff>
    </xdr:from>
    <xdr:to>
      <xdr:col>41</xdr:col>
      <xdr:colOff>101600</xdr:colOff>
      <xdr:row>56</xdr:row>
      <xdr:rowOff>62118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78645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33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131134</xdr:rowOff>
    </xdr:from>
    <xdr:to>
      <xdr:col>36</xdr:col>
      <xdr:colOff>165100</xdr:colOff>
      <xdr:row>56</xdr:row>
      <xdr:rowOff>61284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77811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3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60833</xdr:rowOff>
    </xdr:from>
    <xdr:to>
      <xdr:col>55</xdr:col>
      <xdr:colOff>0</xdr:colOff>
      <xdr:row>77</xdr:row>
      <xdr:rowOff>132614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62483"/>
          <a:ext cx="8382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97214</xdr:rowOff>
    </xdr:from>
    <xdr:to>
      <xdr:col>50</xdr:col>
      <xdr:colOff>114300</xdr:colOff>
      <xdr:row>77</xdr:row>
      <xdr:rowOff>60833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27414"/>
          <a:ext cx="889000" cy="1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97214</xdr:rowOff>
    </xdr:from>
    <xdr:to>
      <xdr:col>45</xdr:col>
      <xdr:colOff>177800</xdr:colOff>
      <xdr:row>76</xdr:row>
      <xdr:rowOff>119886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127414"/>
          <a:ext cx="889000" cy="2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74400</xdr:rowOff>
    </xdr:from>
    <xdr:to>
      <xdr:col>41</xdr:col>
      <xdr:colOff>50800</xdr:colOff>
      <xdr:row>76</xdr:row>
      <xdr:rowOff>119886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104600"/>
          <a:ext cx="889000" cy="4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81814</xdr:rowOff>
    </xdr:from>
    <xdr:to>
      <xdr:col>55</xdr:col>
      <xdr:colOff>50800</xdr:colOff>
      <xdr:row>78</xdr:row>
      <xdr:rowOff>11964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168191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10033</xdr:rowOff>
    </xdr:from>
    <xdr:to>
      <xdr:col>50</xdr:col>
      <xdr:colOff>165100</xdr:colOff>
      <xdr:row>77</xdr:row>
      <xdr:rowOff>111633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102760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46414</xdr:rowOff>
    </xdr:from>
    <xdr:to>
      <xdr:col>46</xdr:col>
      <xdr:colOff>38100</xdr:colOff>
      <xdr:row>76</xdr:row>
      <xdr:rowOff>148014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164542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69086</xdr:rowOff>
    </xdr:from>
    <xdr:to>
      <xdr:col>41</xdr:col>
      <xdr:colOff>101600</xdr:colOff>
      <xdr:row>76</xdr:row>
      <xdr:rowOff>170686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15763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8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23600</xdr:rowOff>
    </xdr:from>
    <xdr:to>
      <xdr:col>36</xdr:col>
      <xdr:colOff>165100</xdr:colOff>
      <xdr:row>76</xdr:row>
      <xdr:rowOff>125200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0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141727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82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74603</xdr:rowOff>
    </xdr:from>
    <xdr:to>
      <xdr:col>55</xdr:col>
      <xdr:colOff>0</xdr:colOff>
      <xdr:row>95</xdr:row>
      <xdr:rowOff>108043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62353"/>
          <a:ext cx="8382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59907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19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33776</xdr:rowOff>
    </xdr:from>
    <xdr:to>
      <xdr:col>50</xdr:col>
      <xdr:colOff>114300</xdr:colOff>
      <xdr:row>95</xdr:row>
      <xdr:rowOff>74603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21526"/>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33776</xdr:rowOff>
    </xdr:from>
    <xdr:to>
      <xdr:col>45</xdr:col>
      <xdr:colOff>177800</xdr:colOff>
      <xdr:row>97</xdr:row>
      <xdr:rowOff>32272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21526"/>
          <a:ext cx="889000" cy="34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57400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32272</xdr:rowOff>
    </xdr:from>
    <xdr:to>
      <xdr:col>41</xdr:col>
      <xdr:colOff>50800</xdr:colOff>
      <xdr:row>97</xdr:row>
      <xdr:rowOff>91292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62922"/>
          <a:ext cx="889000" cy="5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57243</xdr:rowOff>
    </xdr:from>
    <xdr:to>
      <xdr:col>55</xdr:col>
      <xdr:colOff>50800</xdr:colOff>
      <xdr:row>95</xdr:row>
      <xdr:rowOff>158843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80120</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9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23803</xdr:rowOff>
    </xdr:from>
    <xdr:to>
      <xdr:col>50</xdr:col>
      <xdr:colOff>165100</xdr:colOff>
      <xdr:row>95</xdr:row>
      <xdr:rowOff>125403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141930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08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154426</xdr:rowOff>
    </xdr:from>
    <xdr:to>
      <xdr:col>46</xdr:col>
      <xdr:colOff>38100</xdr:colOff>
      <xdr:row>95</xdr:row>
      <xdr:rowOff>84576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101103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0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152922</xdr:rowOff>
    </xdr:from>
    <xdr:to>
      <xdr:col>41</xdr:col>
      <xdr:colOff>101600</xdr:colOff>
      <xdr:row>97</xdr:row>
      <xdr:rowOff>83072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74199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40492</xdr:rowOff>
    </xdr:from>
    <xdr:to>
      <xdr:col>36</xdr:col>
      <xdr:colOff>165100</xdr:colOff>
      <xdr:row>97</xdr:row>
      <xdr:rowOff>142092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133219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140059</xdr:rowOff>
    </xdr:from>
    <xdr:to>
      <xdr:col>85</xdr:col>
      <xdr:colOff>127000</xdr:colOff>
      <xdr:row>38</xdr:row>
      <xdr:rowOff>152872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55159"/>
          <a:ext cx="8382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71518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6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129326</xdr:rowOff>
    </xdr:from>
    <xdr:to>
      <xdr:col>81</xdr:col>
      <xdr:colOff>50800</xdr:colOff>
      <xdr:row>38</xdr:row>
      <xdr:rowOff>152872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4442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129326</xdr:rowOff>
    </xdr:from>
    <xdr:to>
      <xdr:col>76</xdr:col>
      <xdr:colOff>114300</xdr:colOff>
      <xdr:row>39</xdr:row>
      <xdr:rowOff>16898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4426"/>
          <a:ext cx="889000" cy="5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13175</xdr:rowOff>
    </xdr:from>
    <xdr:to>
      <xdr:col>71</xdr:col>
      <xdr:colOff>177800</xdr:colOff>
      <xdr:row>39</xdr:row>
      <xdr:rowOff>16898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9972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89259</xdr:rowOff>
    </xdr:from>
    <xdr:to>
      <xdr:col>85</xdr:col>
      <xdr:colOff>177800</xdr:colOff>
      <xdr:row>39</xdr:row>
      <xdr:rowOff>19409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112136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102072</xdr:rowOff>
    </xdr:from>
    <xdr:to>
      <xdr:col>81</xdr:col>
      <xdr:colOff>101600</xdr:colOff>
      <xdr:row>39</xdr:row>
      <xdr:rowOff>32222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23349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7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78526</xdr:rowOff>
    </xdr:from>
    <xdr:to>
      <xdr:col>76</xdr:col>
      <xdr:colOff>165100</xdr:colOff>
      <xdr:row>39</xdr:row>
      <xdr:rowOff>8676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171253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6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137548</xdr:rowOff>
    </xdr:from>
    <xdr:to>
      <xdr:col>72</xdr:col>
      <xdr:colOff>38100</xdr:colOff>
      <xdr:row>39</xdr:row>
      <xdr:rowOff>67698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58825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133825</xdr:rowOff>
    </xdr:from>
    <xdr:to>
      <xdr:col>67</xdr:col>
      <xdr:colOff>101600</xdr:colOff>
      <xdr:row>39</xdr:row>
      <xdr:rowOff>63975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55102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87329</xdr:rowOff>
    </xdr:from>
    <xdr:to>
      <xdr:col>85</xdr:col>
      <xdr:colOff>127000</xdr:colOff>
      <xdr:row>71</xdr:row>
      <xdr:rowOff>21263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088829"/>
          <a:ext cx="8382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21263</xdr:rowOff>
    </xdr:from>
    <xdr:to>
      <xdr:col>81</xdr:col>
      <xdr:colOff>50800</xdr:colOff>
      <xdr:row>71</xdr:row>
      <xdr:rowOff>129467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194213"/>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129467</xdr:rowOff>
    </xdr:from>
    <xdr:to>
      <xdr:col>76</xdr:col>
      <xdr:colOff>114300</xdr:colOff>
      <xdr:row>72</xdr:row>
      <xdr:rowOff>6764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302417"/>
          <a:ext cx="889000" cy="4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6764</xdr:rowOff>
    </xdr:from>
    <xdr:to>
      <xdr:col>71</xdr:col>
      <xdr:colOff>177800</xdr:colOff>
      <xdr:row>72</xdr:row>
      <xdr:rowOff>153100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351164"/>
          <a:ext cx="889000" cy="14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46688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36529</xdr:rowOff>
    </xdr:from>
    <xdr:to>
      <xdr:col>85</xdr:col>
      <xdr:colOff>177800</xdr:colOff>
      <xdr:row>70</xdr:row>
      <xdr:rowOff>138129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161006</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199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141913</xdr:rowOff>
    </xdr:from>
    <xdr:to>
      <xdr:col>81</xdr:col>
      <xdr:colOff>101600</xdr:colOff>
      <xdr:row>71</xdr:row>
      <xdr:rowOff>72063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1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88590</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191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78667</xdr:rowOff>
    </xdr:from>
    <xdr:to>
      <xdr:col>76</xdr:col>
      <xdr:colOff>165100</xdr:colOff>
      <xdr:row>72</xdr:row>
      <xdr:rowOff>8817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25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25344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0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127414</xdr:rowOff>
    </xdr:from>
    <xdr:to>
      <xdr:col>72</xdr:col>
      <xdr:colOff>38100</xdr:colOff>
      <xdr:row>72</xdr:row>
      <xdr:rowOff>57564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30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74091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07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102300</xdr:rowOff>
    </xdr:from>
    <xdr:to>
      <xdr:col>67</xdr:col>
      <xdr:colOff>101600</xdr:colOff>
      <xdr:row>73</xdr:row>
      <xdr:rowOff>32450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4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48977</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2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67177</xdr:rowOff>
    </xdr:from>
    <xdr:to>
      <xdr:col>85</xdr:col>
      <xdr:colOff>127000</xdr:colOff>
      <xdr:row>98</xdr:row>
      <xdr:rowOff>122527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69277"/>
          <a:ext cx="838200" cy="5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60616</xdr:rowOff>
    </xdr:from>
    <xdr:to>
      <xdr:col>81</xdr:col>
      <xdr:colOff>50800</xdr:colOff>
      <xdr:row>98</xdr:row>
      <xdr:rowOff>67177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62716"/>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60616</xdr:rowOff>
    </xdr:from>
    <xdr:to>
      <xdr:col>76</xdr:col>
      <xdr:colOff>114300</xdr:colOff>
      <xdr:row>98</xdr:row>
      <xdr:rowOff>66202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62716"/>
          <a:ext cx="8890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59066</xdr:rowOff>
    </xdr:from>
    <xdr:to>
      <xdr:col>71</xdr:col>
      <xdr:colOff>177800</xdr:colOff>
      <xdr:row>98</xdr:row>
      <xdr:rowOff>66202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61166"/>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71727</xdr:rowOff>
    </xdr:from>
    <xdr:to>
      <xdr:col>85</xdr:col>
      <xdr:colOff>177800</xdr:colOff>
      <xdr:row>99</xdr:row>
      <xdr:rowOff>1877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158104</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16377</xdr:rowOff>
    </xdr:from>
    <xdr:to>
      <xdr:col>81</xdr:col>
      <xdr:colOff>101600</xdr:colOff>
      <xdr:row>98</xdr:row>
      <xdr:rowOff>117977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109104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9816</xdr:rowOff>
    </xdr:from>
    <xdr:to>
      <xdr:col>76</xdr:col>
      <xdr:colOff>165100</xdr:colOff>
      <xdr:row>98</xdr:row>
      <xdr:rowOff>111416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102543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15402</xdr:rowOff>
    </xdr:from>
    <xdr:to>
      <xdr:col>72</xdr:col>
      <xdr:colOff>38100</xdr:colOff>
      <xdr:row>98</xdr:row>
      <xdr:rowOff>117002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108129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8266</xdr:rowOff>
    </xdr:from>
    <xdr:to>
      <xdr:col>67</xdr:col>
      <xdr:colOff>101600</xdr:colOff>
      <xdr:row>98</xdr:row>
      <xdr:rowOff>109866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100993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0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167989</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511639"/>
          <a:ext cx="8382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117189</xdr:rowOff>
    </xdr:from>
    <xdr:to>
      <xdr:col>116</xdr:col>
      <xdr:colOff>114300</xdr:colOff>
      <xdr:row>38</xdr:row>
      <xdr:rowOff>47340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60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32116</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7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27869</xdr:rowOff>
    </xdr:from>
    <xdr:to>
      <xdr:col>116</xdr:col>
      <xdr:colOff>63500</xdr:colOff>
      <xdr:row>58</xdr:row>
      <xdr:rowOff>101707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71969"/>
          <a:ext cx="8382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25766</xdr:rowOff>
    </xdr:from>
    <xdr:to>
      <xdr:col>111</xdr:col>
      <xdr:colOff>177800</xdr:colOff>
      <xdr:row>58</xdr:row>
      <xdr:rowOff>27869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6986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25766</xdr:rowOff>
    </xdr:from>
    <xdr:to>
      <xdr:col>107</xdr:col>
      <xdr:colOff>50800</xdr:colOff>
      <xdr:row>58</xdr:row>
      <xdr:rowOff>28052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9698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72173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01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28052</xdr:rowOff>
    </xdr:from>
    <xdr:to>
      <xdr:col>102</xdr:col>
      <xdr:colOff>114300</xdr:colOff>
      <xdr:row>58</xdr:row>
      <xdr:rowOff>29560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97215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50907</xdr:rowOff>
    </xdr:from>
    <xdr:to>
      <xdr:col>116</xdr:col>
      <xdr:colOff>114300</xdr:colOff>
      <xdr:row>58</xdr:row>
      <xdr:rowOff>152507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137284</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0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148519</xdr:rowOff>
    </xdr:from>
    <xdr:to>
      <xdr:col>112</xdr:col>
      <xdr:colOff>38100</xdr:colOff>
      <xdr:row>58</xdr:row>
      <xdr:rowOff>78669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69796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146416</xdr:rowOff>
    </xdr:from>
    <xdr:to>
      <xdr:col>107</xdr:col>
      <xdr:colOff>101600</xdr:colOff>
      <xdr:row>58</xdr:row>
      <xdr:rowOff>76566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93093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9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148702</xdr:rowOff>
    </xdr:from>
    <xdr:to>
      <xdr:col>102</xdr:col>
      <xdr:colOff>165100</xdr:colOff>
      <xdr:row>58</xdr:row>
      <xdr:rowOff>78852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69979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150210</xdr:rowOff>
    </xdr:from>
    <xdr:to>
      <xdr:col>98</xdr:col>
      <xdr:colOff>38100</xdr:colOff>
      <xdr:row>58</xdr:row>
      <xdr:rowOff>80360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71487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1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112137</xdr:rowOff>
    </xdr:from>
    <xdr:to>
      <xdr:col>116</xdr:col>
      <xdr:colOff>63500</xdr:colOff>
      <xdr:row>76</xdr:row>
      <xdr:rowOff>17431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70887"/>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17431</xdr:rowOff>
    </xdr:from>
    <xdr:to>
      <xdr:col>111</xdr:col>
      <xdr:colOff>177800</xdr:colOff>
      <xdr:row>76</xdr:row>
      <xdr:rowOff>43966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47631"/>
          <a:ext cx="8890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43966</xdr:rowOff>
    </xdr:from>
    <xdr:to>
      <xdr:col>107</xdr:col>
      <xdr:colOff>50800</xdr:colOff>
      <xdr:row>76</xdr:row>
      <xdr:rowOff>70500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74166"/>
          <a:ext cx="8890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43557</xdr:rowOff>
    </xdr:from>
    <xdr:to>
      <xdr:col>102</xdr:col>
      <xdr:colOff>114300</xdr:colOff>
      <xdr:row>76</xdr:row>
      <xdr:rowOff>70500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73757"/>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61337</xdr:rowOff>
    </xdr:from>
    <xdr:to>
      <xdr:col>116</xdr:col>
      <xdr:colOff>114300</xdr:colOff>
      <xdr:row>75</xdr:row>
      <xdr:rowOff>162937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84214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7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138081</xdr:rowOff>
    </xdr:from>
    <xdr:to>
      <xdr:col>112</xdr:col>
      <xdr:colOff>38100</xdr:colOff>
      <xdr:row>76</xdr:row>
      <xdr:rowOff>68231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84758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164616</xdr:rowOff>
    </xdr:from>
    <xdr:to>
      <xdr:col>107</xdr:col>
      <xdr:colOff>101600</xdr:colOff>
      <xdr:row>76</xdr:row>
      <xdr:rowOff>94766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111293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9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19700</xdr:rowOff>
    </xdr:from>
    <xdr:to>
      <xdr:col>102</xdr:col>
      <xdr:colOff>165100</xdr:colOff>
      <xdr:row>76</xdr:row>
      <xdr:rowOff>121300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137827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8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164207</xdr:rowOff>
    </xdr:from>
    <xdr:to>
      <xdr:col>98</xdr:col>
      <xdr:colOff>38100</xdr:colOff>
      <xdr:row>76</xdr:row>
      <xdr:rowOff>94357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110884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1,076,661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165,175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順位を維持しており、依然として高い数値となっている。これは保育所が直営であることが原因として考えられるが、類似団体との乖離が大きくならないよう、今後も引き続き給与水準の適正化を図っていく必要がある。物件費は、住民一人当たり</a:t>
          </a:r>
          <a:r>
            <a:rPr kumimoji="1" lang="en-US" altLang="ja-JP" sz="1300">
              <a:latin typeface="ＭＳ Ｐゴシック" panose="020B0600070205080204" pitchFamily="50" charset="-128"/>
              <a:ea typeface="ＭＳ Ｐゴシック" panose="020B0600070205080204" pitchFamily="50" charset="-128"/>
            </a:rPr>
            <a:t>228,494</a:t>
          </a:r>
          <a:r>
            <a:rPr kumimoji="1" lang="ja-JP" altLang="en-US" sz="1300">
              <a:latin typeface="ＭＳ Ｐゴシック" panose="020B0600070205080204" pitchFamily="50" charset="-128"/>
              <a:ea typeface="ＭＳ Ｐゴシック" panose="020B0600070205080204" pitchFamily="50" charset="-128"/>
            </a:rPr>
            <a:t>円となっており、各種システム関連の更新などの経費が重なり増加したことにより、値は高い状況にある。引き続き、全体経費の見直しを行い、経常経費の削減に努める必要がある。普通建設事業費については、総合センター整備事業や中学校の改修事業が増となっているが、町営住宅整備事業や社会資本整備事業の道路整備事業費が減となったことで、昨年よりも</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％減額し、一人当たり</a:t>
          </a:r>
          <a:r>
            <a:rPr kumimoji="1" lang="en-US" altLang="ja-JP" sz="1300">
              <a:latin typeface="ＭＳ Ｐゴシック" panose="020B0600070205080204" pitchFamily="50" charset="-128"/>
              <a:ea typeface="ＭＳ Ｐゴシック" panose="020B0600070205080204" pitchFamily="50" charset="-128"/>
            </a:rPr>
            <a:t>159,461</a:t>
          </a:r>
          <a:r>
            <a:rPr kumimoji="1" lang="ja-JP" altLang="en-US" sz="1300">
              <a:latin typeface="ＭＳ Ｐゴシック" panose="020B0600070205080204" pitchFamily="50" charset="-128"/>
              <a:ea typeface="ＭＳ Ｐゴシック" panose="020B0600070205080204" pitchFamily="50" charset="-128"/>
            </a:rPr>
            <a:t>円となっている。引き続き、事業の精査を行いながら、事業費の減少を目指していきたい。公債費は一人当たりで</a:t>
          </a:r>
          <a:r>
            <a:rPr kumimoji="1" lang="en-US" altLang="ja-JP" sz="1300">
              <a:latin typeface="ＭＳ Ｐゴシック" panose="020B0600070205080204" pitchFamily="50" charset="-128"/>
              <a:ea typeface="ＭＳ Ｐゴシック" panose="020B0600070205080204" pitchFamily="50" charset="-128"/>
            </a:rPr>
            <a:t>172,811</a:t>
          </a:r>
          <a:r>
            <a:rPr kumimoji="1" lang="ja-JP" altLang="en-US" sz="1300">
              <a:latin typeface="ＭＳ Ｐゴシック" panose="020B0600070205080204" pitchFamily="50" charset="-128"/>
              <a:ea typeface="ＭＳ Ｐゴシック" panose="020B0600070205080204" pitchFamily="50" charset="-128"/>
            </a:rPr>
            <a:t>円となっており、昨年に引き続いて、類似団体よりも高い数値である。庁舎建設事業や防災対策事業などの大型事業に対する元金措置期間終了に伴って、今後も続いて増加傾向が見込まれることから、繰上償還の検討やこれからの新規発行の地方債に注視しながら、公債費の削減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10,109
10,008
188.46
11,520,703
10,883,961
272,459
5,350,604
9,995,529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64643</xdr:rowOff>
    </xdr:from>
    <xdr:to>
      <xdr:col>24</xdr:col>
      <xdr:colOff>63500</xdr:colOff>
      <xdr:row>35</xdr:row>
      <xdr:rowOff>144653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539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64643</xdr:rowOff>
    </xdr:from>
    <xdr:to>
      <xdr:col>19</xdr:col>
      <xdr:colOff>177800</xdr:colOff>
      <xdr:row>36</xdr:row>
      <xdr:rowOff>52451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5393"/>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52451</xdr:rowOff>
    </xdr:from>
    <xdr:to>
      <xdr:col>15</xdr:col>
      <xdr:colOff>50800</xdr:colOff>
      <xdr:row>36</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4651"/>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45212</xdr:rowOff>
    </xdr:from>
    <xdr:to>
      <xdr:col>10</xdr:col>
      <xdr:colOff>114300</xdr:colOff>
      <xdr:row>36</xdr:row>
      <xdr:rowOff>156464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7412"/>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93853</xdr:rowOff>
    </xdr:from>
    <xdr:to>
      <xdr:col>24</xdr:col>
      <xdr:colOff>114300</xdr:colOff>
      <xdr:row>36</xdr:row>
      <xdr:rowOff>24003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72280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13843</xdr:rowOff>
    </xdr:from>
    <xdr:to>
      <xdr:col>20</xdr:col>
      <xdr:colOff>38100</xdr:colOff>
      <xdr:row>35</xdr:row>
      <xdr:rowOff>115443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106570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xdr:rowOff>
    </xdr:from>
    <xdr:to>
      <xdr:col>15</xdr:col>
      <xdr:colOff>101600</xdr:colOff>
      <xdr:row>36</xdr:row>
      <xdr:rowOff>103251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94378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105664</xdr:rowOff>
    </xdr:from>
    <xdr:to>
      <xdr:col>10</xdr:col>
      <xdr:colOff>165100</xdr:colOff>
      <xdr:row>37</xdr:row>
      <xdr:rowOff>35814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26941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165862</xdr:rowOff>
    </xdr:from>
    <xdr:to>
      <xdr:col>6</xdr:col>
      <xdr:colOff>38100</xdr:colOff>
      <xdr:row>36</xdr:row>
      <xdr:rowOff>96012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87139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82912</xdr:rowOff>
    </xdr:from>
    <xdr:to>
      <xdr:col>24</xdr:col>
      <xdr:colOff>63500</xdr:colOff>
      <xdr:row>57</xdr:row>
      <xdr:rowOff>85274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5562"/>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56867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85274</xdr:rowOff>
    </xdr:from>
    <xdr:to>
      <xdr:col>19</xdr:col>
      <xdr:colOff>177800</xdr:colOff>
      <xdr:row>57</xdr:row>
      <xdr:rowOff>88409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57924"/>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25609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152193</xdr:rowOff>
    </xdr:from>
    <xdr:to>
      <xdr:col>15</xdr:col>
      <xdr:colOff>50800</xdr:colOff>
      <xdr:row>57</xdr:row>
      <xdr:rowOff>88409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53393"/>
          <a:ext cx="889000" cy="10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1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152193</xdr:rowOff>
    </xdr:from>
    <xdr:to>
      <xdr:col>10</xdr:col>
      <xdr:colOff>114300</xdr:colOff>
      <xdr:row>57</xdr:row>
      <xdr:rowOff>129480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53393"/>
          <a:ext cx="889000" cy="1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145186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1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85112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32112</xdr:rowOff>
    </xdr:from>
    <xdr:to>
      <xdr:col>24</xdr:col>
      <xdr:colOff>114300</xdr:colOff>
      <xdr:row>57</xdr:row>
      <xdr:rowOff>133712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54989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34474</xdr:rowOff>
    </xdr:from>
    <xdr:to>
      <xdr:col>20</xdr:col>
      <xdr:colOff>38100</xdr:colOff>
      <xdr:row>57</xdr:row>
      <xdr:rowOff>136074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152601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8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37609</xdr:rowOff>
    </xdr:from>
    <xdr:to>
      <xdr:col>15</xdr:col>
      <xdr:colOff>101600</xdr:colOff>
      <xdr:row>57</xdr:row>
      <xdr:rowOff>139209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155736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8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101393</xdr:rowOff>
    </xdr:from>
    <xdr:to>
      <xdr:col>10</xdr:col>
      <xdr:colOff>165100</xdr:colOff>
      <xdr:row>57</xdr:row>
      <xdr:rowOff>31543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48070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7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78680</xdr:rowOff>
    </xdr:from>
    <xdr:to>
      <xdr:col>6</xdr:col>
      <xdr:colOff>38100</xdr:colOff>
      <xdr:row>58</xdr:row>
      <xdr:rowOff>8830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25357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2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68034</xdr:rowOff>
    </xdr:from>
    <xdr:to>
      <xdr:col>24</xdr:col>
      <xdr:colOff>63500</xdr:colOff>
      <xdr:row>76</xdr:row>
      <xdr:rowOff>63995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26784"/>
          <a:ext cx="838200" cy="16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126670</xdr:rowOff>
    </xdr:from>
    <xdr:to>
      <xdr:col>19</xdr:col>
      <xdr:colOff>177800</xdr:colOff>
      <xdr:row>76</xdr:row>
      <xdr:rowOff>63995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85420"/>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126670</xdr:rowOff>
    </xdr:from>
    <xdr:to>
      <xdr:col>15</xdr:col>
      <xdr:colOff>50800</xdr:colOff>
      <xdr:row>77</xdr:row>
      <xdr:rowOff>45783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85420"/>
          <a:ext cx="889000" cy="26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45783</xdr:rowOff>
    </xdr:from>
    <xdr:to>
      <xdr:col>10</xdr:col>
      <xdr:colOff>114300</xdr:colOff>
      <xdr:row>77</xdr:row>
      <xdr:rowOff>88700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7433"/>
          <a:ext cx="889000" cy="4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17234</xdr:rowOff>
    </xdr:from>
    <xdr:to>
      <xdr:col>24</xdr:col>
      <xdr:colOff>114300</xdr:colOff>
      <xdr:row>75</xdr:row>
      <xdr:rowOff>118834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40111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13195</xdr:rowOff>
    </xdr:from>
    <xdr:to>
      <xdr:col>20</xdr:col>
      <xdr:colOff>38100</xdr:colOff>
      <xdr:row>76</xdr:row>
      <xdr:rowOff>114795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131322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1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75870</xdr:rowOff>
    </xdr:from>
    <xdr:to>
      <xdr:col>15</xdr:col>
      <xdr:colOff>101600</xdr:colOff>
      <xdr:row>76</xdr:row>
      <xdr:rowOff>6020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22547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0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166433</xdr:rowOff>
    </xdr:from>
    <xdr:to>
      <xdr:col>10</xdr:col>
      <xdr:colOff>165100</xdr:colOff>
      <xdr:row>77</xdr:row>
      <xdr:rowOff>96583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113110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37900</xdr:rowOff>
    </xdr:from>
    <xdr:to>
      <xdr:col>6</xdr:col>
      <xdr:colOff>38100</xdr:colOff>
      <xdr:row>77</xdr:row>
      <xdr:rowOff>139500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156027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1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160841</xdr:rowOff>
    </xdr:from>
    <xdr:to>
      <xdr:col>24</xdr:col>
      <xdr:colOff>63500</xdr:colOff>
      <xdr:row>97</xdr:row>
      <xdr:rowOff>22186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48591"/>
          <a:ext cx="838200" cy="20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22186</xdr:rowOff>
    </xdr:from>
    <xdr:to>
      <xdr:col>19</xdr:col>
      <xdr:colOff>177800</xdr:colOff>
      <xdr:row>97</xdr:row>
      <xdr:rowOff>56553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52836"/>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56553</xdr:rowOff>
    </xdr:from>
    <xdr:to>
      <xdr:col>15</xdr:col>
      <xdr:colOff>50800</xdr:colOff>
      <xdr:row>97</xdr:row>
      <xdr:rowOff>81260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87203"/>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81260</xdr:rowOff>
    </xdr:from>
    <xdr:to>
      <xdr:col>10</xdr:col>
      <xdr:colOff>114300</xdr:colOff>
      <xdr:row>97</xdr:row>
      <xdr:rowOff>100088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11910"/>
          <a:ext cx="8890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110041</xdr:rowOff>
    </xdr:from>
    <xdr:to>
      <xdr:col>24</xdr:col>
      <xdr:colOff>114300</xdr:colOff>
      <xdr:row>96</xdr:row>
      <xdr:rowOff>40191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132918</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4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142836</xdr:rowOff>
    </xdr:from>
    <xdr:to>
      <xdr:col>20</xdr:col>
      <xdr:colOff>38100</xdr:colOff>
      <xdr:row>97</xdr:row>
      <xdr:rowOff>72986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64113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5753</xdr:rowOff>
    </xdr:from>
    <xdr:to>
      <xdr:col>15</xdr:col>
      <xdr:colOff>101600</xdr:colOff>
      <xdr:row>97</xdr:row>
      <xdr:rowOff>107353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98480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2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30460</xdr:rowOff>
    </xdr:from>
    <xdr:to>
      <xdr:col>10</xdr:col>
      <xdr:colOff>165100</xdr:colOff>
      <xdr:row>97</xdr:row>
      <xdr:rowOff>132060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123187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49288</xdr:rowOff>
    </xdr:from>
    <xdr:to>
      <xdr:col>6</xdr:col>
      <xdr:colOff>38100</xdr:colOff>
      <xdr:row>97</xdr:row>
      <xdr:rowOff>150888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142015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7798</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22898"/>
          <a:ext cx="8382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7798</xdr:rowOff>
    </xdr:from>
    <xdr:to>
      <xdr:col>50</xdr:col>
      <xdr:colOff>114300</xdr:colOff>
      <xdr:row>38</xdr:row>
      <xdr:rowOff>21057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2289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66641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21057</xdr:rowOff>
    </xdr:from>
    <xdr:to>
      <xdr:col>45</xdr:col>
      <xdr:colOff>177800</xdr:colOff>
      <xdr:row>38</xdr:row>
      <xdr:rowOff>24029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3615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63213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150444</xdr:rowOff>
    </xdr:from>
    <xdr:to>
      <xdr:col>41</xdr:col>
      <xdr:colOff>50800</xdr:colOff>
      <xdr:row>38</xdr:row>
      <xdr:rowOff>24029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465394"/>
          <a:ext cx="889000" cy="10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165625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128448</xdr:rowOff>
    </xdr:from>
    <xdr:to>
      <xdr:col>50</xdr:col>
      <xdr:colOff>165100</xdr:colOff>
      <xdr:row>38</xdr:row>
      <xdr:rowOff>58598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75125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47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141706</xdr:rowOff>
    </xdr:from>
    <xdr:to>
      <xdr:col>46</xdr:col>
      <xdr:colOff>38100</xdr:colOff>
      <xdr:row>38</xdr:row>
      <xdr:rowOff>71856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88383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144678</xdr:rowOff>
    </xdr:from>
    <xdr:to>
      <xdr:col>41</xdr:col>
      <xdr:colOff>101600</xdr:colOff>
      <xdr:row>38</xdr:row>
      <xdr:rowOff>74828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65956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99644</xdr:rowOff>
    </xdr:from>
    <xdr:to>
      <xdr:col>36</xdr:col>
      <xdr:colOff>165100</xdr:colOff>
      <xdr:row>32</xdr:row>
      <xdr:rowOff>29794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4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46321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18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21057</xdr:rowOff>
    </xdr:from>
    <xdr:to>
      <xdr:col>55</xdr:col>
      <xdr:colOff>0</xdr:colOff>
      <xdr:row>56</xdr:row>
      <xdr:rowOff>111529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22257"/>
          <a:ext cx="838200" cy="9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21057</xdr:rowOff>
    </xdr:from>
    <xdr:to>
      <xdr:col>50</xdr:col>
      <xdr:colOff>114300</xdr:colOff>
      <xdr:row>56</xdr:row>
      <xdr:rowOff>83289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22257"/>
          <a:ext cx="889000" cy="6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83289</xdr:rowOff>
    </xdr:from>
    <xdr:to>
      <xdr:col>45</xdr:col>
      <xdr:colOff>177800</xdr:colOff>
      <xdr:row>56</xdr:row>
      <xdr:rowOff>145034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84489"/>
          <a:ext cx="889000" cy="6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145034</xdr:rowOff>
    </xdr:from>
    <xdr:to>
      <xdr:col>41</xdr:col>
      <xdr:colOff>50800</xdr:colOff>
      <xdr:row>56</xdr:row>
      <xdr:rowOff>164678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46234"/>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60729</xdr:rowOff>
    </xdr:from>
    <xdr:to>
      <xdr:col>55</xdr:col>
      <xdr:colOff>50800</xdr:colOff>
      <xdr:row>56</xdr:row>
      <xdr:rowOff>162329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6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39156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4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141707</xdr:rowOff>
    </xdr:from>
    <xdr:to>
      <xdr:col>50</xdr:col>
      <xdr:colOff>165100</xdr:colOff>
      <xdr:row>56</xdr:row>
      <xdr:rowOff>71857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62984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6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32489</xdr:rowOff>
    </xdr:from>
    <xdr:to>
      <xdr:col>46</xdr:col>
      <xdr:colOff>38100</xdr:colOff>
      <xdr:row>56</xdr:row>
      <xdr:rowOff>134089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3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125216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2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94234</xdr:rowOff>
    </xdr:from>
    <xdr:to>
      <xdr:col>41</xdr:col>
      <xdr:colOff>101600</xdr:colOff>
      <xdr:row>57</xdr:row>
      <xdr:rowOff>24384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113878</xdr:rowOff>
    </xdr:from>
    <xdr:to>
      <xdr:col>36</xdr:col>
      <xdr:colOff>165100</xdr:colOff>
      <xdr:row>57</xdr:row>
      <xdr:rowOff>44028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35155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53860</xdr:rowOff>
    </xdr:from>
    <xdr:to>
      <xdr:col>55</xdr:col>
      <xdr:colOff>0</xdr:colOff>
      <xdr:row>78</xdr:row>
      <xdr:rowOff>134632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26960"/>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53860</xdr:rowOff>
    </xdr:from>
    <xdr:to>
      <xdr:col>50</xdr:col>
      <xdr:colOff>114300</xdr:colOff>
      <xdr:row>78</xdr:row>
      <xdr:rowOff>107476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26960"/>
          <a:ext cx="889000" cy="5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92120</xdr:rowOff>
    </xdr:from>
    <xdr:to>
      <xdr:col>45</xdr:col>
      <xdr:colOff>177800</xdr:colOff>
      <xdr:row>78</xdr:row>
      <xdr:rowOff>107476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5220"/>
          <a:ext cx="889000" cy="1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92120</xdr:rowOff>
    </xdr:from>
    <xdr:to>
      <xdr:col>41</xdr:col>
      <xdr:colOff>50800</xdr:colOff>
      <xdr:row>78</xdr:row>
      <xdr:rowOff>149868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5220"/>
          <a:ext cx="889000" cy="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83832</xdr:rowOff>
    </xdr:from>
    <xdr:to>
      <xdr:col>55</xdr:col>
      <xdr:colOff>50800</xdr:colOff>
      <xdr:row>79</xdr:row>
      <xdr:rowOff>13982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170209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7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3060</xdr:rowOff>
    </xdr:from>
    <xdr:to>
      <xdr:col>50</xdr:col>
      <xdr:colOff>165100</xdr:colOff>
      <xdr:row>78</xdr:row>
      <xdr:rowOff>104660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95787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56676</xdr:rowOff>
    </xdr:from>
    <xdr:to>
      <xdr:col>46</xdr:col>
      <xdr:colOff>38100</xdr:colOff>
      <xdr:row>78</xdr:row>
      <xdr:rowOff>158276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41320</xdr:rowOff>
    </xdr:from>
    <xdr:to>
      <xdr:col>41</xdr:col>
      <xdr:colOff>101600</xdr:colOff>
      <xdr:row>78</xdr:row>
      <xdr:rowOff>142920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134047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99068</xdr:rowOff>
    </xdr:from>
    <xdr:to>
      <xdr:col>36</xdr:col>
      <xdr:colOff>165100</xdr:colOff>
      <xdr:row>79</xdr:row>
      <xdr:rowOff>29218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20345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145982</xdr:rowOff>
    </xdr:from>
    <xdr:to>
      <xdr:col>55</xdr:col>
      <xdr:colOff>0</xdr:colOff>
      <xdr:row>95</xdr:row>
      <xdr:rowOff>1560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262282"/>
          <a:ext cx="838200" cy="2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115050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2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84379</xdr:rowOff>
    </xdr:from>
    <xdr:to>
      <xdr:col>50</xdr:col>
      <xdr:colOff>114300</xdr:colOff>
      <xdr:row>95</xdr:row>
      <xdr:rowOff>1560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029229"/>
          <a:ext cx="889000" cy="26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84379</xdr:rowOff>
    </xdr:from>
    <xdr:to>
      <xdr:col>45</xdr:col>
      <xdr:colOff>177800</xdr:colOff>
      <xdr:row>95</xdr:row>
      <xdr:rowOff>118320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029229"/>
          <a:ext cx="889000" cy="3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118320</xdr:rowOff>
    </xdr:from>
    <xdr:to>
      <xdr:col>41</xdr:col>
      <xdr:colOff>50800</xdr:colOff>
      <xdr:row>98</xdr:row>
      <xdr:rowOff>7243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406070"/>
          <a:ext cx="889000" cy="40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95182</xdr:rowOff>
    </xdr:from>
    <xdr:to>
      <xdr:col>55</xdr:col>
      <xdr:colOff>50800</xdr:colOff>
      <xdr:row>95</xdr:row>
      <xdr:rowOff>25332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1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118059</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6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122210</xdr:rowOff>
    </xdr:from>
    <xdr:to>
      <xdr:col>50</xdr:col>
      <xdr:colOff>165100</xdr:colOff>
      <xdr:row>95</xdr:row>
      <xdr:rowOff>52360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68887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01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33579</xdr:rowOff>
    </xdr:from>
    <xdr:to>
      <xdr:col>46</xdr:col>
      <xdr:colOff>38100</xdr:colOff>
      <xdr:row>93</xdr:row>
      <xdr:rowOff>135179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9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151706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575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67520</xdr:rowOff>
    </xdr:from>
    <xdr:to>
      <xdr:col>41</xdr:col>
      <xdr:colOff>101600</xdr:colOff>
      <xdr:row>95</xdr:row>
      <xdr:rowOff>169120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14197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127893</xdr:rowOff>
    </xdr:from>
    <xdr:to>
      <xdr:col>36</xdr:col>
      <xdr:colOff>165100</xdr:colOff>
      <xdr:row>98</xdr:row>
      <xdr:rowOff>58043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49170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165227</xdr:rowOff>
    </xdr:from>
    <xdr:to>
      <xdr:col>85</xdr:col>
      <xdr:colOff>126364</xdr:colOff>
      <xdr:row>39</xdr:row>
      <xdr:rowOff>75387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823077"/>
          <a:ext cx="1269" cy="9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79214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6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75387</xdr:rowOff>
    </xdr:from>
    <xdr:to>
      <xdr:col>86</xdr:col>
      <xdr:colOff>25400</xdr:colOff>
      <xdr:row>39</xdr:row>
      <xdr:rowOff>75387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6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111904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5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165227</xdr:rowOff>
    </xdr:from>
    <xdr:to>
      <xdr:col>86</xdr:col>
      <xdr:colOff>25400</xdr:colOff>
      <xdr:row>33</xdr:row>
      <xdr:rowOff>165227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82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6902</xdr:rowOff>
    </xdr:from>
    <xdr:to>
      <xdr:col>85</xdr:col>
      <xdr:colOff>127000</xdr:colOff>
      <xdr:row>35</xdr:row>
      <xdr:rowOff>28124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664752"/>
          <a:ext cx="838200" cy="3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15206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5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36779</xdr:rowOff>
    </xdr:from>
    <xdr:to>
      <xdr:col>85</xdr:col>
      <xdr:colOff>177800</xdr:colOff>
      <xdr:row>37</xdr:row>
      <xdr:rowOff>138379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159188</xdr:rowOff>
    </xdr:from>
    <xdr:to>
      <xdr:col>81</xdr:col>
      <xdr:colOff>50800</xdr:colOff>
      <xdr:row>33</xdr:row>
      <xdr:rowOff>6902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645588"/>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82785</xdr:rowOff>
    </xdr:from>
    <xdr:to>
      <xdr:col>81</xdr:col>
      <xdr:colOff>101600</xdr:colOff>
      <xdr:row>38</xdr:row>
      <xdr:rowOff>12935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51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159188</xdr:rowOff>
    </xdr:from>
    <xdr:to>
      <xdr:col>76</xdr:col>
      <xdr:colOff>114300</xdr:colOff>
      <xdr:row>33</xdr:row>
      <xdr:rowOff>102838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645588"/>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61239</xdr:rowOff>
    </xdr:from>
    <xdr:to>
      <xdr:col>76</xdr:col>
      <xdr:colOff>165100</xdr:colOff>
      <xdr:row>37</xdr:row>
      <xdr:rowOff>162840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04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153967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121679</xdr:rowOff>
    </xdr:from>
    <xdr:to>
      <xdr:col>71</xdr:col>
      <xdr:colOff>177800</xdr:colOff>
      <xdr:row>33</xdr:row>
      <xdr:rowOff>102838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436629"/>
          <a:ext cx="889000" cy="3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140335</xdr:rowOff>
    </xdr:from>
    <xdr:to>
      <xdr:col>72</xdr:col>
      <xdr:colOff>38100</xdr:colOff>
      <xdr:row>37</xdr:row>
      <xdr:rowOff>70485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61612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170796</xdr:rowOff>
    </xdr:from>
    <xdr:to>
      <xdr:col>67</xdr:col>
      <xdr:colOff>101600</xdr:colOff>
      <xdr:row>37</xdr:row>
      <xdr:rowOff>100946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92073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148774</xdr:rowOff>
    </xdr:from>
    <xdr:to>
      <xdr:col>85</xdr:col>
      <xdr:colOff>177800</xdr:colOff>
      <xdr:row>35</xdr:row>
      <xdr:rowOff>78924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201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2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127552</xdr:rowOff>
    </xdr:from>
    <xdr:to>
      <xdr:col>81</xdr:col>
      <xdr:colOff>101600</xdr:colOff>
      <xdr:row>33</xdr:row>
      <xdr:rowOff>57702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6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74229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3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108388</xdr:rowOff>
    </xdr:from>
    <xdr:to>
      <xdr:col>76</xdr:col>
      <xdr:colOff>165100</xdr:colOff>
      <xdr:row>33</xdr:row>
      <xdr:rowOff>38538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5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55065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37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52038</xdr:rowOff>
    </xdr:from>
    <xdr:to>
      <xdr:col>72</xdr:col>
      <xdr:colOff>38100</xdr:colOff>
      <xdr:row>33</xdr:row>
      <xdr:rowOff>153638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7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170165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48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70879</xdr:rowOff>
    </xdr:from>
    <xdr:to>
      <xdr:col>67</xdr:col>
      <xdr:colOff>101600</xdr:colOff>
      <xdr:row>32</xdr:row>
      <xdr:rowOff>1029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38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17556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1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38924</xdr:rowOff>
    </xdr:from>
    <xdr:to>
      <xdr:col>85</xdr:col>
      <xdr:colOff>127000</xdr:colOff>
      <xdr:row>57</xdr:row>
      <xdr:rowOff>40122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11574"/>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21062</xdr:rowOff>
    </xdr:from>
    <xdr:to>
      <xdr:col>81</xdr:col>
      <xdr:colOff>50800</xdr:colOff>
      <xdr:row>57</xdr:row>
      <xdr:rowOff>40122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93712"/>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21062</xdr:rowOff>
    </xdr:from>
    <xdr:to>
      <xdr:col>76</xdr:col>
      <xdr:colOff>114300</xdr:colOff>
      <xdr:row>57</xdr:row>
      <xdr:rowOff>27270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93712"/>
          <a:ext cx="889000" cy="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27270</xdr:rowOff>
    </xdr:from>
    <xdr:to>
      <xdr:col>71</xdr:col>
      <xdr:colOff>177800</xdr:colOff>
      <xdr:row>57</xdr:row>
      <xdr:rowOff>63750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99920"/>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159574</xdr:rowOff>
    </xdr:from>
    <xdr:to>
      <xdr:col>85</xdr:col>
      <xdr:colOff>177800</xdr:colOff>
      <xdr:row>57</xdr:row>
      <xdr:rowOff>89724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74501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160772</xdr:rowOff>
    </xdr:from>
    <xdr:to>
      <xdr:col>81</xdr:col>
      <xdr:colOff>101600</xdr:colOff>
      <xdr:row>57</xdr:row>
      <xdr:rowOff>90922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82049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5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141712</xdr:rowOff>
    </xdr:from>
    <xdr:to>
      <xdr:col>76</xdr:col>
      <xdr:colOff>165100</xdr:colOff>
      <xdr:row>57</xdr:row>
      <xdr:rowOff>71862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62989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147920</xdr:rowOff>
    </xdr:from>
    <xdr:to>
      <xdr:col>72</xdr:col>
      <xdr:colOff>38100</xdr:colOff>
      <xdr:row>57</xdr:row>
      <xdr:rowOff>78070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69197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4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12950</xdr:rowOff>
    </xdr:from>
    <xdr:to>
      <xdr:col>67</xdr:col>
      <xdr:colOff>101600</xdr:colOff>
      <xdr:row>57</xdr:row>
      <xdr:rowOff>114550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105677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140060</xdr:rowOff>
    </xdr:from>
    <xdr:to>
      <xdr:col>85</xdr:col>
      <xdr:colOff>127000</xdr:colOff>
      <xdr:row>78</xdr:row>
      <xdr:rowOff>152871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13160"/>
          <a:ext cx="8382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71517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129325</xdr:rowOff>
    </xdr:from>
    <xdr:to>
      <xdr:col>81</xdr:col>
      <xdr:colOff>50800</xdr:colOff>
      <xdr:row>78</xdr:row>
      <xdr:rowOff>152871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0242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129325</xdr:rowOff>
    </xdr:from>
    <xdr:to>
      <xdr:col>76</xdr:col>
      <xdr:colOff>114300</xdr:colOff>
      <xdr:row>79</xdr:row>
      <xdr:rowOff>16898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02425"/>
          <a:ext cx="889000" cy="5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13176</xdr:rowOff>
    </xdr:from>
    <xdr:to>
      <xdr:col>71</xdr:col>
      <xdr:colOff>177800</xdr:colOff>
      <xdr:row>79</xdr:row>
      <xdr:rowOff>16898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5772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89260</xdr:rowOff>
    </xdr:from>
    <xdr:to>
      <xdr:col>85</xdr:col>
      <xdr:colOff>177800</xdr:colOff>
      <xdr:row>79</xdr:row>
      <xdr:rowOff>19410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112137</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1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102071</xdr:rowOff>
    </xdr:from>
    <xdr:to>
      <xdr:col>81</xdr:col>
      <xdr:colOff>101600</xdr:colOff>
      <xdr:row>79</xdr:row>
      <xdr:rowOff>32221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23348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5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78525</xdr:rowOff>
    </xdr:from>
    <xdr:to>
      <xdr:col>76</xdr:col>
      <xdr:colOff>165100</xdr:colOff>
      <xdr:row>79</xdr:row>
      <xdr:rowOff>8675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171252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5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137548</xdr:rowOff>
    </xdr:from>
    <xdr:to>
      <xdr:col>72</xdr:col>
      <xdr:colOff>38100</xdr:colOff>
      <xdr:row>79</xdr:row>
      <xdr:rowOff>67698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58825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0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133826</xdr:rowOff>
    </xdr:from>
    <xdr:to>
      <xdr:col>67</xdr:col>
      <xdr:colOff>101600</xdr:colOff>
      <xdr:row>79</xdr:row>
      <xdr:rowOff>63976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55103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9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87330</xdr:rowOff>
    </xdr:from>
    <xdr:to>
      <xdr:col>85</xdr:col>
      <xdr:colOff>127000</xdr:colOff>
      <xdr:row>91</xdr:row>
      <xdr:rowOff>21264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517830"/>
          <a:ext cx="8382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21264</xdr:rowOff>
    </xdr:from>
    <xdr:to>
      <xdr:col>81</xdr:col>
      <xdr:colOff>50800</xdr:colOff>
      <xdr:row>91</xdr:row>
      <xdr:rowOff>129468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623214"/>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129468</xdr:rowOff>
    </xdr:from>
    <xdr:to>
      <xdr:col>76</xdr:col>
      <xdr:colOff>114300</xdr:colOff>
      <xdr:row>92</xdr:row>
      <xdr:rowOff>6764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731418"/>
          <a:ext cx="889000" cy="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6764</xdr:rowOff>
    </xdr:from>
    <xdr:to>
      <xdr:col>71</xdr:col>
      <xdr:colOff>177800</xdr:colOff>
      <xdr:row>92</xdr:row>
      <xdr:rowOff>153101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5780164"/>
          <a:ext cx="889000" cy="14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46502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36530</xdr:rowOff>
    </xdr:from>
    <xdr:to>
      <xdr:col>85</xdr:col>
      <xdr:colOff>177800</xdr:colOff>
      <xdr:row>90</xdr:row>
      <xdr:rowOff>138130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4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161007</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42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141914</xdr:rowOff>
    </xdr:from>
    <xdr:to>
      <xdr:col>81</xdr:col>
      <xdr:colOff>101600</xdr:colOff>
      <xdr:row>91</xdr:row>
      <xdr:rowOff>72064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5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88591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34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78668</xdr:rowOff>
    </xdr:from>
    <xdr:to>
      <xdr:col>76</xdr:col>
      <xdr:colOff>165100</xdr:colOff>
      <xdr:row>92</xdr:row>
      <xdr:rowOff>8818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6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25345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545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127414</xdr:rowOff>
    </xdr:from>
    <xdr:to>
      <xdr:col>72</xdr:col>
      <xdr:colOff>38100</xdr:colOff>
      <xdr:row>92</xdr:row>
      <xdr:rowOff>57564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7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74091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550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102301</xdr:rowOff>
    </xdr:from>
    <xdr:to>
      <xdr:col>67</xdr:col>
      <xdr:colOff>101600</xdr:colOff>
      <xdr:row>93</xdr:row>
      <xdr:rowOff>32451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87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48978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565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分析すると、総務費が地籍調査業務委託費や定住促進住宅事業費が減ったことにより減、、土木費が町営住宅等整備事業や道路事業の件数が減ったことにより減、農林水産業費が畜産団地施設改修事業や漁業集落環境整備事業の減、商工費がスポーツツーリズム事業や商工事業者等経営支援事業の減、消防費が防火水槽設置工事や事前復興まちづくり計画策定委託費の減、教育費が貸付金や小学校の長寿命化事業などが減となっている。一方で、衛生費が新エネルギー会社補助金や幡多広域市町村圏事務組合清掃費負担金の増、民生費が電力・ガス・食料品等価格高騰緊急支援給付金事業が追加されたことによる増、公債費がこれまでの大規模事業に充当した地方債の元金償還が始まったことによって増となっている。</a:t>
          </a:r>
        </a:p>
        <a:p>
          <a:r>
            <a:rPr kumimoji="1" lang="ja-JP" altLang="en-US" sz="1300">
              <a:latin typeface="ＭＳ Ｐゴシック" panose="020B0600070205080204" pitchFamily="50" charset="-128"/>
              <a:ea typeface="ＭＳ Ｐゴシック" panose="020B0600070205080204" pitchFamily="50" charset="-128"/>
            </a:rPr>
            <a:t>　これまで行ってきた防災対策事業が一定落ち着いてきたこともあって、消防費が大幅に減となっている。しかし、公債費については、防災対策事業や庁舎建設事業に対する起債の措置期間が終了したことで元金が増えていっており、年々高い数値が続いている。繰上償還の検討、補助金や交付金の利活用などを積極的に行い、事業の精査をしながら健全な財政運営を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令和５年度は、「財政調整基金」の取り崩しを行ったことで、</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ポイントの減となった。実質収支額と実質単年度収支については、昨年に引き続いて、借入額の大きいハード事業の元金措置期間終了があったことで、前年と比べて低い数値となっている。</a:t>
          </a:r>
        </a:p>
        <a:p>
          <a:r>
            <a:rPr kumimoji="1" lang="ja-JP" altLang="en-US" sz="1400">
              <a:latin typeface="ＭＳ ゴシック" pitchFamily="49" charset="-128"/>
              <a:ea typeface="ＭＳ ゴシック" pitchFamily="49" charset="-128"/>
            </a:rPr>
            <a:t>　今後も引き続き、「黒潮町総合戦略」により、町の施策を推進しつつ、財政基盤の強化に努めていくことが必要である。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赤字決算だった「国民健康保険事業特別会計」は平成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年度以降、黒字決算となっている。これは、平成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年度より国保制度が改革され新制度に移行し、県全体で医療給付費をまかなうことで各市町村での経費が調整されたことが大きな要因であると考えられる。</a:t>
          </a:r>
        </a:p>
        <a:p>
          <a:r>
            <a:rPr kumimoji="1" lang="ja-JP" altLang="en-US" sz="1400">
              <a:latin typeface="ＭＳ ゴシック" pitchFamily="49" charset="-128"/>
              <a:ea typeface="ＭＳ ゴシック" pitchFamily="49" charset="-128"/>
            </a:rPr>
            <a:t>　宮川奨学資金特別会計については、昨年度から</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ポイント増加しているが、これは奨学金の利用者が昨年度より増加したことが要因と考えられる。</a:t>
          </a:r>
        </a:p>
        <a:p>
          <a:r>
            <a:rPr kumimoji="1" lang="ja-JP" altLang="en-US" sz="1400">
              <a:latin typeface="ＭＳ ゴシック" pitchFamily="49" charset="-128"/>
              <a:ea typeface="ＭＳ ゴシック" pitchFamily="49" charset="-128"/>
            </a:rPr>
            <a:t>　その他の特別会計の標準財政規模比は前年とほぼ横ばいで好転しているが、一般会計からの繰出金は依然として続いており、累積赤字は解消されたが、会計単体では赤字解消には至っていないため、その解消は喫緊の課題である。制度の見直し等も行いながら、引き続き行政運営の健全化を図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～令和２年度に行った保育所移転や庁舎建設事業などの大型なハード事業に対する元金措置期間が終了したことで元金の支払が増加したことで、昨年よりも特に高い数値となっている。</a:t>
          </a:r>
        </a:p>
        <a:p>
          <a:r>
            <a:rPr kumimoji="1" lang="ja-JP" altLang="en-US" sz="1400">
              <a:latin typeface="ＭＳ ゴシック" pitchFamily="49" charset="-128"/>
              <a:ea typeface="ＭＳ ゴシック" pitchFamily="49" charset="-128"/>
            </a:rPr>
            <a:t>　これまでの庁舎建設事業や防災対策事業に加え、近年では住宅整備事業のハード事業が追加されたことで、今後も、将来的な実質公債費率の悪化は避けられない状況にある。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交付税措置の有利な地方債の借入れ、基金造成などによる充当可能特定財源等の確保により、連続して将来負担比率のマイナスが続いている。</a:t>
          </a:r>
        </a:p>
        <a:p>
          <a:r>
            <a:rPr kumimoji="1" lang="ja-JP" altLang="en-US" sz="1400">
              <a:latin typeface="ＭＳ ゴシック" pitchFamily="49" charset="-128"/>
              <a:ea typeface="ＭＳ ゴシック" pitchFamily="49" charset="-128"/>
            </a:rPr>
            <a:t>　これまで行った多額の地方債借入れによる数値の悪化や合併債の終了に伴う財源確保についてが懸念されるため、引き続き、国や県の補助金等を最大限活用し、地方債残高の抑制を図りながら、健全な財政運営を行っていくことが必要不可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高知県黒潮町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・防災対策事業の地方債償還財源に充当するため「防災対策加速化基金」を約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百万円取り崩しをしているが、「財政調整基金」へ歳計剰余金を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百万円積み立てを行った。しかし、令和５年度は「ふるさと納税基金」を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百万円取り崩したこともあり、基金全体としては約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・引き続き、基金の使途の明確化を図り、町財政の健全な運営に資する基金運営を行っていきたい。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・建設推進基金：町の建設に資するため。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・ふるさと納税基金：町の未来に向けての施策および寄付者の意向を反映した施策に効果的活用するため。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・新しいまちづくり基金：町の新しいまちづくりに資するため。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・地域活性化事業基金：町の多様な歴史、伝統、文化、教育、観光及び産業等を活かし、活性化に資するため。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・防災対策加速化基金：地域の課題や特性に応じた優先的に取り組むべき防災対策をきめ細かに進め、災害に強い地域社会の実現の加速化を図るため。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・防災対策加速化基金：防災対策事業の地方債償還の財源に充当するため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・ふるさと納税基金（使途を限定しないもの）：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百万円を取り崩し、財源不足を補ったことによる減少。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使途にあった計画的な積み立て及び運用を行っていきたい。そのうち、「防災対策加速化基金」については、引き続き、防災対策に要した経費に関連する町債の償還に充当を予定している。また、「ふるさと納税基金」については、今回は財源不足を補うことに対して取り崩しているが、今後は町の将来に向けての施策及び寄附者の意向を反映した施策に効果的に活用していくことを目指し、将来世代へ課題や負担を残さないためにも、各事業の内容精査を丁寧に行いながら行政サービスの質を向上させつつ健全な財政運営を行っ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・利子額及び歳計剰余金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百万の減）による減額。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・過去の実績等を踏まえ、計画的な積み立てを行っていきたい。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百万を取り崩しているが、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百万円の歳計剰余金積立により増加。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行った防災対策事業にかかるハード事業に対する借入により、現在、地方債償還のピーク時であることから、引き続き、今後の普通建設事業等の整備計画及び地方債の償還計画を踏まえ、計画的な事業実施を踏まえた基金の積み立てと取り崩しを行っ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11520703</v>
      </c>
      <c r="BO4" s="371"/>
      <c r="BP4" s="371"/>
      <c r="BQ4" s="371"/>
      <c r="BR4" s="371"/>
      <c r="BS4" s="371"/>
      <c r="BT4" s="371"/>
      <c r="BU4" s="372"/>
      <c r="BV4" s="370">
        <v>11340618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5.0999999999999996</v>
      </c>
      <c r="CU4" s="377"/>
      <c r="CV4" s="377"/>
      <c r="CW4" s="377"/>
      <c r="CX4" s="377"/>
      <c r="CY4" s="377"/>
      <c r="CZ4" s="377"/>
      <c r="DA4" s="378"/>
      <c r="DB4" s="376">
        <v>5.7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10883961</v>
      </c>
      <c r="BO5" s="408"/>
      <c r="BP5" s="408"/>
      <c r="BQ5" s="408"/>
      <c r="BR5" s="408"/>
      <c r="BS5" s="408"/>
      <c r="BT5" s="408"/>
      <c r="BU5" s="409"/>
      <c r="BV5" s="407">
        <v>10905809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95.8</v>
      </c>
      <c r="CU5" s="405"/>
      <c r="CV5" s="405"/>
      <c r="CW5" s="405"/>
      <c r="CX5" s="405"/>
      <c r="CY5" s="405"/>
      <c r="CZ5" s="405"/>
      <c r="DA5" s="406"/>
      <c r="DB5" s="404">
        <v>93.7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636742</v>
      </c>
      <c r="BO6" s="408"/>
      <c r="BP6" s="408"/>
      <c r="BQ6" s="408"/>
      <c r="BR6" s="408"/>
      <c r="BS6" s="408"/>
      <c r="BT6" s="408"/>
      <c r="BU6" s="409"/>
      <c r="BV6" s="407">
        <v>434809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96.2</v>
      </c>
      <c r="CU6" s="445"/>
      <c r="CV6" s="445"/>
      <c r="CW6" s="445"/>
      <c r="CX6" s="445"/>
      <c r="CY6" s="445"/>
      <c r="CZ6" s="445"/>
      <c r="DA6" s="446"/>
      <c r="DB6" s="444">
        <v>94.5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364283</v>
      </c>
      <c r="BO7" s="408"/>
      <c r="BP7" s="408"/>
      <c r="BQ7" s="408"/>
      <c r="BR7" s="408"/>
      <c r="BS7" s="408"/>
      <c r="BT7" s="408"/>
      <c r="BU7" s="409"/>
      <c r="BV7" s="407">
        <v>122359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5350604</v>
      </c>
      <c r="CU7" s="408"/>
      <c r="CV7" s="408"/>
      <c r="CW7" s="408"/>
      <c r="CX7" s="408"/>
      <c r="CY7" s="408"/>
      <c r="CZ7" s="408"/>
      <c r="DA7" s="409"/>
      <c r="DB7" s="407">
        <v>5462441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272459</v>
      </c>
      <c r="BO8" s="408"/>
      <c r="BP8" s="408"/>
      <c r="BQ8" s="408"/>
      <c r="BR8" s="408"/>
      <c r="BS8" s="408"/>
      <c r="BT8" s="408"/>
      <c r="BU8" s="409"/>
      <c r="BV8" s="407">
        <v>312450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0.19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10262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-39991</v>
      </c>
      <c r="BO9" s="408"/>
      <c r="BP9" s="408"/>
      <c r="BQ9" s="408"/>
      <c r="BR9" s="408"/>
      <c r="BS9" s="408"/>
      <c r="BT9" s="408"/>
      <c r="BU9" s="409"/>
      <c r="BV9" s="407">
        <v>-16634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21.4</v>
      </c>
      <c r="CU9" s="405"/>
      <c r="CV9" s="405"/>
      <c r="CW9" s="405"/>
      <c r="CX9" s="405"/>
      <c r="CY9" s="405"/>
      <c r="CZ9" s="405"/>
      <c r="DA9" s="406"/>
      <c r="DB9" s="404">
        <v>21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11217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13971</v>
      </c>
      <c r="BO10" s="408"/>
      <c r="BP10" s="408"/>
      <c r="BQ10" s="408"/>
      <c r="BR10" s="408"/>
      <c r="BS10" s="408"/>
      <c r="BT10" s="408"/>
      <c r="BU10" s="409"/>
      <c r="BV10" s="407">
        <v>774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10109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10008</v>
      </c>
      <c r="S13" s="492"/>
      <c r="T13" s="492"/>
      <c r="U13" s="492"/>
      <c r="V13" s="493"/>
      <c r="W13" s="423" t="s">
        <v>131</v>
      </c>
      <c r="X13" s="424"/>
      <c r="Y13" s="424"/>
      <c r="Z13" s="424"/>
      <c r="AA13" s="424"/>
      <c r="AB13" s="414"/>
      <c r="AC13" s="458">
        <v>1045</v>
      </c>
      <c r="AD13" s="459"/>
      <c r="AE13" s="459"/>
      <c r="AF13" s="459"/>
      <c r="AG13" s="501"/>
      <c r="AH13" s="458">
        <v>1206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-226020</v>
      </c>
      <c r="BO13" s="408"/>
      <c r="BP13" s="408"/>
      <c r="BQ13" s="408"/>
      <c r="BR13" s="408"/>
      <c r="BS13" s="408"/>
      <c r="BT13" s="408"/>
      <c r="BU13" s="409"/>
      <c r="BV13" s="407">
        <v>-15860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12.2</v>
      </c>
      <c r="CU13" s="405"/>
      <c r="CV13" s="405"/>
      <c r="CW13" s="405"/>
      <c r="CX13" s="405"/>
      <c r="CY13" s="405"/>
      <c r="CZ13" s="405"/>
      <c r="DA13" s="406"/>
      <c r="DB13" s="404">
        <v>10</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10411</v>
      </c>
      <c r="S14" s="492"/>
      <c r="T14" s="492"/>
      <c r="U14" s="492"/>
      <c r="V14" s="493"/>
      <c r="W14" s="397"/>
      <c r="X14" s="398"/>
      <c r="Y14" s="398"/>
      <c r="Z14" s="398"/>
      <c r="AA14" s="398"/>
      <c r="AB14" s="387"/>
      <c r="AC14" s="494">
        <v>22.4</v>
      </c>
      <c r="AD14" s="495"/>
      <c r="AE14" s="495"/>
      <c r="AF14" s="495"/>
      <c r="AG14" s="496"/>
      <c r="AH14" s="494">
        <v>23.1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10307</v>
      </c>
      <c r="S15" s="492"/>
      <c r="T15" s="492"/>
      <c r="U15" s="492"/>
      <c r="V15" s="493"/>
      <c r="W15" s="423" t="s">
        <v>137</v>
      </c>
      <c r="X15" s="424"/>
      <c r="Y15" s="424"/>
      <c r="Z15" s="424"/>
      <c r="AA15" s="424"/>
      <c r="AB15" s="414"/>
      <c r="AC15" s="458">
        <v>821</v>
      </c>
      <c r="AD15" s="459"/>
      <c r="AE15" s="459"/>
      <c r="AF15" s="459"/>
      <c r="AG15" s="501"/>
      <c r="AH15" s="458">
        <v>973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1014183</v>
      </c>
      <c r="BO15" s="371"/>
      <c r="BP15" s="371"/>
      <c r="BQ15" s="371"/>
      <c r="BR15" s="371"/>
      <c r="BS15" s="371"/>
      <c r="BT15" s="371"/>
      <c r="BU15" s="372"/>
      <c r="BV15" s="370">
        <v>984674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17.600000000000001</v>
      </c>
      <c r="AD16" s="495"/>
      <c r="AE16" s="495"/>
      <c r="AF16" s="495"/>
      <c r="AG16" s="496"/>
      <c r="AH16" s="494">
        <v>18.600000000000001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5097173</v>
      </c>
      <c r="BO16" s="408"/>
      <c r="BP16" s="408"/>
      <c r="BQ16" s="408"/>
      <c r="BR16" s="408"/>
      <c r="BS16" s="408"/>
      <c r="BT16" s="408"/>
      <c r="BU16" s="409"/>
      <c r="BV16" s="407">
        <v>5185444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2800</v>
      </c>
      <c r="AD17" s="459"/>
      <c r="AE17" s="459"/>
      <c r="AF17" s="459"/>
      <c r="AG17" s="501"/>
      <c r="AH17" s="458">
        <v>3049</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1246862</v>
      </c>
      <c r="BO17" s="408"/>
      <c r="BP17" s="408"/>
      <c r="BQ17" s="408"/>
      <c r="BR17" s="408"/>
      <c r="BS17" s="408"/>
      <c r="BT17" s="408"/>
      <c r="BU17" s="409"/>
      <c r="BV17" s="407">
        <v>1214528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188.46</v>
      </c>
      <c r="M18" s="531"/>
      <c r="N18" s="531"/>
      <c r="O18" s="531"/>
      <c r="P18" s="531"/>
      <c r="Q18" s="531"/>
      <c r="R18" s="532"/>
      <c r="S18" s="532"/>
      <c r="T18" s="532"/>
      <c r="U18" s="532"/>
      <c r="V18" s="533"/>
      <c r="W18" s="425"/>
      <c r="X18" s="426"/>
      <c r="Y18" s="426"/>
      <c r="Z18" s="426"/>
      <c r="AA18" s="426"/>
      <c r="AB18" s="417"/>
      <c r="AC18" s="534">
        <v>60</v>
      </c>
      <c r="AD18" s="535"/>
      <c r="AE18" s="535"/>
      <c r="AF18" s="535"/>
      <c r="AG18" s="536"/>
      <c r="AH18" s="534">
        <v>58.3</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5124248</v>
      </c>
      <c r="BO18" s="408"/>
      <c r="BP18" s="408"/>
      <c r="BQ18" s="408"/>
      <c r="BR18" s="408"/>
      <c r="BS18" s="408"/>
      <c r="BT18" s="408"/>
      <c r="BU18" s="409"/>
      <c r="BV18" s="407">
        <v>5134712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54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8122660</v>
      </c>
      <c r="BO19" s="408"/>
      <c r="BP19" s="408"/>
      <c r="BQ19" s="408"/>
      <c r="BR19" s="408"/>
      <c r="BS19" s="408"/>
      <c r="BT19" s="408"/>
      <c r="BU19" s="409"/>
      <c r="BV19" s="407">
        <v>8010456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4607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9995529</v>
      </c>
      <c r="BO22" s="371"/>
      <c r="BP22" s="371"/>
      <c r="BQ22" s="371"/>
      <c r="BR22" s="371"/>
      <c r="BS22" s="371"/>
      <c r="BT22" s="371"/>
      <c r="BU22" s="372"/>
      <c r="BV22" s="370">
        <v>10825106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7538942</v>
      </c>
      <c r="BO23" s="408"/>
      <c r="BP23" s="408"/>
      <c r="BQ23" s="408"/>
      <c r="BR23" s="408"/>
      <c r="BS23" s="408"/>
      <c r="BT23" s="408"/>
      <c r="BU23" s="409"/>
      <c r="BV23" s="407">
        <v>8035468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7210</v>
      </c>
      <c r="R24" s="459"/>
      <c r="S24" s="459"/>
      <c r="T24" s="459"/>
      <c r="U24" s="459"/>
      <c r="V24" s="501"/>
      <c r="W24" s="553"/>
      <c r="X24" s="554"/>
      <c r="Y24" s="555"/>
      <c r="Z24" s="457" t="s">
        <v>161</v>
      </c>
      <c r="AA24" s="437"/>
      <c r="AB24" s="437"/>
      <c r="AC24" s="437"/>
      <c r="AD24" s="437"/>
      <c r="AE24" s="437"/>
      <c r="AF24" s="437"/>
      <c r="AG24" s="438"/>
      <c r="AH24" s="458">
        <v>163</v>
      </c>
      <c r="AI24" s="459"/>
      <c r="AJ24" s="459"/>
      <c r="AK24" s="459"/>
      <c r="AL24" s="501"/>
      <c r="AM24" s="458">
        <v>478894</v>
      </c>
      <c r="AN24" s="459"/>
      <c r="AO24" s="459"/>
      <c r="AP24" s="459"/>
      <c r="AQ24" s="459"/>
      <c r="AR24" s="501"/>
      <c r="AS24" s="458">
        <v>2938</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9051374</v>
      </c>
      <c r="BO24" s="408"/>
      <c r="BP24" s="408"/>
      <c r="BQ24" s="408"/>
      <c r="BR24" s="408"/>
      <c r="BS24" s="408"/>
      <c r="BT24" s="408"/>
      <c r="BU24" s="409"/>
      <c r="BV24" s="407">
        <v>9676291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6280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58354</v>
      </c>
      <c r="BO25" s="371"/>
      <c r="BP25" s="371"/>
      <c r="BQ25" s="371"/>
      <c r="BR25" s="371"/>
      <c r="BS25" s="371"/>
      <c r="BT25" s="371"/>
      <c r="BU25" s="372"/>
      <c r="BV25" s="370">
        <v>79355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5800</v>
      </c>
      <c r="R26" s="459"/>
      <c r="S26" s="459"/>
      <c r="T26" s="459"/>
      <c r="U26" s="459"/>
      <c r="V26" s="501"/>
      <c r="W26" s="553"/>
      <c r="X26" s="554"/>
      <c r="Y26" s="555"/>
      <c r="Z26" s="457" t="s">
        <v>167</v>
      </c>
      <c r="AA26" s="559"/>
      <c r="AB26" s="559"/>
      <c r="AC26" s="559"/>
      <c r="AD26" s="559"/>
      <c r="AE26" s="559"/>
      <c r="AF26" s="559"/>
      <c r="AG26" s="560"/>
      <c r="AH26" s="458">
        <v>8</v>
      </c>
      <c r="AI26" s="459"/>
      <c r="AJ26" s="459"/>
      <c r="AK26" s="459"/>
      <c r="AL26" s="501"/>
      <c r="AM26" s="458">
        <v>27192</v>
      </c>
      <c r="AN26" s="459"/>
      <c r="AO26" s="459"/>
      <c r="AP26" s="459"/>
      <c r="AQ26" s="459"/>
      <c r="AR26" s="501"/>
      <c r="AS26" s="458">
        <v>3399</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2540</v>
      </c>
      <c r="R27" s="459"/>
      <c r="S27" s="459"/>
      <c r="T27" s="459"/>
      <c r="U27" s="459"/>
      <c r="V27" s="501"/>
      <c r="W27" s="553"/>
      <c r="X27" s="554"/>
      <c r="Y27" s="555"/>
      <c r="Z27" s="457" t="s">
        <v>170</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166394</v>
      </c>
      <c r="BO27" s="527"/>
      <c r="BP27" s="527"/>
      <c r="BQ27" s="527"/>
      <c r="BR27" s="527"/>
      <c r="BS27" s="527"/>
      <c r="BT27" s="527"/>
      <c r="BU27" s="528"/>
      <c r="BV27" s="526">
        <v>166378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2020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1184645</v>
      </c>
      <c r="BO28" s="371"/>
      <c r="BP28" s="371"/>
      <c r="BQ28" s="371"/>
      <c r="BR28" s="371"/>
      <c r="BS28" s="371"/>
      <c r="BT28" s="371"/>
      <c r="BU28" s="372"/>
      <c r="BV28" s="370">
        <v>1268534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12</v>
      </c>
      <c r="M29" s="459"/>
      <c r="N29" s="459"/>
      <c r="O29" s="459"/>
      <c r="P29" s="501"/>
      <c r="Q29" s="458">
        <v>1800</v>
      </c>
      <c r="R29" s="459"/>
      <c r="S29" s="459"/>
      <c r="T29" s="459"/>
      <c r="U29" s="459"/>
      <c r="V29" s="501"/>
      <c r="W29" s="556"/>
      <c r="X29" s="557"/>
      <c r="Y29" s="558"/>
      <c r="Z29" s="457" t="s">
        <v>176</v>
      </c>
      <c r="AA29" s="437"/>
      <c r="AB29" s="437"/>
      <c r="AC29" s="437"/>
      <c r="AD29" s="437"/>
      <c r="AE29" s="437"/>
      <c r="AF29" s="437"/>
      <c r="AG29" s="438"/>
      <c r="AH29" s="458">
        <v>163</v>
      </c>
      <c r="AI29" s="459"/>
      <c r="AJ29" s="459"/>
      <c r="AK29" s="459"/>
      <c r="AL29" s="501"/>
      <c r="AM29" s="458">
        <v>478894</v>
      </c>
      <c r="AN29" s="459"/>
      <c r="AO29" s="459"/>
      <c r="AP29" s="459"/>
      <c r="AQ29" s="459"/>
      <c r="AR29" s="501"/>
      <c r="AS29" s="458">
        <v>2938</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617080</v>
      </c>
      <c r="BO29" s="408"/>
      <c r="BP29" s="408"/>
      <c r="BQ29" s="408"/>
      <c r="BR29" s="408"/>
      <c r="BS29" s="408"/>
      <c r="BT29" s="408"/>
      <c r="BU29" s="409"/>
      <c r="BV29" s="407">
        <v>585384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94.9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3055935</v>
      </c>
      <c r="BO30" s="527"/>
      <c r="BP30" s="527"/>
      <c r="BQ30" s="527"/>
      <c r="BR30" s="527"/>
      <c r="BS30" s="527"/>
      <c r="BT30" s="527"/>
      <c r="BU30" s="528"/>
      <c r="BV30" s="526">
        <v>3611421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黒潮町国民健康保険事業特別会計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IF('各会計、関係団体の財政状況及び健全化判断比率'!B33="","",'各会計、関係団体の財政状況及び健全化判断比率'!B33)</f>
        <v>黒潮町水道事業特別会計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IF('各会計、関係団体の財政状況及び健全化判断比率'!B34="","",'各会計、関係団体の財政状況及び健全化判断比率'!B34)</f>
        <v>黒潮町農業集落排水事業特別会計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幡多広域市町村圏事務組合（一般会計）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23</v>
      </c>
      <c r="CP34" s="597"/>
      <c r="CQ34" s="598" t="str">
        <f>IF('各会計、関係団体の財政状況及び健全化判断比率'!BS7="","",'各会計、関係団体の財政状況及び健全化判断比率'!BS7)</f>
        <v>黒潮町農業公社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黒潮町住宅新築資金等貸付事業特別会計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黒潮町国民健康保険直診特別会計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IF('各会計、関係団体の財政状況及び健全化判断比率'!B35="","",'各会計、関係団体の財政状況及び健全化判断比率'!B35)</f>
        <v>黒潮町漁業集落排水事業特別会計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幡多広域市町村圏事務組合（ふるさと市町村圏事業特別会計）</v>
      </c>
      <c r="BZ35" s="598"/>
      <c r="CA35" s="598"/>
      <c r="CB35" s="598"/>
      <c r="CC35" s="598"/>
      <c r="CD35" s="598"/>
      <c r="CE35" s="598"/>
      <c r="CF35" s="598"/>
      <c r="CG35" s="598"/>
      <c r="CH35" s="598"/>
      <c r="CI35" s="598"/>
      <c r="CJ35" s="598"/>
      <c r="CK35" s="598"/>
      <c r="CL35" s="598"/>
      <c r="CM35" s="598"/>
      <c r="CN35" s="181"/>
      <c r="CO35" s="597">
        <f t="shared" ref="CO35:CO43" si="3">IF(CQ35="","",CO34+1)</f>
        <v>24</v>
      </c>
      <c r="CP35" s="597"/>
      <c r="CQ35" s="598" t="str">
        <f>IF('各会計、関係団体の財政状況及び健全化判断比率'!BS8="","",'各会計、関係団体の財政状況及び健全化判断比率'!BS8)</f>
        <v>黒潮町缶詰製作所</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黒潮町宮川奨学資金特別会計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黒潮町介護保険事業特別会計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幡多広域市町村圏事務組合（滞納整理事業特別会計）</v>
      </c>
      <c r="BZ36" s="598"/>
      <c r="CA36" s="598"/>
      <c r="CB36" s="598"/>
      <c r="CC36" s="598"/>
      <c r="CD36" s="598"/>
      <c r="CE36" s="598"/>
      <c r="CF36" s="598"/>
      <c r="CG36" s="598"/>
      <c r="CH36" s="598"/>
      <c r="CI36" s="598"/>
      <c r="CJ36" s="598"/>
      <c r="CK36" s="598"/>
      <c r="CL36" s="598"/>
      <c r="CM36" s="598"/>
      <c r="CN36" s="181"/>
      <c r="CO36" s="597">
        <f t="shared" si="3"/>
        <v>25</v>
      </c>
      <c r="CP36" s="597"/>
      <c r="CQ36" s="598" t="str">
        <f>IF('各会計、関係団体の財政状況及び健全化判断比率'!BS9="","",'各会計、関係団体の財政状況及び健全化判断比率'!BS9)</f>
        <v>こうち・くろしお太陽光発電株式会社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黒潮町情報センター事業特別会計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黒潮町介護サービス事業特別会計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幡多中央環境施設組合</v>
      </c>
      <c r="BZ37" s="598"/>
      <c r="CA37" s="598"/>
      <c r="CB37" s="598"/>
      <c r="CC37" s="598"/>
      <c r="CD37" s="598"/>
      <c r="CE37" s="598"/>
      <c r="CF37" s="598"/>
      <c r="CG37" s="598"/>
      <c r="CH37" s="598"/>
      <c r="CI37" s="598"/>
      <c r="CJ37" s="598"/>
      <c r="CK37" s="598"/>
      <c r="CL37" s="598"/>
      <c r="CM37" s="598"/>
      <c r="CN37" s="181"/>
      <c r="CO37" s="597">
        <f t="shared" si="3"/>
        <v>26</v>
      </c>
      <c r="CP37" s="597"/>
      <c r="CQ37" s="598" t="str">
        <f>IF('各会計、関係団体の財政状況及び健全化判断比率'!BS10="","",'各会計、関係団体の財政状況及び健全化判断比率'!BS10)</f>
        <v>くろしおエナジー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9</v>
      </c>
      <c r="V38" s="597"/>
      <c r="W38" s="598" t="str">
        <f>IF('各会計、関係団体の財政状況及び健全化判断比率'!B32="","",'各会計、関係団体の財政状況及び健全化判断比率'!B32)</f>
        <v>黒潮町後期高齢者医療保険事業特別会計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幡多中央消防組合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こうち人づくり広域連合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高知県市町村総合事務組合（一般会計）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高知県市町村総合事務組合（交通災害共済事業特別会計）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21</v>
      </c>
      <c r="BX42" s="597"/>
      <c r="BY42" s="598" t="str">
        <f>IF('各会計、関係団体の財政状況及び健全化判断比率'!B76="","",'各会計、関係団体の財政状況及び健全化判断比率'!B76)</f>
        <v>高知県後期高齢者広域連合（一般会計）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22</v>
      </c>
      <c r="BX43" s="597"/>
      <c r="BY43" s="598" t="str">
        <f>IF('各会計、関係団体の財政状況及び健全化判断比率'!B77="","",'各会計、関係団体の財政状況及び健全化判断比率'!B77)</f>
        <v>高知県後期高齢者広域連合（特別会計）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58TUuZFdw0m83AZh9SI/bwD4ysrKU6iooZahfX32eYn7I3ZQOxUVJ9YXafPh55v414X0kmsZh/bQLfQjtYnMg==" saltValue="/pn+NtPnTWPOeNHzkTao2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862721</v>
      </c>
      <c r="S5" s="613"/>
      <c r="T5" s="613"/>
      <c r="U5" s="613"/>
      <c r="V5" s="613"/>
      <c r="W5" s="613"/>
      <c r="X5" s="613"/>
      <c r="Y5" s="614"/>
      <c r="Z5" s="615">
        <v>7.5</v>
      </c>
      <c r="AA5" s="615"/>
      <c r="AB5" s="615"/>
      <c r="AC5" s="615"/>
      <c r="AD5" s="616">
        <v>862721</v>
      </c>
      <c r="AE5" s="616"/>
      <c r="AF5" s="616"/>
      <c r="AG5" s="616"/>
      <c r="AH5" s="616"/>
      <c r="AI5" s="616"/>
      <c r="AJ5" s="616"/>
      <c r="AK5" s="616"/>
      <c r="AL5" s="617">
        <v>16.2</v>
      </c>
      <c r="AM5" s="618"/>
      <c r="AN5" s="618"/>
      <c r="AO5" s="619"/>
      <c r="AP5" s="609" t="s">
        <v>215</v>
      </c>
      <c r="AQ5" s="610"/>
      <c r="AR5" s="610"/>
      <c r="AS5" s="610"/>
      <c r="AT5" s="610"/>
      <c r="AU5" s="610"/>
      <c r="AV5" s="610"/>
      <c r="AW5" s="610"/>
      <c r="AX5" s="610"/>
      <c r="AY5" s="610"/>
      <c r="AZ5" s="610"/>
      <c r="BA5" s="610"/>
      <c r="BB5" s="610"/>
      <c r="BC5" s="610"/>
      <c r="BD5" s="610"/>
      <c r="BE5" s="610"/>
      <c r="BF5" s="611"/>
      <c r="BG5" s="623">
        <v>862721</v>
      </c>
      <c r="BH5" s="624"/>
      <c r="BI5" s="624"/>
      <c r="BJ5" s="624"/>
      <c r="BK5" s="624"/>
      <c r="BL5" s="624"/>
      <c r="BM5" s="624"/>
      <c r="BN5" s="625"/>
      <c r="BO5" s="626">
        <v>100</v>
      </c>
      <c r="BP5" s="626"/>
      <c r="BQ5" s="626"/>
      <c r="BR5" s="626"/>
      <c r="BS5" s="627">
        <v>1593</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84391</v>
      </c>
      <c r="S6" s="624"/>
      <c r="T6" s="624"/>
      <c r="U6" s="624"/>
      <c r="V6" s="624"/>
      <c r="W6" s="624"/>
      <c r="X6" s="624"/>
      <c r="Y6" s="625"/>
      <c r="Z6" s="626">
        <v>0.7</v>
      </c>
      <c r="AA6" s="626"/>
      <c r="AB6" s="626"/>
      <c r="AC6" s="626"/>
      <c r="AD6" s="627">
        <v>84391</v>
      </c>
      <c r="AE6" s="627"/>
      <c r="AF6" s="627"/>
      <c r="AG6" s="627"/>
      <c r="AH6" s="627"/>
      <c r="AI6" s="627"/>
      <c r="AJ6" s="627"/>
      <c r="AK6" s="627"/>
      <c r="AL6" s="628">
        <v>1.6</v>
      </c>
      <c r="AM6" s="629"/>
      <c r="AN6" s="629"/>
      <c r="AO6" s="630"/>
      <c r="AP6" s="620" t="s">
        <v>220</v>
      </c>
      <c r="AQ6" s="621"/>
      <c r="AR6" s="621"/>
      <c r="AS6" s="621"/>
      <c r="AT6" s="621"/>
      <c r="AU6" s="621"/>
      <c r="AV6" s="621"/>
      <c r="AW6" s="621"/>
      <c r="AX6" s="621"/>
      <c r="AY6" s="621"/>
      <c r="AZ6" s="621"/>
      <c r="BA6" s="621"/>
      <c r="BB6" s="621"/>
      <c r="BC6" s="621"/>
      <c r="BD6" s="621"/>
      <c r="BE6" s="621"/>
      <c r="BF6" s="622"/>
      <c r="BG6" s="623">
        <v>862721</v>
      </c>
      <c r="BH6" s="624"/>
      <c r="BI6" s="624"/>
      <c r="BJ6" s="624"/>
      <c r="BK6" s="624"/>
      <c r="BL6" s="624"/>
      <c r="BM6" s="624"/>
      <c r="BN6" s="625"/>
      <c r="BO6" s="626">
        <v>100</v>
      </c>
      <c r="BP6" s="626"/>
      <c r="BQ6" s="626"/>
      <c r="BR6" s="626"/>
      <c r="BS6" s="627">
        <v>1593</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66081</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66081</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751</v>
      </c>
      <c r="S7" s="624"/>
      <c r="T7" s="624"/>
      <c r="U7" s="624"/>
      <c r="V7" s="624"/>
      <c r="W7" s="624"/>
      <c r="X7" s="624"/>
      <c r="Y7" s="625"/>
      <c r="Z7" s="626">
        <v>0</v>
      </c>
      <c r="AA7" s="626"/>
      <c r="AB7" s="626"/>
      <c r="AC7" s="626"/>
      <c r="AD7" s="627">
        <v>751</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358929</v>
      </c>
      <c r="BH7" s="624"/>
      <c r="BI7" s="624"/>
      <c r="BJ7" s="624"/>
      <c r="BK7" s="624"/>
      <c r="BL7" s="624"/>
      <c r="BM7" s="624"/>
      <c r="BN7" s="625"/>
      <c r="BO7" s="626">
        <v>41.6</v>
      </c>
      <c r="BP7" s="626"/>
      <c r="BQ7" s="626"/>
      <c r="BR7" s="626"/>
      <c r="BS7" s="627">
        <v>1593</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2423280</v>
      </c>
      <c r="CS7" s="624"/>
      <c r="CT7" s="624"/>
      <c r="CU7" s="624"/>
      <c r="CV7" s="624"/>
      <c r="CW7" s="624"/>
      <c r="CX7" s="624"/>
      <c r="CY7" s="625"/>
      <c r="CZ7" s="626">
        <v>22.3</v>
      </c>
      <c r="DA7" s="626"/>
      <c r="DB7" s="626"/>
      <c r="DC7" s="626"/>
      <c r="DD7" s="632">
        <v>255508</v>
      </c>
      <c r="DE7" s="624"/>
      <c r="DF7" s="624"/>
      <c r="DG7" s="624"/>
      <c r="DH7" s="624"/>
      <c r="DI7" s="624"/>
      <c r="DJ7" s="624"/>
      <c r="DK7" s="624"/>
      <c r="DL7" s="624"/>
      <c r="DM7" s="624"/>
      <c r="DN7" s="624"/>
      <c r="DO7" s="624"/>
      <c r="DP7" s="625"/>
      <c r="DQ7" s="632">
        <v>2031099</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4297</v>
      </c>
      <c r="S8" s="624"/>
      <c r="T8" s="624"/>
      <c r="U8" s="624"/>
      <c r="V8" s="624"/>
      <c r="W8" s="624"/>
      <c r="X8" s="624"/>
      <c r="Y8" s="625"/>
      <c r="Z8" s="626">
        <v>0</v>
      </c>
      <c r="AA8" s="626"/>
      <c r="AB8" s="626"/>
      <c r="AC8" s="626"/>
      <c r="AD8" s="627">
        <v>4297</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15845</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2394875</v>
      </c>
      <c r="CS8" s="624"/>
      <c r="CT8" s="624"/>
      <c r="CU8" s="624"/>
      <c r="CV8" s="624"/>
      <c r="CW8" s="624"/>
      <c r="CX8" s="624"/>
      <c r="CY8" s="625"/>
      <c r="CZ8" s="626">
        <v>22</v>
      </c>
      <c r="DA8" s="626"/>
      <c r="DB8" s="626"/>
      <c r="DC8" s="626"/>
      <c r="DD8" s="632">
        <v>12309</v>
      </c>
      <c r="DE8" s="624"/>
      <c r="DF8" s="624"/>
      <c r="DG8" s="624"/>
      <c r="DH8" s="624"/>
      <c r="DI8" s="624"/>
      <c r="DJ8" s="624"/>
      <c r="DK8" s="624"/>
      <c r="DL8" s="624"/>
      <c r="DM8" s="624"/>
      <c r="DN8" s="624"/>
      <c r="DO8" s="624"/>
      <c r="DP8" s="625"/>
      <c r="DQ8" s="632">
        <v>1645780</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4768</v>
      </c>
      <c r="S9" s="624"/>
      <c r="T9" s="624"/>
      <c r="U9" s="624"/>
      <c r="V9" s="624"/>
      <c r="W9" s="624"/>
      <c r="X9" s="624"/>
      <c r="Y9" s="625"/>
      <c r="Z9" s="626">
        <v>0</v>
      </c>
      <c r="AA9" s="626"/>
      <c r="AB9" s="626"/>
      <c r="AC9" s="626"/>
      <c r="AD9" s="627">
        <v>4768</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315582</v>
      </c>
      <c r="BH9" s="624"/>
      <c r="BI9" s="624"/>
      <c r="BJ9" s="624"/>
      <c r="BK9" s="624"/>
      <c r="BL9" s="624"/>
      <c r="BM9" s="624"/>
      <c r="BN9" s="625"/>
      <c r="BO9" s="626">
        <v>36.6</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1090519</v>
      </c>
      <c r="CS9" s="624"/>
      <c r="CT9" s="624"/>
      <c r="CU9" s="624"/>
      <c r="CV9" s="624"/>
      <c r="CW9" s="624"/>
      <c r="CX9" s="624"/>
      <c r="CY9" s="625"/>
      <c r="CZ9" s="626">
        <v>10</v>
      </c>
      <c r="DA9" s="626"/>
      <c r="DB9" s="626"/>
      <c r="DC9" s="626"/>
      <c r="DD9" s="632">
        <v>60474</v>
      </c>
      <c r="DE9" s="624"/>
      <c r="DF9" s="624"/>
      <c r="DG9" s="624"/>
      <c r="DH9" s="624"/>
      <c r="DI9" s="624"/>
      <c r="DJ9" s="624"/>
      <c r="DK9" s="624"/>
      <c r="DL9" s="624"/>
      <c r="DM9" s="624"/>
      <c r="DN9" s="624"/>
      <c r="DO9" s="624"/>
      <c r="DP9" s="625"/>
      <c r="DQ9" s="632">
        <v>488925</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12208</v>
      </c>
      <c r="BH10" s="624"/>
      <c r="BI10" s="624"/>
      <c r="BJ10" s="624"/>
      <c r="BK10" s="624"/>
      <c r="BL10" s="624"/>
      <c r="BM10" s="624"/>
      <c r="BN10" s="625"/>
      <c r="BO10" s="626">
        <v>1.4</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245313</v>
      </c>
      <c r="S11" s="624"/>
      <c r="T11" s="624"/>
      <c r="U11" s="624"/>
      <c r="V11" s="624"/>
      <c r="W11" s="624"/>
      <c r="X11" s="624"/>
      <c r="Y11" s="625"/>
      <c r="Z11" s="628">
        <v>2.1</v>
      </c>
      <c r="AA11" s="629"/>
      <c r="AB11" s="629"/>
      <c r="AC11" s="635"/>
      <c r="AD11" s="632">
        <v>245313</v>
      </c>
      <c r="AE11" s="624"/>
      <c r="AF11" s="624"/>
      <c r="AG11" s="624"/>
      <c r="AH11" s="624"/>
      <c r="AI11" s="624"/>
      <c r="AJ11" s="624"/>
      <c r="AK11" s="625"/>
      <c r="AL11" s="628">
        <v>4.5999999999999996</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15294</v>
      </c>
      <c r="BH11" s="624"/>
      <c r="BI11" s="624"/>
      <c r="BJ11" s="624"/>
      <c r="BK11" s="624"/>
      <c r="BL11" s="624"/>
      <c r="BM11" s="624"/>
      <c r="BN11" s="625"/>
      <c r="BO11" s="626">
        <v>1.8</v>
      </c>
      <c r="BP11" s="626"/>
      <c r="BQ11" s="626"/>
      <c r="BR11" s="626"/>
      <c r="BS11" s="627">
        <v>1593</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593370</v>
      </c>
      <c r="CS11" s="624"/>
      <c r="CT11" s="624"/>
      <c r="CU11" s="624"/>
      <c r="CV11" s="624"/>
      <c r="CW11" s="624"/>
      <c r="CX11" s="624"/>
      <c r="CY11" s="625"/>
      <c r="CZ11" s="626">
        <v>5.5</v>
      </c>
      <c r="DA11" s="626"/>
      <c r="DB11" s="626"/>
      <c r="DC11" s="626"/>
      <c r="DD11" s="632">
        <v>155529</v>
      </c>
      <c r="DE11" s="624"/>
      <c r="DF11" s="624"/>
      <c r="DG11" s="624"/>
      <c r="DH11" s="624"/>
      <c r="DI11" s="624"/>
      <c r="DJ11" s="624"/>
      <c r="DK11" s="624"/>
      <c r="DL11" s="624"/>
      <c r="DM11" s="624"/>
      <c r="DN11" s="624"/>
      <c r="DO11" s="624"/>
      <c r="DP11" s="625"/>
      <c r="DQ11" s="632">
        <v>272543</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9217</v>
      </c>
      <c r="S12" s="624"/>
      <c r="T12" s="624"/>
      <c r="U12" s="624"/>
      <c r="V12" s="624"/>
      <c r="W12" s="624"/>
      <c r="X12" s="624"/>
      <c r="Y12" s="625"/>
      <c r="Z12" s="626">
        <v>0.1</v>
      </c>
      <c r="AA12" s="626"/>
      <c r="AB12" s="626"/>
      <c r="AC12" s="626"/>
      <c r="AD12" s="627">
        <v>9217</v>
      </c>
      <c r="AE12" s="627"/>
      <c r="AF12" s="627"/>
      <c r="AG12" s="627"/>
      <c r="AH12" s="627"/>
      <c r="AI12" s="627"/>
      <c r="AJ12" s="627"/>
      <c r="AK12" s="627"/>
      <c r="AL12" s="628">
        <v>0.2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387321</v>
      </c>
      <c r="BH12" s="624"/>
      <c r="BI12" s="624"/>
      <c r="BJ12" s="624"/>
      <c r="BK12" s="624"/>
      <c r="BL12" s="624"/>
      <c r="BM12" s="624"/>
      <c r="BN12" s="625"/>
      <c r="BO12" s="626">
        <v>44.9</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215630</v>
      </c>
      <c r="CS12" s="624"/>
      <c r="CT12" s="624"/>
      <c r="CU12" s="624"/>
      <c r="CV12" s="624"/>
      <c r="CW12" s="624"/>
      <c r="CX12" s="624"/>
      <c r="CY12" s="625"/>
      <c r="CZ12" s="626">
        <v>2</v>
      </c>
      <c r="DA12" s="626"/>
      <c r="DB12" s="626"/>
      <c r="DC12" s="626"/>
      <c r="DD12" s="632">
        <v>18884</v>
      </c>
      <c r="DE12" s="624"/>
      <c r="DF12" s="624"/>
      <c r="DG12" s="624"/>
      <c r="DH12" s="624"/>
      <c r="DI12" s="624"/>
      <c r="DJ12" s="624"/>
      <c r="DK12" s="624"/>
      <c r="DL12" s="624"/>
      <c r="DM12" s="624"/>
      <c r="DN12" s="624"/>
      <c r="DO12" s="624"/>
      <c r="DP12" s="625"/>
      <c r="DQ12" s="632">
        <v>147556</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382493</v>
      </c>
      <c r="BH13" s="624"/>
      <c r="BI13" s="624"/>
      <c r="BJ13" s="624"/>
      <c r="BK13" s="624"/>
      <c r="BL13" s="624"/>
      <c r="BM13" s="624"/>
      <c r="BN13" s="625"/>
      <c r="BO13" s="626">
        <v>44.3</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1055613</v>
      </c>
      <c r="CS13" s="624"/>
      <c r="CT13" s="624"/>
      <c r="CU13" s="624"/>
      <c r="CV13" s="624"/>
      <c r="CW13" s="624"/>
      <c r="CX13" s="624"/>
      <c r="CY13" s="625"/>
      <c r="CZ13" s="626">
        <v>9.6999999999999993</v>
      </c>
      <c r="DA13" s="626"/>
      <c r="DB13" s="626"/>
      <c r="DC13" s="626"/>
      <c r="DD13" s="632">
        <v>923183</v>
      </c>
      <c r="DE13" s="624"/>
      <c r="DF13" s="624"/>
      <c r="DG13" s="624"/>
      <c r="DH13" s="624"/>
      <c r="DI13" s="624"/>
      <c r="DJ13" s="624"/>
      <c r="DK13" s="624"/>
      <c r="DL13" s="624"/>
      <c r="DM13" s="624"/>
      <c r="DN13" s="624"/>
      <c r="DO13" s="624"/>
      <c r="DP13" s="625"/>
      <c r="DQ13" s="632">
        <v>154639</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593</v>
      </c>
      <c r="S14" s="624"/>
      <c r="T14" s="624"/>
      <c r="U14" s="624"/>
      <c r="V14" s="624"/>
      <c r="W14" s="624"/>
      <c r="X14" s="624"/>
      <c r="Y14" s="625"/>
      <c r="Z14" s="626">
        <v>0</v>
      </c>
      <c r="AA14" s="626"/>
      <c r="AB14" s="626"/>
      <c r="AC14" s="626"/>
      <c r="AD14" s="627">
        <v>593</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51156</v>
      </c>
      <c r="BH14" s="624"/>
      <c r="BI14" s="624"/>
      <c r="BJ14" s="624"/>
      <c r="BK14" s="624"/>
      <c r="BL14" s="624"/>
      <c r="BM14" s="624"/>
      <c r="BN14" s="625"/>
      <c r="BO14" s="626">
        <v>5.9</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574772</v>
      </c>
      <c r="CS14" s="624"/>
      <c r="CT14" s="624"/>
      <c r="CU14" s="624"/>
      <c r="CV14" s="624"/>
      <c r="CW14" s="624"/>
      <c r="CX14" s="624"/>
      <c r="CY14" s="625"/>
      <c r="CZ14" s="626">
        <v>5.3</v>
      </c>
      <c r="DA14" s="626"/>
      <c r="DB14" s="626"/>
      <c r="DC14" s="626"/>
      <c r="DD14" s="632">
        <v>156364</v>
      </c>
      <c r="DE14" s="624"/>
      <c r="DF14" s="624"/>
      <c r="DG14" s="624"/>
      <c r="DH14" s="624"/>
      <c r="DI14" s="624"/>
      <c r="DJ14" s="624"/>
      <c r="DK14" s="624"/>
      <c r="DL14" s="624"/>
      <c r="DM14" s="624"/>
      <c r="DN14" s="624"/>
      <c r="DO14" s="624"/>
      <c r="DP14" s="625"/>
      <c r="DQ14" s="632">
        <v>384450</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65315</v>
      </c>
      <c r="BH15" s="624"/>
      <c r="BI15" s="624"/>
      <c r="BJ15" s="624"/>
      <c r="BK15" s="624"/>
      <c r="BL15" s="624"/>
      <c r="BM15" s="624"/>
      <c r="BN15" s="625"/>
      <c r="BO15" s="626">
        <v>7.6</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601906</v>
      </c>
      <c r="CS15" s="624"/>
      <c r="CT15" s="624"/>
      <c r="CU15" s="624"/>
      <c r="CV15" s="624"/>
      <c r="CW15" s="624"/>
      <c r="CX15" s="624"/>
      <c r="CY15" s="625"/>
      <c r="CZ15" s="626">
        <v>5.5</v>
      </c>
      <c r="DA15" s="626"/>
      <c r="DB15" s="626"/>
      <c r="DC15" s="626"/>
      <c r="DD15" s="632">
        <v>29745</v>
      </c>
      <c r="DE15" s="624"/>
      <c r="DF15" s="624"/>
      <c r="DG15" s="624"/>
      <c r="DH15" s="624"/>
      <c r="DI15" s="624"/>
      <c r="DJ15" s="624"/>
      <c r="DK15" s="624"/>
      <c r="DL15" s="624"/>
      <c r="DM15" s="624"/>
      <c r="DN15" s="624"/>
      <c r="DO15" s="624"/>
      <c r="DP15" s="625"/>
      <c r="DQ15" s="632">
        <v>505059</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5005</v>
      </c>
      <c r="S16" s="624"/>
      <c r="T16" s="624"/>
      <c r="U16" s="624"/>
      <c r="V16" s="624"/>
      <c r="W16" s="624"/>
      <c r="X16" s="624"/>
      <c r="Y16" s="625"/>
      <c r="Z16" s="626">
        <v>0</v>
      </c>
      <c r="AA16" s="626"/>
      <c r="AB16" s="626"/>
      <c r="AC16" s="626"/>
      <c r="AD16" s="627">
        <v>5005</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120970</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49521</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11100</v>
      </c>
      <c r="S17" s="624"/>
      <c r="T17" s="624"/>
      <c r="U17" s="624"/>
      <c r="V17" s="624"/>
      <c r="W17" s="624"/>
      <c r="X17" s="624"/>
      <c r="Y17" s="625"/>
      <c r="Z17" s="626">
        <v>0.1</v>
      </c>
      <c r="AA17" s="626"/>
      <c r="AB17" s="626"/>
      <c r="AC17" s="626"/>
      <c r="AD17" s="627">
        <v>11100</v>
      </c>
      <c r="AE17" s="627"/>
      <c r="AF17" s="627"/>
      <c r="AG17" s="627"/>
      <c r="AH17" s="627"/>
      <c r="AI17" s="627"/>
      <c r="AJ17" s="627"/>
      <c r="AK17" s="627"/>
      <c r="AL17" s="628">
        <v>0.2</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1746945</v>
      </c>
      <c r="CS17" s="624"/>
      <c r="CT17" s="624"/>
      <c r="CU17" s="624"/>
      <c r="CV17" s="624"/>
      <c r="CW17" s="624"/>
      <c r="CX17" s="624"/>
      <c r="CY17" s="625"/>
      <c r="CZ17" s="626">
        <v>16.100000000000001</v>
      </c>
      <c r="DA17" s="626"/>
      <c r="DB17" s="626"/>
      <c r="DC17" s="626"/>
      <c r="DD17" s="632" t="s">
        <v>122</v>
      </c>
      <c r="DE17" s="624"/>
      <c r="DF17" s="624"/>
      <c r="DG17" s="624"/>
      <c r="DH17" s="624"/>
      <c r="DI17" s="624"/>
      <c r="DJ17" s="624"/>
      <c r="DK17" s="624"/>
      <c r="DL17" s="624"/>
      <c r="DM17" s="624"/>
      <c r="DN17" s="624"/>
      <c r="DO17" s="624"/>
      <c r="DP17" s="625"/>
      <c r="DQ17" s="632">
        <v>1740265</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4292</v>
      </c>
      <c r="S18" s="624"/>
      <c r="T18" s="624"/>
      <c r="U18" s="624"/>
      <c r="V18" s="624"/>
      <c r="W18" s="624"/>
      <c r="X18" s="624"/>
      <c r="Y18" s="625"/>
      <c r="Z18" s="626">
        <v>0</v>
      </c>
      <c r="AA18" s="626"/>
      <c r="AB18" s="626"/>
      <c r="AC18" s="626"/>
      <c r="AD18" s="627">
        <v>4292</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3153</v>
      </c>
      <c r="S19" s="624"/>
      <c r="T19" s="624"/>
      <c r="U19" s="624"/>
      <c r="V19" s="624"/>
      <c r="W19" s="624"/>
      <c r="X19" s="624"/>
      <c r="Y19" s="625"/>
      <c r="Z19" s="626">
        <v>0</v>
      </c>
      <c r="AA19" s="626"/>
      <c r="AB19" s="626"/>
      <c r="AC19" s="626"/>
      <c r="AD19" s="627">
        <v>3153</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1139</v>
      </c>
      <c r="S20" s="624"/>
      <c r="T20" s="624"/>
      <c r="U20" s="624"/>
      <c r="V20" s="624"/>
      <c r="W20" s="624"/>
      <c r="X20" s="624"/>
      <c r="Y20" s="625"/>
      <c r="Z20" s="626">
        <v>0</v>
      </c>
      <c r="AA20" s="626"/>
      <c r="AB20" s="626"/>
      <c r="AC20" s="626"/>
      <c r="AD20" s="627">
        <v>1139</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10883961</v>
      </c>
      <c r="CS20" s="624"/>
      <c r="CT20" s="624"/>
      <c r="CU20" s="624"/>
      <c r="CV20" s="624"/>
      <c r="CW20" s="624"/>
      <c r="CX20" s="624"/>
      <c r="CY20" s="625"/>
      <c r="CZ20" s="626">
        <v>100</v>
      </c>
      <c r="DA20" s="626"/>
      <c r="DB20" s="626"/>
      <c r="DC20" s="626"/>
      <c r="DD20" s="632">
        <v>1611996</v>
      </c>
      <c r="DE20" s="624"/>
      <c r="DF20" s="624"/>
      <c r="DG20" s="624"/>
      <c r="DH20" s="624"/>
      <c r="DI20" s="624"/>
      <c r="DJ20" s="624"/>
      <c r="DK20" s="624"/>
      <c r="DL20" s="624"/>
      <c r="DM20" s="624"/>
      <c r="DN20" s="624"/>
      <c r="DO20" s="624"/>
      <c r="DP20" s="625"/>
      <c r="DQ20" s="632">
        <v>7485918</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4468896</v>
      </c>
      <c r="S21" s="624"/>
      <c r="T21" s="624"/>
      <c r="U21" s="624"/>
      <c r="V21" s="624"/>
      <c r="W21" s="624"/>
      <c r="X21" s="624"/>
      <c r="Y21" s="625"/>
      <c r="Z21" s="626">
        <v>38.799999999999997</v>
      </c>
      <c r="AA21" s="626"/>
      <c r="AB21" s="626"/>
      <c r="AC21" s="626"/>
      <c r="AD21" s="627">
        <v>4082990</v>
      </c>
      <c r="AE21" s="627"/>
      <c r="AF21" s="627"/>
      <c r="AG21" s="627"/>
      <c r="AH21" s="627"/>
      <c r="AI21" s="627"/>
      <c r="AJ21" s="627"/>
      <c r="AK21" s="627"/>
      <c r="AL21" s="628">
        <v>76.7</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4082990</v>
      </c>
      <c r="S22" s="624"/>
      <c r="T22" s="624"/>
      <c r="U22" s="624"/>
      <c r="V22" s="624"/>
      <c r="W22" s="624"/>
      <c r="X22" s="624"/>
      <c r="Y22" s="625"/>
      <c r="Z22" s="626">
        <v>35.4</v>
      </c>
      <c r="AA22" s="626"/>
      <c r="AB22" s="626"/>
      <c r="AC22" s="626"/>
      <c r="AD22" s="627">
        <v>4082990</v>
      </c>
      <c r="AE22" s="627"/>
      <c r="AF22" s="627"/>
      <c r="AG22" s="627"/>
      <c r="AH22" s="627"/>
      <c r="AI22" s="627"/>
      <c r="AJ22" s="627"/>
      <c r="AK22" s="627"/>
      <c r="AL22" s="628">
        <v>76.7</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385906</v>
      </c>
      <c r="S23" s="624"/>
      <c r="T23" s="624"/>
      <c r="U23" s="624"/>
      <c r="V23" s="624"/>
      <c r="W23" s="624"/>
      <c r="X23" s="624"/>
      <c r="Y23" s="625"/>
      <c r="Z23" s="626">
        <v>3.3</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4235555</v>
      </c>
      <c r="CS24" s="613"/>
      <c r="CT24" s="613"/>
      <c r="CU24" s="613"/>
      <c r="CV24" s="613"/>
      <c r="CW24" s="613"/>
      <c r="CX24" s="613"/>
      <c r="CY24" s="614"/>
      <c r="CZ24" s="617">
        <v>38.9</v>
      </c>
      <c r="DA24" s="618"/>
      <c r="DB24" s="618"/>
      <c r="DC24" s="634"/>
      <c r="DD24" s="655">
        <v>3641858</v>
      </c>
      <c r="DE24" s="613"/>
      <c r="DF24" s="613"/>
      <c r="DG24" s="613"/>
      <c r="DH24" s="613"/>
      <c r="DI24" s="613"/>
      <c r="DJ24" s="613"/>
      <c r="DK24" s="614"/>
      <c r="DL24" s="655">
        <v>2795218</v>
      </c>
      <c r="DM24" s="613"/>
      <c r="DN24" s="613"/>
      <c r="DO24" s="613"/>
      <c r="DP24" s="613"/>
      <c r="DQ24" s="613"/>
      <c r="DR24" s="613"/>
      <c r="DS24" s="613"/>
      <c r="DT24" s="613"/>
      <c r="DU24" s="613"/>
      <c r="DV24" s="614"/>
      <c r="DW24" s="617">
        <v>52.3</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5701344</v>
      </c>
      <c r="S25" s="624"/>
      <c r="T25" s="624"/>
      <c r="U25" s="624"/>
      <c r="V25" s="624"/>
      <c r="W25" s="624"/>
      <c r="X25" s="624"/>
      <c r="Y25" s="625"/>
      <c r="Z25" s="626">
        <v>49.5</v>
      </c>
      <c r="AA25" s="626"/>
      <c r="AB25" s="626"/>
      <c r="AC25" s="626"/>
      <c r="AD25" s="627">
        <v>5315438</v>
      </c>
      <c r="AE25" s="627"/>
      <c r="AF25" s="627"/>
      <c r="AG25" s="627"/>
      <c r="AH25" s="627"/>
      <c r="AI25" s="627"/>
      <c r="AJ25" s="627"/>
      <c r="AK25" s="627"/>
      <c r="AL25" s="628">
        <v>99.8</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1669757</v>
      </c>
      <c r="CS25" s="656"/>
      <c r="CT25" s="656"/>
      <c r="CU25" s="656"/>
      <c r="CV25" s="656"/>
      <c r="CW25" s="656"/>
      <c r="CX25" s="656"/>
      <c r="CY25" s="657"/>
      <c r="CZ25" s="628">
        <v>15.3</v>
      </c>
      <c r="DA25" s="653"/>
      <c r="DB25" s="653"/>
      <c r="DC25" s="658"/>
      <c r="DD25" s="632">
        <v>1481198</v>
      </c>
      <c r="DE25" s="656"/>
      <c r="DF25" s="656"/>
      <c r="DG25" s="656"/>
      <c r="DH25" s="656"/>
      <c r="DI25" s="656"/>
      <c r="DJ25" s="656"/>
      <c r="DK25" s="657"/>
      <c r="DL25" s="632">
        <v>867249</v>
      </c>
      <c r="DM25" s="656"/>
      <c r="DN25" s="656"/>
      <c r="DO25" s="656"/>
      <c r="DP25" s="656"/>
      <c r="DQ25" s="656"/>
      <c r="DR25" s="656"/>
      <c r="DS25" s="656"/>
      <c r="DT25" s="656"/>
      <c r="DU25" s="656"/>
      <c r="DV25" s="657"/>
      <c r="DW25" s="628">
        <v>16.2</v>
      </c>
      <c r="DX25" s="653"/>
      <c r="DY25" s="653"/>
      <c r="DZ25" s="653"/>
      <c r="EA25" s="653"/>
      <c r="EB25" s="653"/>
      <c r="EC25" s="654"/>
    </row>
    <row r="26" spans="2:133" ht="11.25" customHeight="1" x14ac:dyDescent="0.15">
      <c r="B26" s="620" t="s">
        <v>282</v>
      </c>
      <c r="C26" s="621"/>
      <c r="D26" s="621"/>
      <c r="E26" s="621"/>
      <c r="F26" s="621"/>
      <c r="G26" s="621"/>
      <c r="H26" s="621"/>
      <c r="I26" s="621"/>
      <c r="J26" s="621"/>
      <c r="K26" s="621"/>
      <c r="L26" s="621"/>
      <c r="M26" s="621"/>
      <c r="N26" s="621"/>
      <c r="O26" s="621"/>
      <c r="P26" s="621"/>
      <c r="Q26" s="622"/>
      <c r="R26" s="623">
        <v>850</v>
      </c>
      <c r="S26" s="624"/>
      <c r="T26" s="624"/>
      <c r="U26" s="624"/>
      <c r="V26" s="624"/>
      <c r="W26" s="624"/>
      <c r="X26" s="624"/>
      <c r="Y26" s="625"/>
      <c r="Z26" s="626">
        <v>0</v>
      </c>
      <c r="AA26" s="626"/>
      <c r="AB26" s="626"/>
      <c r="AC26" s="626"/>
      <c r="AD26" s="627">
        <v>850</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968483</v>
      </c>
      <c r="CS26" s="624"/>
      <c r="CT26" s="624"/>
      <c r="CU26" s="624"/>
      <c r="CV26" s="624"/>
      <c r="CW26" s="624"/>
      <c r="CX26" s="624"/>
      <c r="CY26" s="625"/>
      <c r="CZ26" s="628">
        <v>8.9</v>
      </c>
      <c r="DA26" s="653"/>
      <c r="DB26" s="653"/>
      <c r="DC26" s="658"/>
      <c r="DD26" s="632">
        <v>836039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285</v>
      </c>
      <c r="C27" s="621"/>
      <c r="D27" s="621"/>
      <c r="E27" s="621"/>
      <c r="F27" s="621"/>
      <c r="G27" s="621"/>
      <c r="H27" s="621"/>
      <c r="I27" s="621"/>
      <c r="J27" s="621"/>
      <c r="K27" s="621"/>
      <c r="L27" s="621"/>
      <c r="M27" s="621"/>
      <c r="N27" s="621"/>
      <c r="O27" s="621"/>
      <c r="P27" s="621"/>
      <c r="Q27" s="622"/>
      <c r="R27" s="623">
        <v>18112</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862721</v>
      </c>
      <c r="BH27" s="624"/>
      <c r="BI27" s="624"/>
      <c r="BJ27" s="624"/>
      <c r="BK27" s="624"/>
      <c r="BL27" s="624"/>
      <c r="BM27" s="624"/>
      <c r="BN27" s="625"/>
      <c r="BO27" s="626">
        <v>100</v>
      </c>
      <c r="BP27" s="626"/>
      <c r="BQ27" s="626"/>
      <c r="BR27" s="626"/>
      <c r="BS27" s="627">
        <v>1593</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818853</v>
      </c>
      <c r="CS27" s="656"/>
      <c r="CT27" s="656"/>
      <c r="CU27" s="656"/>
      <c r="CV27" s="656"/>
      <c r="CW27" s="656"/>
      <c r="CX27" s="656"/>
      <c r="CY27" s="657"/>
      <c r="CZ27" s="628">
        <v>7.5</v>
      </c>
      <c r="DA27" s="653"/>
      <c r="DB27" s="653"/>
      <c r="DC27" s="658"/>
      <c r="DD27" s="632">
        <v>420395</v>
      </c>
      <c r="DE27" s="656"/>
      <c r="DF27" s="656"/>
      <c r="DG27" s="656"/>
      <c r="DH27" s="656"/>
      <c r="DI27" s="656"/>
      <c r="DJ27" s="656"/>
      <c r="DK27" s="657"/>
      <c r="DL27" s="632">
        <v>187704</v>
      </c>
      <c r="DM27" s="656"/>
      <c r="DN27" s="656"/>
      <c r="DO27" s="656"/>
      <c r="DP27" s="656"/>
      <c r="DQ27" s="656"/>
      <c r="DR27" s="656"/>
      <c r="DS27" s="656"/>
      <c r="DT27" s="656"/>
      <c r="DU27" s="656"/>
      <c r="DV27" s="657"/>
      <c r="DW27" s="628">
        <v>3.5</v>
      </c>
      <c r="DX27" s="653"/>
      <c r="DY27" s="653"/>
      <c r="DZ27" s="653"/>
      <c r="EA27" s="653"/>
      <c r="EB27" s="653"/>
      <c r="EC27" s="654"/>
    </row>
    <row r="28" spans="2:133" ht="11.25" customHeight="1" x14ac:dyDescent="0.15">
      <c r="B28" s="620" t="s">
        <v>288</v>
      </c>
      <c r="C28" s="621"/>
      <c r="D28" s="621"/>
      <c r="E28" s="621"/>
      <c r="F28" s="621"/>
      <c r="G28" s="621"/>
      <c r="H28" s="621"/>
      <c r="I28" s="621"/>
      <c r="J28" s="621"/>
      <c r="K28" s="621"/>
      <c r="L28" s="621"/>
      <c r="M28" s="621"/>
      <c r="N28" s="621"/>
      <c r="O28" s="621"/>
      <c r="P28" s="621"/>
      <c r="Q28" s="622"/>
      <c r="R28" s="623">
        <v>219665</v>
      </c>
      <c r="S28" s="624"/>
      <c r="T28" s="624"/>
      <c r="U28" s="624"/>
      <c r="V28" s="624"/>
      <c r="W28" s="624"/>
      <c r="X28" s="624"/>
      <c r="Y28" s="625"/>
      <c r="Z28" s="626">
        <v>1.9</v>
      </c>
      <c r="AA28" s="626"/>
      <c r="AB28" s="626"/>
      <c r="AC28" s="626"/>
      <c r="AD28" s="627">
        <v>2470</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1746945</v>
      </c>
      <c r="CS28" s="624"/>
      <c r="CT28" s="624"/>
      <c r="CU28" s="624"/>
      <c r="CV28" s="624"/>
      <c r="CW28" s="624"/>
      <c r="CX28" s="624"/>
      <c r="CY28" s="625"/>
      <c r="CZ28" s="628">
        <v>16.100000000000001</v>
      </c>
      <c r="DA28" s="653"/>
      <c r="DB28" s="653"/>
      <c r="DC28" s="658"/>
      <c r="DD28" s="632">
        <v>1740265</v>
      </c>
      <c r="DE28" s="624"/>
      <c r="DF28" s="624"/>
      <c r="DG28" s="624"/>
      <c r="DH28" s="624"/>
      <c r="DI28" s="624"/>
      <c r="DJ28" s="624"/>
      <c r="DK28" s="625"/>
      <c r="DL28" s="632">
        <v>1740265</v>
      </c>
      <c r="DM28" s="624"/>
      <c r="DN28" s="624"/>
      <c r="DO28" s="624"/>
      <c r="DP28" s="624"/>
      <c r="DQ28" s="624"/>
      <c r="DR28" s="624"/>
      <c r="DS28" s="624"/>
      <c r="DT28" s="624"/>
      <c r="DU28" s="624"/>
      <c r="DV28" s="625"/>
      <c r="DW28" s="628">
        <v>32.5</v>
      </c>
      <c r="DX28" s="653"/>
      <c r="DY28" s="653"/>
      <c r="DZ28" s="653"/>
      <c r="EA28" s="653"/>
      <c r="EB28" s="653"/>
      <c r="EC28" s="654"/>
    </row>
    <row r="29" spans="2:133" ht="11.25" customHeight="1" x14ac:dyDescent="0.15">
      <c r="B29" s="620" t="s">
        <v>290</v>
      </c>
      <c r="C29" s="621"/>
      <c r="D29" s="621"/>
      <c r="E29" s="621"/>
      <c r="F29" s="621"/>
      <c r="G29" s="621"/>
      <c r="H29" s="621"/>
      <c r="I29" s="621"/>
      <c r="J29" s="621"/>
      <c r="K29" s="621"/>
      <c r="L29" s="621"/>
      <c r="M29" s="621"/>
      <c r="N29" s="621"/>
      <c r="O29" s="621"/>
      <c r="P29" s="621"/>
      <c r="Q29" s="622"/>
      <c r="R29" s="623">
        <v>32108</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1746945</v>
      </c>
      <c r="CS29" s="656"/>
      <c r="CT29" s="656"/>
      <c r="CU29" s="656"/>
      <c r="CV29" s="656"/>
      <c r="CW29" s="656"/>
      <c r="CX29" s="656"/>
      <c r="CY29" s="657"/>
      <c r="CZ29" s="628">
        <v>16.100000000000001</v>
      </c>
      <c r="DA29" s="653"/>
      <c r="DB29" s="653"/>
      <c r="DC29" s="658"/>
      <c r="DD29" s="632">
        <v>1740265</v>
      </c>
      <c r="DE29" s="656"/>
      <c r="DF29" s="656"/>
      <c r="DG29" s="656"/>
      <c r="DH29" s="656"/>
      <c r="DI29" s="656"/>
      <c r="DJ29" s="656"/>
      <c r="DK29" s="657"/>
      <c r="DL29" s="632">
        <v>1740265</v>
      </c>
      <c r="DM29" s="656"/>
      <c r="DN29" s="656"/>
      <c r="DO29" s="656"/>
      <c r="DP29" s="656"/>
      <c r="DQ29" s="656"/>
      <c r="DR29" s="656"/>
      <c r="DS29" s="656"/>
      <c r="DT29" s="656"/>
      <c r="DU29" s="656"/>
      <c r="DV29" s="657"/>
      <c r="DW29" s="628">
        <v>32.5</v>
      </c>
      <c r="DX29" s="653"/>
      <c r="DY29" s="653"/>
      <c r="DZ29" s="653"/>
      <c r="EA29" s="653"/>
      <c r="EB29" s="653"/>
      <c r="EC29" s="654"/>
    </row>
    <row r="30" spans="2:133" ht="11.25" customHeight="1" x14ac:dyDescent="0.15">
      <c r="B30" s="620" t="s">
        <v>292</v>
      </c>
      <c r="C30" s="621"/>
      <c r="D30" s="621"/>
      <c r="E30" s="621"/>
      <c r="F30" s="621"/>
      <c r="G30" s="621"/>
      <c r="H30" s="621"/>
      <c r="I30" s="621"/>
      <c r="J30" s="621"/>
      <c r="K30" s="621"/>
      <c r="L30" s="621"/>
      <c r="M30" s="621"/>
      <c r="N30" s="621"/>
      <c r="O30" s="621"/>
      <c r="P30" s="621"/>
      <c r="Q30" s="622"/>
      <c r="R30" s="623">
        <v>1693424</v>
      </c>
      <c r="S30" s="624"/>
      <c r="T30" s="624"/>
      <c r="U30" s="624"/>
      <c r="V30" s="624"/>
      <c r="W30" s="624"/>
      <c r="X30" s="624"/>
      <c r="Y30" s="625"/>
      <c r="Z30" s="626">
        <v>14.7</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1712928</v>
      </c>
      <c r="CS30" s="624"/>
      <c r="CT30" s="624"/>
      <c r="CU30" s="624"/>
      <c r="CV30" s="624"/>
      <c r="CW30" s="624"/>
      <c r="CX30" s="624"/>
      <c r="CY30" s="625"/>
      <c r="CZ30" s="628">
        <v>15.7</v>
      </c>
      <c r="DA30" s="653"/>
      <c r="DB30" s="653"/>
      <c r="DC30" s="658"/>
      <c r="DD30" s="632">
        <v>1706714</v>
      </c>
      <c r="DE30" s="624"/>
      <c r="DF30" s="624"/>
      <c r="DG30" s="624"/>
      <c r="DH30" s="624"/>
      <c r="DI30" s="624"/>
      <c r="DJ30" s="624"/>
      <c r="DK30" s="625"/>
      <c r="DL30" s="632">
        <v>1706714</v>
      </c>
      <c r="DM30" s="624"/>
      <c r="DN30" s="624"/>
      <c r="DO30" s="624"/>
      <c r="DP30" s="624"/>
      <c r="DQ30" s="624"/>
      <c r="DR30" s="624"/>
      <c r="DS30" s="624"/>
      <c r="DT30" s="624"/>
      <c r="DU30" s="624"/>
      <c r="DV30" s="625"/>
      <c r="DW30" s="628">
        <v>31.9</v>
      </c>
      <c r="DX30" s="653"/>
      <c r="DY30" s="653"/>
      <c r="DZ30" s="653"/>
      <c r="EA30" s="653"/>
      <c r="EB30" s="653"/>
      <c r="EC30" s="654"/>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99.6</v>
      </c>
      <c r="BH31" s="667"/>
      <c r="BI31" s="667"/>
      <c r="BJ31" s="667"/>
      <c r="BK31" s="667"/>
      <c r="BL31" s="667"/>
      <c r="BM31" s="618">
        <v>98.8</v>
      </c>
      <c r="BN31" s="667"/>
      <c r="BO31" s="667"/>
      <c r="BP31" s="667"/>
      <c r="BQ31" s="668"/>
      <c r="BR31" s="670">
        <v>99.5</v>
      </c>
      <c r="BS31" s="667"/>
      <c r="BT31" s="667"/>
      <c r="BU31" s="667"/>
      <c r="BV31" s="667"/>
      <c r="BW31" s="667"/>
      <c r="BX31" s="618">
        <v>98.6</v>
      </c>
      <c r="BY31" s="667"/>
      <c r="BZ31" s="667"/>
      <c r="CA31" s="667"/>
      <c r="CB31" s="668"/>
      <c r="CD31" s="663"/>
      <c r="CE31" s="664"/>
      <c r="CF31" s="620" t="s">
        <v>299</v>
      </c>
      <c r="CG31" s="621"/>
      <c r="CH31" s="621"/>
      <c r="CI31" s="621"/>
      <c r="CJ31" s="621"/>
      <c r="CK31" s="621"/>
      <c r="CL31" s="621"/>
      <c r="CM31" s="621"/>
      <c r="CN31" s="621"/>
      <c r="CO31" s="621"/>
      <c r="CP31" s="621"/>
      <c r="CQ31" s="622"/>
      <c r="CR31" s="623">
        <v>34017</v>
      </c>
      <c r="CS31" s="656"/>
      <c r="CT31" s="656"/>
      <c r="CU31" s="656"/>
      <c r="CV31" s="656"/>
      <c r="CW31" s="656"/>
      <c r="CX31" s="656"/>
      <c r="CY31" s="657"/>
      <c r="CZ31" s="628">
        <v>0.3</v>
      </c>
      <c r="DA31" s="653"/>
      <c r="DB31" s="653"/>
      <c r="DC31" s="658"/>
      <c r="DD31" s="632">
        <v>33551</v>
      </c>
      <c r="DE31" s="656"/>
      <c r="DF31" s="656"/>
      <c r="DG31" s="656"/>
      <c r="DH31" s="656"/>
      <c r="DI31" s="656"/>
      <c r="DJ31" s="656"/>
      <c r="DK31" s="657"/>
      <c r="DL31" s="632">
        <v>33551</v>
      </c>
      <c r="DM31" s="656"/>
      <c r="DN31" s="656"/>
      <c r="DO31" s="656"/>
      <c r="DP31" s="656"/>
      <c r="DQ31" s="656"/>
      <c r="DR31" s="656"/>
      <c r="DS31" s="656"/>
      <c r="DT31" s="656"/>
      <c r="DU31" s="656"/>
      <c r="DV31" s="657"/>
      <c r="DW31" s="628">
        <v>0.6</v>
      </c>
      <c r="DX31" s="653"/>
      <c r="DY31" s="653"/>
      <c r="DZ31" s="653"/>
      <c r="EA31" s="653"/>
      <c r="EB31" s="653"/>
      <c r="EC31" s="654"/>
    </row>
    <row r="32" spans="2:133" ht="11.25" customHeight="1" x14ac:dyDescent="0.15">
      <c r="B32" s="620" t="s">
        <v>300</v>
      </c>
      <c r="C32" s="621"/>
      <c r="D32" s="621"/>
      <c r="E32" s="621"/>
      <c r="F32" s="621"/>
      <c r="G32" s="621"/>
      <c r="H32" s="621"/>
      <c r="I32" s="621"/>
      <c r="J32" s="621"/>
      <c r="K32" s="621"/>
      <c r="L32" s="621"/>
      <c r="M32" s="621"/>
      <c r="N32" s="621"/>
      <c r="O32" s="621"/>
      <c r="P32" s="621"/>
      <c r="Q32" s="622"/>
      <c r="R32" s="623">
        <v>765378</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99.6</v>
      </c>
      <c r="BH32" s="656"/>
      <c r="BI32" s="656"/>
      <c r="BJ32" s="656"/>
      <c r="BK32" s="656"/>
      <c r="BL32" s="656"/>
      <c r="BM32" s="629">
        <v>98.8</v>
      </c>
      <c r="BN32" s="656"/>
      <c r="BO32" s="656"/>
      <c r="BP32" s="656"/>
      <c r="BQ32" s="669"/>
      <c r="BR32" s="680">
        <v>99.6</v>
      </c>
      <c r="BS32" s="656"/>
      <c r="BT32" s="656"/>
      <c r="BU32" s="656"/>
      <c r="BV32" s="656"/>
      <c r="BW32" s="656"/>
      <c r="BX32" s="629">
        <v>98.6</v>
      </c>
      <c r="BY32" s="656"/>
      <c r="BZ32" s="656"/>
      <c r="CA32" s="656"/>
      <c r="CB32" s="669"/>
      <c r="CD32" s="665"/>
      <c r="CE32" s="666"/>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304</v>
      </c>
      <c r="C33" s="621"/>
      <c r="D33" s="621"/>
      <c r="E33" s="621"/>
      <c r="F33" s="621"/>
      <c r="G33" s="621"/>
      <c r="H33" s="621"/>
      <c r="I33" s="621"/>
      <c r="J33" s="621"/>
      <c r="K33" s="621"/>
      <c r="L33" s="621"/>
      <c r="M33" s="621"/>
      <c r="N33" s="621"/>
      <c r="O33" s="621"/>
      <c r="P33" s="621"/>
      <c r="Q33" s="622"/>
      <c r="R33" s="623">
        <v>32905</v>
      </c>
      <c r="S33" s="624"/>
      <c r="T33" s="624"/>
      <c r="U33" s="624"/>
      <c r="V33" s="624"/>
      <c r="W33" s="624"/>
      <c r="X33" s="624"/>
      <c r="Y33" s="625"/>
      <c r="Z33" s="626">
        <v>0.3</v>
      </c>
      <c r="AA33" s="626"/>
      <c r="AB33" s="626"/>
      <c r="AC33" s="626"/>
      <c r="AD33" s="627">
        <v>5868</v>
      </c>
      <c r="AE33" s="627"/>
      <c r="AF33" s="627"/>
      <c r="AG33" s="627"/>
      <c r="AH33" s="627"/>
      <c r="AI33" s="627"/>
      <c r="AJ33" s="627"/>
      <c r="AK33" s="627"/>
      <c r="AL33" s="628">
        <v>0.1</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99.4</v>
      </c>
      <c r="BH33" s="682"/>
      <c r="BI33" s="682"/>
      <c r="BJ33" s="682"/>
      <c r="BK33" s="682"/>
      <c r="BL33" s="682"/>
      <c r="BM33" s="683">
        <v>98.5</v>
      </c>
      <c r="BN33" s="682"/>
      <c r="BO33" s="682"/>
      <c r="BP33" s="682"/>
      <c r="BQ33" s="684"/>
      <c r="BR33" s="681">
        <v>99.4</v>
      </c>
      <c r="BS33" s="682"/>
      <c r="BT33" s="682"/>
      <c r="BU33" s="682"/>
      <c r="BV33" s="682"/>
      <c r="BW33" s="682"/>
      <c r="BX33" s="683">
        <v>98.3</v>
      </c>
      <c r="BY33" s="682"/>
      <c r="BZ33" s="682"/>
      <c r="CA33" s="682"/>
      <c r="CB33" s="684"/>
      <c r="CD33" s="620" t="s">
        <v>306</v>
      </c>
      <c r="CE33" s="621"/>
      <c r="CF33" s="621"/>
      <c r="CG33" s="621"/>
      <c r="CH33" s="621"/>
      <c r="CI33" s="621"/>
      <c r="CJ33" s="621"/>
      <c r="CK33" s="621"/>
      <c r="CL33" s="621"/>
      <c r="CM33" s="621"/>
      <c r="CN33" s="621"/>
      <c r="CO33" s="621"/>
      <c r="CP33" s="621"/>
      <c r="CQ33" s="622"/>
      <c r="CR33" s="623">
        <v>4915440</v>
      </c>
      <c r="CS33" s="656"/>
      <c r="CT33" s="656"/>
      <c r="CU33" s="656"/>
      <c r="CV33" s="656"/>
      <c r="CW33" s="656"/>
      <c r="CX33" s="656"/>
      <c r="CY33" s="657"/>
      <c r="CZ33" s="628">
        <v>45.2</v>
      </c>
      <c r="DA33" s="653"/>
      <c r="DB33" s="653"/>
      <c r="DC33" s="658"/>
      <c r="DD33" s="632">
        <v>3579364</v>
      </c>
      <c r="DE33" s="656"/>
      <c r="DF33" s="656"/>
      <c r="DG33" s="656"/>
      <c r="DH33" s="656"/>
      <c r="DI33" s="656"/>
      <c r="DJ33" s="656"/>
      <c r="DK33" s="657"/>
      <c r="DL33" s="632">
        <v>2329030</v>
      </c>
      <c r="DM33" s="656"/>
      <c r="DN33" s="656"/>
      <c r="DO33" s="656"/>
      <c r="DP33" s="656"/>
      <c r="DQ33" s="656"/>
      <c r="DR33" s="656"/>
      <c r="DS33" s="656"/>
      <c r="DT33" s="656"/>
      <c r="DU33" s="656"/>
      <c r="DV33" s="657"/>
      <c r="DW33" s="628">
        <v>43.6</v>
      </c>
      <c r="DX33" s="653"/>
      <c r="DY33" s="653"/>
      <c r="DZ33" s="653"/>
      <c r="EA33" s="653"/>
      <c r="EB33" s="653"/>
      <c r="EC33" s="654"/>
    </row>
    <row r="34" spans="2:133" ht="11.25" customHeight="1" x14ac:dyDescent="0.15">
      <c r="B34" s="620" t="s">
        <v>307</v>
      </c>
      <c r="C34" s="621"/>
      <c r="D34" s="621"/>
      <c r="E34" s="621"/>
      <c r="F34" s="621"/>
      <c r="G34" s="621"/>
      <c r="H34" s="621"/>
      <c r="I34" s="621"/>
      <c r="J34" s="621"/>
      <c r="K34" s="621"/>
      <c r="L34" s="621"/>
      <c r="M34" s="621"/>
      <c r="N34" s="621"/>
      <c r="O34" s="621"/>
      <c r="P34" s="621"/>
      <c r="Q34" s="622"/>
      <c r="R34" s="623">
        <v>919691</v>
      </c>
      <c r="S34" s="624"/>
      <c r="T34" s="624"/>
      <c r="U34" s="624"/>
      <c r="V34" s="624"/>
      <c r="W34" s="624"/>
      <c r="X34" s="624"/>
      <c r="Y34" s="625"/>
      <c r="Z34" s="626">
        <v>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2309848</v>
      </c>
      <c r="CS34" s="624"/>
      <c r="CT34" s="624"/>
      <c r="CU34" s="624"/>
      <c r="CV34" s="624"/>
      <c r="CW34" s="624"/>
      <c r="CX34" s="624"/>
      <c r="CY34" s="625"/>
      <c r="CZ34" s="628">
        <v>21.2</v>
      </c>
      <c r="DA34" s="653"/>
      <c r="DB34" s="653"/>
      <c r="DC34" s="658"/>
      <c r="DD34" s="632">
        <v>1865491</v>
      </c>
      <c r="DE34" s="624"/>
      <c r="DF34" s="624"/>
      <c r="DG34" s="624"/>
      <c r="DH34" s="624"/>
      <c r="DI34" s="624"/>
      <c r="DJ34" s="624"/>
      <c r="DK34" s="625"/>
      <c r="DL34" s="632">
        <v>1148299</v>
      </c>
      <c r="DM34" s="624"/>
      <c r="DN34" s="624"/>
      <c r="DO34" s="624"/>
      <c r="DP34" s="624"/>
      <c r="DQ34" s="624"/>
      <c r="DR34" s="624"/>
      <c r="DS34" s="624"/>
      <c r="DT34" s="624"/>
      <c r="DU34" s="624"/>
      <c r="DV34" s="625"/>
      <c r="DW34" s="628">
        <v>21.5</v>
      </c>
      <c r="DX34" s="653"/>
      <c r="DY34" s="653"/>
      <c r="DZ34" s="653"/>
      <c r="EA34" s="653"/>
      <c r="EB34" s="653"/>
      <c r="EC34" s="654"/>
    </row>
    <row r="35" spans="2:133" ht="11.25" customHeight="1" x14ac:dyDescent="0.15">
      <c r="B35" s="620" t="s">
        <v>309</v>
      </c>
      <c r="C35" s="621"/>
      <c r="D35" s="621"/>
      <c r="E35" s="621"/>
      <c r="F35" s="621"/>
      <c r="G35" s="621"/>
      <c r="H35" s="621"/>
      <c r="I35" s="621"/>
      <c r="J35" s="621"/>
      <c r="K35" s="621"/>
      <c r="L35" s="621"/>
      <c r="M35" s="621"/>
      <c r="N35" s="621"/>
      <c r="O35" s="621"/>
      <c r="P35" s="621"/>
      <c r="Q35" s="622"/>
      <c r="R35" s="623">
        <v>885095</v>
      </c>
      <c r="S35" s="624"/>
      <c r="T35" s="624"/>
      <c r="U35" s="624"/>
      <c r="V35" s="624"/>
      <c r="W35" s="624"/>
      <c r="X35" s="624"/>
      <c r="Y35" s="625"/>
      <c r="Z35" s="626">
        <v>7.7</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17829</v>
      </c>
      <c r="CS35" s="656"/>
      <c r="CT35" s="656"/>
      <c r="CU35" s="656"/>
      <c r="CV35" s="656"/>
      <c r="CW35" s="656"/>
      <c r="CX35" s="656"/>
      <c r="CY35" s="657"/>
      <c r="CZ35" s="628">
        <v>0.2</v>
      </c>
      <c r="DA35" s="653"/>
      <c r="DB35" s="653"/>
      <c r="DC35" s="658"/>
      <c r="DD35" s="632">
        <v>3987</v>
      </c>
      <c r="DE35" s="656"/>
      <c r="DF35" s="656"/>
      <c r="DG35" s="656"/>
      <c r="DH35" s="656"/>
      <c r="DI35" s="656"/>
      <c r="DJ35" s="656"/>
      <c r="DK35" s="657"/>
      <c r="DL35" s="632">
        <v>2338</v>
      </c>
      <c r="DM35" s="656"/>
      <c r="DN35" s="656"/>
      <c r="DO35" s="656"/>
      <c r="DP35" s="656"/>
      <c r="DQ35" s="656"/>
      <c r="DR35" s="656"/>
      <c r="DS35" s="656"/>
      <c r="DT35" s="656"/>
      <c r="DU35" s="656"/>
      <c r="DV35" s="657"/>
      <c r="DW35" s="628">
        <v>0</v>
      </c>
      <c r="DX35" s="653"/>
      <c r="DY35" s="653"/>
      <c r="DZ35" s="653"/>
      <c r="EA35" s="653"/>
      <c r="EB35" s="653"/>
      <c r="EC35" s="654"/>
    </row>
    <row r="36" spans="2:133" ht="11.25" customHeight="1" x14ac:dyDescent="0.15">
      <c r="B36" s="620" t="s">
        <v>313</v>
      </c>
      <c r="C36" s="621"/>
      <c r="D36" s="621"/>
      <c r="E36" s="621"/>
      <c r="F36" s="621"/>
      <c r="G36" s="621"/>
      <c r="H36" s="621"/>
      <c r="I36" s="621"/>
      <c r="J36" s="621"/>
      <c r="K36" s="621"/>
      <c r="L36" s="621"/>
      <c r="M36" s="621"/>
      <c r="N36" s="621"/>
      <c r="O36" s="621"/>
      <c r="P36" s="621"/>
      <c r="Q36" s="622"/>
      <c r="R36" s="623">
        <v>234809</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906785</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35763</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1677596</v>
      </c>
      <c r="CS36" s="624"/>
      <c r="CT36" s="624"/>
      <c r="CU36" s="624"/>
      <c r="CV36" s="624"/>
      <c r="CW36" s="624"/>
      <c r="CX36" s="624"/>
      <c r="CY36" s="625"/>
      <c r="CZ36" s="628">
        <v>15.4</v>
      </c>
      <c r="DA36" s="653"/>
      <c r="DB36" s="653"/>
      <c r="DC36" s="658"/>
      <c r="DD36" s="632">
        <v>981791</v>
      </c>
      <c r="DE36" s="624"/>
      <c r="DF36" s="624"/>
      <c r="DG36" s="624"/>
      <c r="DH36" s="624"/>
      <c r="DI36" s="624"/>
      <c r="DJ36" s="624"/>
      <c r="DK36" s="625"/>
      <c r="DL36" s="632">
        <v>534176</v>
      </c>
      <c r="DM36" s="624"/>
      <c r="DN36" s="624"/>
      <c r="DO36" s="624"/>
      <c r="DP36" s="624"/>
      <c r="DQ36" s="624"/>
      <c r="DR36" s="624"/>
      <c r="DS36" s="624"/>
      <c r="DT36" s="624"/>
      <c r="DU36" s="624"/>
      <c r="DV36" s="625"/>
      <c r="DW36" s="628">
        <v>10</v>
      </c>
      <c r="DX36" s="653"/>
      <c r="DY36" s="653"/>
      <c r="DZ36" s="653"/>
      <c r="EA36" s="653"/>
      <c r="EB36" s="653"/>
      <c r="EC36" s="654"/>
    </row>
    <row r="37" spans="2:133" ht="11.25" customHeight="1" x14ac:dyDescent="0.15">
      <c r="B37" s="620" t="s">
        <v>317</v>
      </c>
      <c r="C37" s="621"/>
      <c r="D37" s="621"/>
      <c r="E37" s="621"/>
      <c r="F37" s="621"/>
      <c r="G37" s="621"/>
      <c r="H37" s="621"/>
      <c r="I37" s="621"/>
      <c r="J37" s="621"/>
      <c r="K37" s="621"/>
      <c r="L37" s="621"/>
      <c r="M37" s="621"/>
      <c r="N37" s="621"/>
      <c r="O37" s="621"/>
      <c r="P37" s="621"/>
      <c r="Q37" s="622"/>
      <c r="R37" s="623">
        <v>133970</v>
      </c>
      <c r="S37" s="624"/>
      <c r="T37" s="624"/>
      <c r="U37" s="624"/>
      <c r="V37" s="624"/>
      <c r="W37" s="624"/>
      <c r="X37" s="624"/>
      <c r="Y37" s="625"/>
      <c r="Z37" s="626">
        <v>1.2</v>
      </c>
      <c r="AA37" s="626"/>
      <c r="AB37" s="626"/>
      <c r="AC37" s="626"/>
      <c r="AD37" s="627">
        <v>2612</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86058</v>
      </c>
      <c r="BA37" s="624"/>
      <c r="BB37" s="624"/>
      <c r="BC37" s="624"/>
      <c r="BD37" s="656"/>
      <c r="BE37" s="656"/>
      <c r="BF37" s="669"/>
      <c r="BG37" s="620" t="s">
        <v>319</v>
      </c>
      <c r="BH37" s="621"/>
      <c r="BI37" s="621"/>
      <c r="BJ37" s="621"/>
      <c r="BK37" s="621"/>
      <c r="BL37" s="621"/>
      <c r="BM37" s="621"/>
      <c r="BN37" s="621"/>
      <c r="BO37" s="621"/>
      <c r="BP37" s="621"/>
      <c r="BQ37" s="621"/>
      <c r="BR37" s="621"/>
      <c r="BS37" s="621"/>
      <c r="BT37" s="621"/>
      <c r="BU37" s="622"/>
      <c r="BV37" s="623">
        <v>14194</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486942</v>
      </c>
      <c r="CS37" s="656"/>
      <c r="CT37" s="656"/>
      <c r="CU37" s="656"/>
      <c r="CV37" s="656"/>
      <c r="CW37" s="656"/>
      <c r="CX37" s="656"/>
      <c r="CY37" s="657"/>
      <c r="CZ37" s="628">
        <v>4.5</v>
      </c>
      <c r="DA37" s="653"/>
      <c r="DB37" s="653"/>
      <c r="DC37" s="658"/>
      <c r="DD37" s="632">
        <v>366342</v>
      </c>
      <c r="DE37" s="656"/>
      <c r="DF37" s="656"/>
      <c r="DG37" s="656"/>
      <c r="DH37" s="656"/>
      <c r="DI37" s="656"/>
      <c r="DJ37" s="656"/>
      <c r="DK37" s="657"/>
      <c r="DL37" s="632">
        <v>366342</v>
      </c>
      <c r="DM37" s="656"/>
      <c r="DN37" s="656"/>
      <c r="DO37" s="656"/>
      <c r="DP37" s="656"/>
      <c r="DQ37" s="656"/>
      <c r="DR37" s="656"/>
      <c r="DS37" s="656"/>
      <c r="DT37" s="656"/>
      <c r="DU37" s="656"/>
      <c r="DV37" s="657"/>
      <c r="DW37" s="628">
        <v>6.9</v>
      </c>
      <c r="DX37" s="653"/>
      <c r="DY37" s="653"/>
      <c r="DZ37" s="653"/>
      <c r="EA37" s="653"/>
      <c r="EB37" s="653"/>
      <c r="EC37" s="654"/>
    </row>
    <row r="38" spans="2:133" ht="11.25" customHeight="1" x14ac:dyDescent="0.15">
      <c r="B38" s="620" t="s">
        <v>321</v>
      </c>
      <c r="C38" s="621"/>
      <c r="D38" s="621"/>
      <c r="E38" s="621"/>
      <c r="F38" s="621"/>
      <c r="G38" s="621"/>
      <c r="H38" s="621"/>
      <c r="I38" s="621"/>
      <c r="J38" s="621"/>
      <c r="K38" s="621"/>
      <c r="L38" s="621"/>
      <c r="M38" s="621"/>
      <c r="N38" s="621"/>
      <c r="O38" s="621"/>
      <c r="P38" s="621"/>
      <c r="Q38" s="622"/>
      <c r="R38" s="623">
        <v>883352</v>
      </c>
      <c r="S38" s="624"/>
      <c r="T38" s="624"/>
      <c r="U38" s="624"/>
      <c r="V38" s="624"/>
      <c r="W38" s="624"/>
      <c r="X38" s="624"/>
      <c r="Y38" s="625"/>
      <c r="Z38" s="626">
        <v>7.7</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57741</v>
      </c>
      <c r="BA38" s="624"/>
      <c r="BB38" s="624"/>
      <c r="BC38" s="624"/>
      <c r="BD38" s="656"/>
      <c r="BE38" s="656"/>
      <c r="BF38" s="669"/>
      <c r="BG38" s="620" t="s">
        <v>323</v>
      </c>
      <c r="BH38" s="621"/>
      <c r="BI38" s="621"/>
      <c r="BJ38" s="621"/>
      <c r="BK38" s="621"/>
      <c r="BL38" s="621"/>
      <c r="BM38" s="621"/>
      <c r="BN38" s="621"/>
      <c r="BO38" s="621"/>
      <c r="BP38" s="621"/>
      <c r="BQ38" s="621"/>
      <c r="BR38" s="621"/>
      <c r="BS38" s="621"/>
      <c r="BT38" s="621"/>
      <c r="BU38" s="622"/>
      <c r="BV38" s="623">
        <v>1855</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820727</v>
      </c>
      <c r="CS38" s="624"/>
      <c r="CT38" s="624"/>
      <c r="CU38" s="624"/>
      <c r="CV38" s="624"/>
      <c r="CW38" s="624"/>
      <c r="CX38" s="624"/>
      <c r="CY38" s="625"/>
      <c r="CZ38" s="628">
        <v>7.5</v>
      </c>
      <c r="DA38" s="653"/>
      <c r="DB38" s="653"/>
      <c r="DC38" s="658"/>
      <c r="DD38" s="632">
        <v>678953</v>
      </c>
      <c r="DE38" s="624"/>
      <c r="DF38" s="624"/>
      <c r="DG38" s="624"/>
      <c r="DH38" s="624"/>
      <c r="DI38" s="624"/>
      <c r="DJ38" s="624"/>
      <c r="DK38" s="625"/>
      <c r="DL38" s="632">
        <v>635817</v>
      </c>
      <c r="DM38" s="624"/>
      <c r="DN38" s="624"/>
      <c r="DO38" s="624"/>
      <c r="DP38" s="624"/>
      <c r="DQ38" s="624"/>
      <c r="DR38" s="624"/>
      <c r="DS38" s="624"/>
      <c r="DT38" s="624"/>
      <c r="DU38" s="624"/>
      <c r="DV38" s="625"/>
      <c r="DW38" s="628">
        <v>11.9</v>
      </c>
      <c r="DX38" s="653"/>
      <c r="DY38" s="653"/>
      <c r="DZ38" s="653"/>
      <c r="EA38" s="653"/>
      <c r="EB38" s="653"/>
      <c r="EC38" s="654"/>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56"/>
      <c r="BE39" s="656"/>
      <c r="BF39" s="669"/>
      <c r="BG39" s="620" t="s">
        <v>327</v>
      </c>
      <c r="BH39" s="621"/>
      <c r="BI39" s="621"/>
      <c r="BJ39" s="621"/>
      <c r="BK39" s="621"/>
      <c r="BL39" s="621"/>
      <c r="BM39" s="621"/>
      <c r="BN39" s="621"/>
      <c r="BO39" s="621"/>
      <c r="BP39" s="621"/>
      <c r="BQ39" s="621"/>
      <c r="BR39" s="621"/>
      <c r="BS39" s="621"/>
      <c r="BT39" s="621"/>
      <c r="BU39" s="622"/>
      <c r="BV39" s="623">
        <v>2752</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75940</v>
      </c>
      <c r="CS39" s="656"/>
      <c r="CT39" s="656"/>
      <c r="CU39" s="656"/>
      <c r="CV39" s="656"/>
      <c r="CW39" s="656"/>
      <c r="CX39" s="656"/>
      <c r="CY39" s="657"/>
      <c r="CZ39" s="628">
        <v>0.7</v>
      </c>
      <c r="DA39" s="653"/>
      <c r="DB39" s="653"/>
      <c r="DC39" s="658"/>
      <c r="DD39" s="632">
        <v>40715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329</v>
      </c>
      <c r="C40" s="621"/>
      <c r="D40" s="621"/>
      <c r="E40" s="621"/>
      <c r="F40" s="621"/>
      <c r="G40" s="621"/>
      <c r="H40" s="621"/>
      <c r="I40" s="621"/>
      <c r="J40" s="621"/>
      <c r="K40" s="621"/>
      <c r="L40" s="621"/>
      <c r="M40" s="621"/>
      <c r="N40" s="621"/>
      <c r="O40" s="621"/>
      <c r="P40" s="621"/>
      <c r="Q40" s="622"/>
      <c r="R40" s="623">
        <v>20752</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6"/>
      <c r="BE40" s="656"/>
      <c r="BF40" s="669"/>
      <c r="BG40" s="673" t="s">
        <v>331</v>
      </c>
      <c r="BH40" s="674"/>
      <c r="BI40" s="674"/>
      <c r="BJ40" s="674"/>
      <c r="BK40" s="674"/>
      <c r="BL40" s="223"/>
      <c r="BM40" s="621" t="s">
        <v>332</v>
      </c>
      <c r="BN40" s="621"/>
      <c r="BO40" s="621"/>
      <c r="BP40" s="621"/>
      <c r="BQ40" s="621"/>
      <c r="BR40" s="621"/>
      <c r="BS40" s="621"/>
      <c r="BT40" s="621"/>
      <c r="BU40" s="622"/>
      <c r="BV40" s="623">
        <v>92</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13500</v>
      </c>
      <c r="CS40" s="624"/>
      <c r="CT40" s="624"/>
      <c r="CU40" s="624"/>
      <c r="CV40" s="624"/>
      <c r="CW40" s="624"/>
      <c r="CX40" s="624"/>
      <c r="CY40" s="625"/>
      <c r="CZ40" s="628">
        <v>0.1</v>
      </c>
      <c r="DA40" s="653"/>
      <c r="DB40" s="653"/>
      <c r="DC40" s="658"/>
      <c r="DD40" s="632">
        <v>8427</v>
      </c>
      <c r="DE40" s="624"/>
      <c r="DF40" s="624"/>
      <c r="DG40" s="624"/>
      <c r="DH40" s="624"/>
      <c r="DI40" s="624"/>
      <c r="DJ40" s="624"/>
      <c r="DK40" s="625"/>
      <c r="DL40" s="632">
        <v>8400</v>
      </c>
      <c r="DM40" s="624"/>
      <c r="DN40" s="624"/>
      <c r="DO40" s="624"/>
      <c r="DP40" s="624"/>
      <c r="DQ40" s="624"/>
      <c r="DR40" s="624"/>
      <c r="DS40" s="624"/>
      <c r="DT40" s="624"/>
      <c r="DU40" s="624"/>
      <c r="DV40" s="625"/>
      <c r="DW40" s="628">
        <v>0.2</v>
      </c>
      <c r="DX40" s="653"/>
      <c r="DY40" s="653"/>
      <c r="DZ40" s="653"/>
      <c r="EA40" s="653"/>
      <c r="EB40" s="653"/>
      <c r="EC40" s="654"/>
    </row>
    <row r="41" spans="2:133" ht="11.25" customHeight="1" x14ac:dyDescent="0.15">
      <c r="B41" s="644" t="s">
        <v>334</v>
      </c>
      <c r="C41" s="645"/>
      <c r="D41" s="645"/>
      <c r="E41" s="645"/>
      <c r="F41" s="645"/>
      <c r="G41" s="645"/>
      <c r="H41" s="645"/>
      <c r="I41" s="645"/>
      <c r="J41" s="645"/>
      <c r="K41" s="645"/>
      <c r="L41" s="645"/>
      <c r="M41" s="645"/>
      <c r="N41" s="645"/>
      <c r="O41" s="645"/>
      <c r="P41" s="645"/>
      <c r="Q41" s="646"/>
      <c r="R41" s="695">
        <v>11520703</v>
      </c>
      <c r="S41" s="696"/>
      <c r="T41" s="696"/>
      <c r="U41" s="696"/>
      <c r="V41" s="696"/>
      <c r="W41" s="696"/>
      <c r="X41" s="696"/>
      <c r="Y41" s="700"/>
      <c r="Z41" s="701">
        <v>100</v>
      </c>
      <c r="AA41" s="701"/>
      <c r="AB41" s="701"/>
      <c r="AC41" s="701"/>
      <c r="AD41" s="702">
        <v>5326645</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202801</v>
      </c>
      <c r="BA41" s="624"/>
      <c r="BB41" s="624"/>
      <c r="BC41" s="624"/>
      <c r="BD41" s="656"/>
      <c r="BE41" s="656"/>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560185</v>
      </c>
      <c r="BA42" s="696"/>
      <c r="BB42" s="696"/>
      <c r="BC42" s="696"/>
      <c r="BD42" s="682"/>
      <c r="BE42" s="682"/>
      <c r="BF42" s="684"/>
      <c r="BG42" s="675"/>
      <c r="BH42" s="676"/>
      <c r="BI42" s="676"/>
      <c r="BJ42" s="676"/>
      <c r="BK42" s="676"/>
      <c r="BL42" s="224"/>
      <c r="BM42" s="645" t="s">
        <v>339</v>
      </c>
      <c r="BN42" s="645"/>
      <c r="BO42" s="645"/>
      <c r="BP42" s="645"/>
      <c r="BQ42" s="645"/>
      <c r="BR42" s="645"/>
      <c r="BS42" s="645"/>
      <c r="BT42" s="645"/>
      <c r="BU42" s="646"/>
      <c r="BV42" s="695">
        <v>457</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1732966</v>
      </c>
      <c r="CS42" s="656"/>
      <c r="CT42" s="656"/>
      <c r="CU42" s="656"/>
      <c r="CV42" s="656"/>
      <c r="CW42" s="656"/>
      <c r="CX42" s="656"/>
      <c r="CY42" s="657"/>
      <c r="CZ42" s="628">
        <v>15.9</v>
      </c>
      <c r="DA42" s="653"/>
      <c r="DB42" s="653"/>
      <c r="DC42" s="658"/>
      <c r="DD42" s="632">
        <v>264696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26192</v>
      </c>
      <c r="CS43" s="656"/>
      <c r="CT43" s="656"/>
      <c r="CU43" s="656"/>
      <c r="CV43" s="656"/>
      <c r="CW43" s="656"/>
      <c r="CX43" s="656"/>
      <c r="CY43" s="657"/>
      <c r="CZ43" s="628">
        <v>0.2</v>
      </c>
      <c r="DA43" s="653"/>
      <c r="DB43" s="653"/>
      <c r="DC43" s="658"/>
      <c r="DD43" s="632">
        <v>7917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1611996</v>
      </c>
      <c r="CS44" s="624"/>
      <c r="CT44" s="624"/>
      <c r="CU44" s="624"/>
      <c r="CV44" s="624"/>
      <c r="CW44" s="624"/>
      <c r="CX44" s="624"/>
      <c r="CY44" s="625"/>
      <c r="CZ44" s="628">
        <v>14.8</v>
      </c>
      <c r="DA44" s="629"/>
      <c r="DB44" s="629"/>
      <c r="DC44" s="635"/>
      <c r="DD44" s="632">
        <v>215175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969348</v>
      </c>
      <c r="CS45" s="656"/>
      <c r="CT45" s="656"/>
      <c r="CU45" s="656"/>
      <c r="CV45" s="656"/>
      <c r="CW45" s="656"/>
      <c r="CX45" s="656"/>
      <c r="CY45" s="657"/>
      <c r="CZ45" s="628">
        <v>8.9</v>
      </c>
      <c r="DA45" s="653"/>
      <c r="DB45" s="653"/>
      <c r="DC45" s="658"/>
      <c r="DD45" s="632">
        <v>41849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617963</v>
      </c>
      <c r="CS46" s="624"/>
      <c r="CT46" s="624"/>
      <c r="CU46" s="624"/>
      <c r="CV46" s="624"/>
      <c r="CW46" s="624"/>
      <c r="CX46" s="624"/>
      <c r="CY46" s="625"/>
      <c r="CZ46" s="628">
        <v>5.7</v>
      </c>
      <c r="DA46" s="629"/>
      <c r="DB46" s="629"/>
      <c r="DC46" s="635"/>
      <c r="DD46" s="632">
        <v>170271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120970</v>
      </c>
      <c r="CS47" s="656"/>
      <c r="CT47" s="656"/>
      <c r="CU47" s="656"/>
      <c r="CV47" s="656"/>
      <c r="CW47" s="656"/>
      <c r="CX47" s="656"/>
      <c r="CY47" s="657"/>
      <c r="CZ47" s="628">
        <v>1.1000000000000001</v>
      </c>
      <c r="DA47" s="653"/>
      <c r="DB47" s="653"/>
      <c r="DC47" s="658"/>
      <c r="DD47" s="632">
        <v>49521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10883961</v>
      </c>
      <c r="CS49" s="682"/>
      <c r="CT49" s="682"/>
      <c r="CU49" s="682"/>
      <c r="CV49" s="682"/>
      <c r="CW49" s="682"/>
      <c r="CX49" s="682"/>
      <c r="CY49" s="711"/>
      <c r="CZ49" s="703">
        <v>100</v>
      </c>
      <c r="DA49" s="712"/>
      <c r="DB49" s="712"/>
      <c r="DC49" s="713"/>
      <c r="DD49" s="714">
        <v>7485918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ukrdJAGsVNv3SqFPU05O9OCKkbBuJ/+9XeIaaO1Os0jx7GjbMpzwPBC578mBCbhO1W0VKvD4csIOcsO/sah7g==" saltValue="1Xqqg2fmtwtxS828P7/lh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11552</v>
      </c>
      <c r="R7" s="753"/>
      <c r="S7" s="753"/>
      <c r="T7" s="753"/>
      <c r="U7" s="753"/>
      <c r="V7" s="753">
        <v>10937</v>
      </c>
      <c r="W7" s="753"/>
      <c r="X7" s="753"/>
      <c r="Y7" s="753"/>
      <c r="Z7" s="753"/>
      <c r="AA7" s="753">
        <v>615</v>
      </c>
      <c r="AB7" s="753"/>
      <c r="AC7" s="753"/>
      <c r="AD7" s="753"/>
      <c r="AE7" s="754"/>
      <c r="AF7" s="755">
        <v>250</v>
      </c>
      <c r="AG7" s="756"/>
      <c r="AH7" s="756"/>
      <c r="AI7" s="756"/>
      <c r="AJ7" s="757"/>
      <c r="AK7" s="758">
        <v>886</v>
      </c>
      <c r="AL7" s="759"/>
      <c r="AM7" s="759"/>
      <c r="AN7" s="759"/>
      <c r="AO7" s="759"/>
      <c r="AP7" s="759">
        <v>9983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4</v>
      </c>
      <c r="CI7" s="744"/>
      <c r="CJ7" s="744"/>
      <c r="CK7" s="744"/>
      <c r="CL7" s="745"/>
      <c r="CM7" s="743">
        <v>35</v>
      </c>
      <c r="CN7" s="744"/>
      <c r="CO7" s="744"/>
      <c r="CP7" s="744"/>
      <c r="CQ7" s="745"/>
      <c r="CR7" s="743">
        <v>1</v>
      </c>
      <c r="CS7" s="744"/>
      <c r="CT7" s="744"/>
      <c r="CU7" s="744"/>
      <c r="CV7" s="745"/>
      <c r="CW7" s="743">
        <v>5</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552</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16</v>
      </c>
      <c r="R8" s="784"/>
      <c r="S8" s="784"/>
      <c r="T8" s="784"/>
      <c r="U8" s="784"/>
      <c r="V8" s="784">
        <v>1</v>
      </c>
      <c r="W8" s="784"/>
      <c r="X8" s="784"/>
      <c r="Y8" s="784"/>
      <c r="Z8" s="784"/>
      <c r="AA8" s="784">
        <v>15</v>
      </c>
      <c r="AB8" s="784"/>
      <c r="AC8" s="784"/>
      <c r="AD8" s="784"/>
      <c r="AE8" s="785"/>
      <c r="AF8" s="786">
        <v>15</v>
      </c>
      <c r="AG8" s="787"/>
      <c r="AH8" s="787"/>
      <c r="AI8" s="787"/>
      <c r="AJ8" s="788"/>
      <c r="AK8" s="769" t="s">
        <v>552</v>
      </c>
      <c r="AL8" s="770"/>
      <c r="AM8" s="770"/>
      <c r="AN8" s="770"/>
      <c r="AO8" s="770"/>
      <c r="AP8" s="770" t="s">
        <v>552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2</v>
      </c>
      <c r="CI8" s="777"/>
      <c r="CJ8" s="777"/>
      <c r="CK8" s="777"/>
      <c r="CL8" s="778"/>
      <c r="CM8" s="776">
        <v>42</v>
      </c>
      <c r="CN8" s="777"/>
      <c r="CO8" s="777"/>
      <c r="CP8" s="777"/>
      <c r="CQ8" s="778"/>
      <c r="CR8" s="776">
        <v>23</v>
      </c>
      <c r="CS8" s="777"/>
      <c r="CT8" s="777"/>
      <c r="CU8" s="777"/>
      <c r="CV8" s="778"/>
      <c r="CW8" s="776" t="s">
        <v>566</v>
      </c>
      <c r="CX8" s="777"/>
      <c r="CY8" s="777"/>
      <c r="CZ8" s="777"/>
      <c r="DA8" s="778"/>
      <c r="DB8" s="776" t="s">
        <v>552</v>
      </c>
      <c r="DC8" s="777"/>
      <c r="DD8" s="777"/>
      <c r="DE8" s="777"/>
      <c r="DF8" s="778"/>
      <c r="DG8" s="776" t="s">
        <v>492</v>
      </c>
      <c r="DH8" s="777"/>
      <c r="DI8" s="777"/>
      <c r="DJ8" s="777"/>
      <c r="DK8" s="778"/>
      <c r="DL8" s="776" t="s">
        <v>492</v>
      </c>
      <c r="DM8" s="777"/>
      <c r="DN8" s="777"/>
      <c r="DO8" s="777"/>
      <c r="DP8" s="778"/>
      <c r="DQ8" s="776" t="s">
        <v>492</v>
      </c>
      <c r="DR8" s="777"/>
      <c r="DS8" s="777"/>
      <c r="DT8" s="777"/>
      <c r="DU8" s="778"/>
      <c r="DV8" s="773"/>
      <c r="DW8" s="774"/>
      <c r="DX8" s="774"/>
      <c r="DY8" s="774"/>
      <c r="DZ8" s="779"/>
      <c r="EA8" s="234"/>
    </row>
    <row r="9" spans="1:131" s="235" customFormat="1" ht="26.25" customHeight="1" x14ac:dyDescent="0.15">
      <c r="A9" s="238">
        <v>3</v>
      </c>
      <c r="B9" s="780" t="s">
        <v>375</v>
      </c>
      <c r="C9" s="781"/>
      <c r="D9" s="781"/>
      <c r="E9" s="781"/>
      <c r="F9" s="781"/>
      <c r="G9" s="781"/>
      <c r="H9" s="781"/>
      <c r="I9" s="781"/>
      <c r="J9" s="781"/>
      <c r="K9" s="781"/>
      <c r="L9" s="781"/>
      <c r="M9" s="781"/>
      <c r="N9" s="781"/>
      <c r="O9" s="781"/>
      <c r="P9" s="782"/>
      <c r="Q9" s="783">
        <v>20</v>
      </c>
      <c r="R9" s="784"/>
      <c r="S9" s="784"/>
      <c r="T9" s="784"/>
      <c r="U9" s="784"/>
      <c r="V9" s="784">
        <v>13</v>
      </c>
      <c r="W9" s="784"/>
      <c r="X9" s="784"/>
      <c r="Y9" s="784"/>
      <c r="Z9" s="784"/>
      <c r="AA9" s="784">
        <v>13</v>
      </c>
      <c r="AB9" s="784"/>
      <c r="AC9" s="784"/>
      <c r="AD9" s="784"/>
      <c r="AE9" s="785"/>
      <c r="AF9" s="786">
        <v>7</v>
      </c>
      <c r="AG9" s="787"/>
      <c r="AH9" s="787"/>
      <c r="AI9" s="787"/>
      <c r="AJ9" s="788"/>
      <c r="AK9" s="769" t="s">
        <v>552</v>
      </c>
      <c r="AL9" s="770"/>
      <c r="AM9" s="770"/>
      <c r="AN9" s="770"/>
      <c r="AO9" s="770"/>
      <c r="AP9" s="770" t="s">
        <v>552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565</v>
      </c>
      <c r="BT9" s="774"/>
      <c r="BU9" s="774"/>
      <c r="BV9" s="774"/>
      <c r="BW9" s="774"/>
      <c r="BX9" s="774"/>
      <c r="BY9" s="774"/>
      <c r="BZ9" s="774"/>
      <c r="CA9" s="774"/>
      <c r="CB9" s="774"/>
      <c r="CC9" s="774"/>
      <c r="CD9" s="774"/>
      <c r="CE9" s="774"/>
      <c r="CF9" s="774"/>
      <c r="CG9" s="775"/>
      <c r="CH9" s="776">
        <v>11</v>
      </c>
      <c r="CI9" s="777"/>
      <c r="CJ9" s="777"/>
      <c r="CK9" s="777"/>
      <c r="CL9" s="778"/>
      <c r="CM9" s="776">
        <v>66</v>
      </c>
      <c r="CN9" s="777"/>
      <c r="CO9" s="777"/>
      <c r="CP9" s="777"/>
      <c r="CQ9" s="778"/>
      <c r="CR9" s="776">
        <v>13</v>
      </c>
      <c r="CS9" s="777"/>
      <c r="CT9" s="777"/>
      <c r="CU9" s="777"/>
      <c r="CV9" s="778"/>
      <c r="CW9" s="776" t="s">
        <v>566</v>
      </c>
      <c r="CX9" s="777"/>
      <c r="CY9" s="777"/>
      <c r="CZ9" s="777"/>
      <c r="DA9" s="778"/>
      <c r="DB9" s="776" t="s">
        <v>566</v>
      </c>
      <c r="DC9" s="777"/>
      <c r="DD9" s="777"/>
      <c r="DE9" s="777"/>
      <c r="DF9" s="778"/>
      <c r="DG9" s="776" t="s">
        <v>492</v>
      </c>
      <c r="DH9" s="777"/>
      <c r="DI9" s="777"/>
      <c r="DJ9" s="777"/>
      <c r="DK9" s="778"/>
      <c r="DL9" s="776" t="s">
        <v>492</v>
      </c>
      <c r="DM9" s="777"/>
      <c r="DN9" s="777"/>
      <c r="DO9" s="777"/>
      <c r="DP9" s="778"/>
      <c r="DQ9" s="776" t="s">
        <v>492</v>
      </c>
      <c r="DR9" s="777"/>
      <c r="DS9" s="777"/>
      <c r="DT9" s="777"/>
      <c r="DU9" s="778"/>
      <c r="DV9" s="773"/>
      <c r="DW9" s="774"/>
      <c r="DX9" s="774"/>
      <c r="DY9" s="774"/>
      <c r="DZ9" s="779"/>
      <c r="EA9" s="234"/>
    </row>
    <row r="10" spans="1:131" s="235" customFormat="1" ht="26.25" customHeight="1" x14ac:dyDescent="0.15">
      <c r="A10" s="238">
        <v>4</v>
      </c>
      <c r="B10" s="780" t="s">
        <v>376</v>
      </c>
      <c r="C10" s="781"/>
      <c r="D10" s="781"/>
      <c r="E10" s="781"/>
      <c r="F10" s="781"/>
      <c r="G10" s="781"/>
      <c r="H10" s="781"/>
      <c r="I10" s="781"/>
      <c r="J10" s="781"/>
      <c r="K10" s="781"/>
      <c r="L10" s="781"/>
      <c r="M10" s="781"/>
      <c r="N10" s="781"/>
      <c r="O10" s="781"/>
      <c r="P10" s="782"/>
      <c r="Q10" s="783">
        <v>307</v>
      </c>
      <c r="R10" s="784"/>
      <c r="S10" s="784"/>
      <c r="T10" s="784"/>
      <c r="U10" s="784"/>
      <c r="V10" s="784">
        <v>307</v>
      </c>
      <c r="W10" s="784"/>
      <c r="X10" s="784"/>
      <c r="Y10" s="784"/>
      <c r="Z10" s="784"/>
      <c r="AA10" s="784">
        <v>0</v>
      </c>
      <c r="AB10" s="784"/>
      <c r="AC10" s="784"/>
      <c r="AD10" s="784"/>
      <c r="AE10" s="785"/>
      <c r="AF10" s="786">
        <v>0</v>
      </c>
      <c r="AG10" s="787"/>
      <c r="AH10" s="787"/>
      <c r="AI10" s="787"/>
      <c r="AJ10" s="788"/>
      <c r="AK10" s="769">
        <v>161</v>
      </c>
      <c r="AL10" s="770"/>
      <c r="AM10" s="770"/>
      <c r="AN10" s="770"/>
      <c r="AO10" s="770"/>
      <c r="AP10" s="770">
        <v>13</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567</v>
      </c>
      <c r="BT10" s="774"/>
      <c r="BU10" s="774"/>
      <c r="BV10" s="774"/>
      <c r="BW10" s="774"/>
      <c r="BX10" s="774"/>
      <c r="BY10" s="774"/>
      <c r="BZ10" s="774"/>
      <c r="CA10" s="774"/>
      <c r="CB10" s="774"/>
      <c r="CC10" s="774"/>
      <c r="CD10" s="774"/>
      <c r="CE10" s="774"/>
      <c r="CF10" s="774"/>
      <c r="CG10" s="775"/>
      <c r="CH10" s="776">
        <v>0</v>
      </c>
      <c r="CI10" s="777"/>
      <c r="CJ10" s="777"/>
      <c r="CK10" s="777"/>
      <c r="CL10" s="778"/>
      <c r="CM10" s="776">
        <v>7</v>
      </c>
      <c r="CN10" s="777"/>
      <c r="CO10" s="777"/>
      <c r="CP10" s="777"/>
      <c r="CQ10" s="778"/>
      <c r="CR10" s="776">
        <v>7</v>
      </c>
      <c r="CS10" s="777"/>
      <c r="CT10" s="777"/>
      <c r="CU10" s="777"/>
      <c r="CV10" s="778"/>
      <c r="CW10" s="776" t="s">
        <v>566</v>
      </c>
      <c r="CX10" s="777"/>
      <c r="CY10" s="777"/>
      <c r="CZ10" s="777"/>
      <c r="DA10" s="778"/>
      <c r="DB10" s="776" t="s">
        <v>566</v>
      </c>
      <c r="DC10" s="777"/>
      <c r="DD10" s="777"/>
      <c r="DE10" s="777"/>
      <c r="DF10" s="778"/>
      <c r="DG10" s="776" t="s">
        <v>492</v>
      </c>
      <c r="DH10" s="777"/>
      <c r="DI10" s="777"/>
      <c r="DJ10" s="777"/>
      <c r="DK10" s="778"/>
      <c r="DL10" s="776" t="s">
        <v>492</v>
      </c>
      <c r="DM10" s="777"/>
      <c r="DN10" s="777"/>
      <c r="DO10" s="777"/>
      <c r="DP10" s="778"/>
      <c r="DQ10" s="776" t="s">
        <v>492</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11895</v>
      </c>
      <c r="R23" s="793"/>
      <c r="S23" s="793"/>
      <c r="T23" s="793"/>
      <c r="U23" s="793"/>
      <c r="V23" s="793">
        <v>11258</v>
      </c>
      <c r="W23" s="793"/>
      <c r="X23" s="793"/>
      <c r="Y23" s="793"/>
      <c r="Z23" s="793"/>
      <c r="AA23" s="793">
        <v>643</v>
      </c>
      <c r="AB23" s="793"/>
      <c r="AC23" s="793"/>
      <c r="AD23" s="793"/>
      <c r="AE23" s="794"/>
      <c r="AF23" s="795">
        <v>272</v>
      </c>
      <c r="AG23" s="793"/>
      <c r="AH23" s="793"/>
      <c r="AI23" s="793"/>
      <c r="AJ23" s="796"/>
      <c r="AK23" s="797"/>
      <c r="AL23" s="798"/>
      <c r="AM23" s="798"/>
      <c r="AN23" s="798"/>
      <c r="AO23" s="798"/>
      <c r="AP23" s="793">
        <v>9996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1756</v>
      </c>
      <c r="R28" s="823"/>
      <c r="S28" s="823"/>
      <c r="T28" s="823"/>
      <c r="U28" s="823"/>
      <c r="V28" s="823">
        <v>1720</v>
      </c>
      <c r="W28" s="823"/>
      <c r="X28" s="823"/>
      <c r="Y28" s="823"/>
      <c r="Z28" s="823"/>
      <c r="AA28" s="823">
        <v>36</v>
      </c>
      <c r="AB28" s="823"/>
      <c r="AC28" s="823"/>
      <c r="AD28" s="823"/>
      <c r="AE28" s="824"/>
      <c r="AF28" s="825">
        <v>36</v>
      </c>
      <c r="AG28" s="823"/>
      <c r="AH28" s="823"/>
      <c r="AI28" s="823"/>
      <c r="AJ28" s="826"/>
      <c r="AK28" s="827">
        <v>166</v>
      </c>
      <c r="AL28" s="828"/>
      <c r="AM28" s="828"/>
      <c r="AN28" s="828"/>
      <c r="AO28" s="828"/>
      <c r="AP28" s="828" t="s">
        <v>552</v>
      </c>
      <c r="AQ28" s="828"/>
      <c r="AR28" s="828"/>
      <c r="AS28" s="828"/>
      <c r="AT28" s="828"/>
      <c r="AU28" s="828" t="s">
        <v>552</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58</v>
      </c>
      <c r="R29" s="784"/>
      <c r="S29" s="784"/>
      <c r="T29" s="784"/>
      <c r="U29" s="784"/>
      <c r="V29" s="784">
        <v>57</v>
      </c>
      <c r="W29" s="784"/>
      <c r="X29" s="784"/>
      <c r="Y29" s="784"/>
      <c r="Z29" s="784"/>
      <c r="AA29" s="784">
        <v>1</v>
      </c>
      <c r="AB29" s="784"/>
      <c r="AC29" s="784"/>
      <c r="AD29" s="784"/>
      <c r="AE29" s="785"/>
      <c r="AF29" s="786">
        <v>1</v>
      </c>
      <c r="AG29" s="787"/>
      <c r="AH29" s="787"/>
      <c r="AI29" s="787"/>
      <c r="AJ29" s="788"/>
      <c r="AK29" s="834">
        <v>43</v>
      </c>
      <c r="AL29" s="830"/>
      <c r="AM29" s="830"/>
      <c r="AN29" s="830"/>
      <c r="AO29" s="830"/>
      <c r="AP29" s="830">
        <v>1</v>
      </c>
      <c r="AQ29" s="830"/>
      <c r="AR29" s="830"/>
      <c r="AS29" s="830"/>
      <c r="AT29" s="830"/>
      <c r="AU29" s="830" t="s">
        <v>552</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1676</v>
      </c>
      <c r="R30" s="784"/>
      <c r="S30" s="784"/>
      <c r="T30" s="784"/>
      <c r="U30" s="784"/>
      <c r="V30" s="784">
        <v>1599</v>
      </c>
      <c r="W30" s="784"/>
      <c r="X30" s="784"/>
      <c r="Y30" s="784"/>
      <c r="Z30" s="784"/>
      <c r="AA30" s="784">
        <v>77</v>
      </c>
      <c r="AB30" s="784"/>
      <c r="AC30" s="784"/>
      <c r="AD30" s="784"/>
      <c r="AE30" s="785"/>
      <c r="AF30" s="786">
        <v>65</v>
      </c>
      <c r="AG30" s="787"/>
      <c r="AH30" s="787"/>
      <c r="AI30" s="787"/>
      <c r="AJ30" s="788"/>
      <c r="AK30" s="834">
        <v>268</v>
      </c>
      <c r="AL30" s="830"/>
      <c r="AM30" s="830"/>
      <c r="AN30" s="830"/>
      <c r="AO30" s="830"/>
      <c r="AP30" s="830" t="s">
        <v>552</v>
      </c>
      <c r="AQ30" s="830"/>
      <c r="AR30" s="830"/>
      <c r="AS30" s="830"/>
      <c r="AT30" s="830"/>
      <c r="AU30" s="830" t="s">
        <v>552</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16</v>
      </c>
      <c r="R31" s="784"/>
      <c r="S31" s="784"/>
      <c r="T31" s="784"/>
      <c r="U31" s="784"/>
      <c r="V31" s="784">
        <v>16</v>
      </c>
      <c r="W31" s="784"/>
      <c r="X31" s="784"/>
      <c r="Y31" s="784"/>
      <c r="Z31" s="784"/>
      <c r="AA31" s="784">
        <v>0</v>
      </c>
      <c r="AB31" s="784"/>
      <c r="AC31" s="784"/>
      <c r="AD31" s="784"/>
      <c r="AE31" s="785"/>
      <c r="AF31" s="786">
        <v>0</v>
      </c>
      <c r="AG31" s="787"/>
      <c r="AH31" s="787"/>
      <c r="AI31" s="787"/>
      <c r="AJ31" s="788"/>
      <c r="AK31" s="834">
        <v>14</v>
      </c>
      <c r="AL31" s="830"/>
      <c r="AM31" s="830"/>
      <c r="AN31" s="830"/>
      <c r="AO31" s="830"/>
      <c r="AP31" s="830" t="s">
        <v>552</v>
      </c>
      <c r="AQ31" s="830"/>
      <c r="AR31" s="830"/>
      <c r="AS31" s="830"/>
      <c r="AT31" s="830"/>
      <c r="AU31" s="830" t="s">
        <v>552</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238</v>
      </c>
      <c r="R32" s="784"/>
      <c r="S32" s="784"/>
      <c r="T32" s="784"/>
      <c r="U32" s="784"/>
      <c r="V32" s="784">
        <v>231</v>
      </c>
      <c r="W32" s="784"/>
      <c r="X32" s="784"/>
      <c r="Y32" s="784"/>
      <c r="Z32" s="784"/>
      <c r="AA32" s="784">
        <v>7</v>
      </c>
      <c r="AB32" s="784"/>
      <c r="AC32" s="784"/>
      <c r="AD32" s="784"/>
      <c r="AE32" s="785"/>
      <c r="AF32" s="786">
        <v>0</v>
      </c>
      <c r="AG32" s="787"/>
      <c r="AH32" s="787"/>
      <c r="AI32" s="787"/>
      <c r="AJ32" s="788"/>
      <c r="AK32" s="834">
        <v>81</v>
      </c>
      <c r="AL32" s="830"/>
      <c r="AM32" s="830"/>
      <c r="AN32" s="830"/>
      <c r="AO32" s="830"/>
      <c r="AP32" s="830" t="s">
        <v>552</v>
      </c>
      <c r="AQ32" s="830"/>
      <c r="AR32" s="830"/>
      <c r="AS32" s="830"/>
      <c r="AT32" s="830"/>
      <c r="AU32" s="830" t="s">
        <v>552</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295</v>
      </c>
      <c r="R33" s="784"/>
      <c r="S33" s="784"/>
      <c r="T33" s="784"/>
      <c r="U33" s="784"/>
      <c r="V33" s="784">
        <v>240</v>
      </c>
      <c r="W33" s="784"/>
      <c r="X33" s="784"/>
      <c r="Y33" s="784"/>
      <c r="Z33" s="784"/>
      <c r="AA33" s="784">
        <v>55</v>
      </c>
      <c r="AB33" s="784"/>
      <c r="AC33" s="784"/>
      <c r="AD33" s="784"/>
      <c r="AE33" s="785"/>
      <c r="AF33" s="786">
        <v>338</v>
      </c>
      <c r="AG33" s="787"/>
      <c r="AH33" s="787"/>
      <c r="AI33" s="787"/>
      <c r="AJ33" s="788"/>
      <c r="AK33" s="834">
        <v>86</v>
      </c>
      <c r="AL33" s="830"/>
      <c r="AM33" s="830"/>
      <c r="AN33" s="830"/>
      <c r="AO33" s="830"/>
      <c r="AP33" s="830">
        <v>1286</v>
      </c>
      <c r="AQ33" s="830"/>
      <c r="AR33" s="830"/>
      <c r="AS33" s="830"/>
      <c r="AT33" s="830"/>
      <c r="AU33" s="830">
        <v>187</v>
      </c>
      <c r="AV33" s="830"/>
      <c r="AW33" s="830"/>
      <c r="AX33" s="830"/>
      <c r="AY33" s="830"/>
      <c r="AZ33" s="831"/>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85</v>
      </c>
      <c r="R34" s="784"/>
      <c r="S34" s="784"/>
      <c r="T34" s="784"/>
      <c r="U34" s="784"/>
      <c r="V34" s="784">
        <v>82</v>
      </c>
      <c r="W34" s="784"/>
      <c r="X34" s="784"/>
      <c r="Y34" s="784"/>
      <c r="Z34" s="784"/>
      <c r="AA34" s="784">
        <v>3</v>
      </c>
      <c r="AB34" s="784"/>
      <c r="AC34" s="784"/>
      <c r="AD34" s="784"/>
      <c r="AE34" s="785"/>
      <c r="AF34" s="786">
        <v>3</v>
      </c>
      <c r="AG34" s="787"/>
      <c r="AH34" s="787"/>
      <c r="AI34" s="787"/>
      <c r="AJ34" s="788"/>
      <c r="AK34" s="834">
        <v>51</v>
      </c>
      <c r="AL34" s="830"/>
      <c r="AM34" s="830"/>
      <c r="AN34" s="830"/>
      <c r="AO34" s="830"/>
      <c r="AP34" s="830">
        <v>205</v>
      </c>
      <c r="AQ34" s="830"/>
      <c r="AR34" s="830"/>
      <c r="AS34" s="830"/>
      <c r="AT34" s="830"/>
      <c r="AU34" s="830">
        <v>6</v>
      </c>
      <c r="AV34" s="830"/>
      <c r="AW34" s="830"/>
      <c r="AX34" s="830"/>
      <c r="AY34" s="830"/>
      <c r="AZ34" s="831"/>
      <c r="BA34" s="831"/>
      <c r="BB34" s="831"/>
      <c r="BC34" s="831"/>
      <c r="BD34" s="831"/>
      <c r="BE34" s="832" t="s">
        <v>398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10</v>
      </c>
      <c r="R35" s="784"/>
      <c r="S35" s="784"/>
      <c r="T35" s="784"/>
      <c r="U35" s="784"/>
      <c r="V35" s="784">
        <v>8</v>
      </c>
      <c r="W35" s="784"/>
      <c r="X35" s="784"/>
      <c r="Y35" s="784"/>
      <c r="Z35" s="784"/>
      <c r="AA35" s="784">
        <v>2</v>
      </c>
      <c r="AB35" s="784"/>
      <c r="AC35" s="784"/>
      <c r="AD35" s="784"/>
      <c r="AE35" s="785"/>
      <c r="AF35" s="786">
        <v>2</v>
      </c>
      <c r="AG35" s="787"/>
      <c r="AH35" s="787"/>
      <c r="AI35" s="787"/>
      <c r="AJ35" s="788"/>
      <c r="AK35" s="834">
        <v>7</v>
      </c>
      <c r="AL35" s="830"/>
      <c r="AM35" s="830"/>
      <c r="AN35" s="830"/>
      <c r="AO35" s="830"/>
      <c r="AP35" s="830">
        <v>16</v>
      </c>
      <c r="AQ35" s="830"/>
      <c r="AR35" s="830"/>
      <c r="AS35" s="830"/>
      <c r="AT35" s="830"/>
      <c r="AU35" s="830">
        <v>1</v>
      </c>
      <c r="AV35" s="830"/>
      <c r="AW35" s="830"/>
      <c r="AX35" s="830"/>
      <c r="AY35" s="830"/>
      <c r="AZ35" s="831"/>
      <c r="BA35" s="831"/>
      <c r="BB35" s="831"/>
      <c r="BC35" s="831"/>
      <c r="BD35" s="831"/>
      <c r="BE35" s="832" t="s">
        <v>398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444</v>
      </c>
      <c r="AG63" s="844"/>
      <c r="AH63" s="844"/>
      <c r="AI63" s="844"/>
      <c r="AJ63" s="845"/>
      <c r="AK63" s="846"/>
      <c r="AL63" s="841"/>
      <c r="AM63" s="841"/>
      <c r="AN63" s="841"/>
      <c r="AO63" s="841"/>
      <c r="AP63" s="844">
        <v>1508</v>
      </c>
      <c r="AQ63" s="844"/>
      <c r="AR63" s="844"/>
      <c r="AS63" s="844"/>
      <c r="AT63" s="844"/>
      <c r="AU63" s="844">
        <v>194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404</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1878</v>
      </c>
      <c r="R68" s="866"/>
      <c r="S68" s="866"/>
      <c r="T68" s="866"/>
      <c r="U68" s="866"/>
      <c r="V68" s="866">
        <v>1878</v>
      </c>
      <c r="W68" s="866"/>
      <c r="X68" s="866"/>
      <c r="Y68" s="866"/>
      <c r="Z68" s="866"/>
      <c r="AA68" s="866">
        <v>0</v>
      </c>
      <c r="AB68" s="866"/>
      <c r="AC68" s="866"/>
      <c r="AD68" s="866"/>
      <c r="AE68" s="866"/>
      <c r="AF68" s="866">
        <v>0</v>
      </c>
      <c r="AG68" s="866"/>
      <c r="AH68" s="866"/>
      <c r="AI68" s="866"/>
      <c r="AJ68" s="866"/>
      <c r="AK68" s="866">
        <v>0</v>
      </c>
      <c r="AL68" s="866"/>
      <c r="AM68" s="866"/>
      <c r="AN68" s="866"/>
      <c r="AO68" s="866"/>
      <c r="AP68" s="866" t="s">
        <v>552</v>
      </c>
      <c r="AQ68" s="866"/>
      <c r="AR68" s="866"/>
      <c r="AS68" s="866"/>
      <c r="AT68" s="866"/>
      <c r="AU68" s="866" t="s">
        <v>552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11</v>
      </c>
      <c r="R69" s="830"/>
      <c r="S69" s="830"/>
      <c r="T69" s="830"/>
      <c r="U69" s="830"/>
      <c r="V69" s="830">
        <v>3</v>
      </c>
      <c r="W69" s="830"/>
      <c r="X69" s="830"/>
      <c r="Y69" s="830"/>
      <c r="Z69" s="830"/>
      <c r="AA69" s="830">
        <v>8</v>
      </c>
      <c r="AB69" s="830"/>
      <c r="AC69" s="830"/>
      <c r="AD69" s="830"/>
      <c r="AE69" s="830"/>
      <c r="AF69" s="830">
        <v>8</v>
      </c>
      <c r="AG69" s="830"/>
      <c r="AH69" s="830"/>
      <c r="AI69" s="830"/>
      <c r="AJ69" s="830"/>
      <c r="AK69" s="830">
        <v>0</v>
      </c>
      <c r="AL69" s="830"/>
      <c r="AM69" s="830"/>
      <c r="AN69" s="830"/>
      <c r="AO69" s="830"/>
      <c r="AP69" s="830" t="s">
        <v>552</v>
      </c>
      <c r="AQ69" s="830"/>
      <c r="AR69" s="830"/>
      <c r="AS69" s="830"/>
      <c r="AT69" s="830"/>
      <c r="AU69" s="830" t="s">
        <v>552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51</v>
      </c>
      <c r="R70" s="830"/>
      <c r="S70" s="830"/>
      <c r="T70" s="830"/>
      <c r="U70" s="830"/>
      <c r="V70" s="830">
        <v>51</v>
      </c>
      <c r="W70" s="830"/>
      <c r="X70" s="830"/>
      <c r="Y70" s="830"/>
      <c r="Z70" s="830"/>
      <c r="AA70" s="830">
        <v>0</v>
      </c>
      <c r="AB70" s="830"/>
      <c r="AC70" s="830"/>
      <c r="AD70" s="830"/>
      <c r="AE70" s="830"/>
      <c r="AF70" s="830">
        <v>0</v>
      </c>
      <c r="AG70" s="830"/>
      <c r="AH70" s="830"/>
      <c r="AI70" s="830"/>
      <c r="AJ70" s="830"/>
      <c r="AK70" s="830">
        <v>0</v>
      </c>
      <c r="AL70" s="830"/>
      <c r="AM70" s="830"/>
      <c r="AN70" s="830"/>
      <c r="AO70" s="830"/>
      <c r="AP70" s="830" t="s">
        <v>552</v>
      </c>
      <c r="AQ70" s="830"/>
      <c r="AR70" s="830"/>
      <c r="AS70" s="830"/>
      <c r="AT70" s="830"/>
      <c r="AU70" s="830" t="s">
        <v>552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67</v>
      </c>
      <c r="R71" s="830"/>
      <c r="S71" s="830"/>
      <c r="T71" s="830"/>
      <c r="U71" s="830"/>
      <c r="V71" s="830">
        <v>67</v>
      </c>
      <c r="W71" s="830"/>
      <c r="X71" s="830"/>
      <c r="Y71" s="830"/>
      <c r="Z71" s="830"/>
      <c r="AA71" s="830">
        <v>0</v>
      </c>
      <c r="AB71" s="830"/>
      <c r="AC71" s="830"/>
      <c r="AD71" s="830"/>
      <c r="AE71" s="830"/>
      <c r="AF71" s="830">
        <v>0</v>
      </c>
      <c r="AG71" s="830"/>
      <c r="AH71" s="830"/>
      <c r="AI71" s="830"/>
      <c r="AJ71" s="830"/>
      <c r="AK71" s="830">
        <v>0</v>
      </c>
      <c r="AL71" s="830"/>
      <c r="AM71" s="830"/>
      <c r="AN71" s="830"/>
      <c r="AO71" s="830"/>
      <c r="AP71" s="830" t="s">
        <v>552</v>
      </c>
      <c r="AQ71" s="830"/>
      <c r="AR71" s="830"/>
      <c r="AS71" s="830"/>
      <c r="AT71" s="830"/>
      <c r="AU71" s="830" t="s">
        <v>552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1062</v>
      </c>
      <c r="R72" s="830"/>
      <c r="S72" s="830"/>
      <c r="T72" s="830"/>
      <c r="U72" s="830"/>
      <c r="V72" s="830">
        <v>1062</v>
      </c>
      <c r="W72" s="830"/>
      <c r="X72" s="830"/>
      <c r="Y72" s="830"/>
      <c r="Z72" s="830"/>
      <c r="AA72" s="830">
        <v>0</v>
      </c>
      <c r="AB72" s="830"/>
      <c r="AC72" s="830"/>
      <c r="AD72" s="830"/>
      <c r="AE72" s="830"/>
      <c r="AF72" s="830">
        <v>0</v>
      </c>
      <c r="AG72" s="830"/>
      <c r="AH72" s="830"/>
      <c r="AI72" s="830"/>
      <c r="AJ72" s="830"/>
      <c r="AK72" s="830">
        <v>0</v>
      </c>
      <c r="AL72" s="830"/>
      <c r="AM72" s="830"/>
      <c r="AN72" s="830"/>
      <c r="AO72" s="830"/>
      <c r="AP72" s="830">
        <v>478</v>
      </c>
      <c r="AQ72" s="830"/>
      <c r="AR72" s="830"/>
      <c r="AS72" s="830"/>
      <c r="AT72" s="830"/>
      <c r="AU72" s="830">
        <v>84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142</v>
      </c>
      <c r="R73" s="830"/>
      <c r="S73" s="830"/>
      <c r="T73" s="830"/>
      <c r="U73" s="830"/>
      <c r="V73" s="830">
        <v>133</v>
      </c>
      <c r="W73" s="830"/>
      <c r="X73" s="830"/>
      <c r="Y73" s="830"/>
      <c r="Z73" s="830"/>
      <c r="AA73" s="830">
        <v>9</v>
      </c>
      <c r="AB73" s="830"/>
      <c r="AC73" s="830"/>
      <c r="AD73" s="830"/>
      <c r="AE73" s="830"/>
      <c r="AF73" s="830">
        <v>9</v>
      </c>
      <c r="AG73" s="830"/>
      <c r="AH73" s="830"/>
      <c r="AI73" s="830"/>
      <c r="AJ73" s="830"/>
      <c r="AK73" s="830">
        <v>0</v>
      </c>
      <c r="AL73" s="830"/>
      <c r="AM73" s="830"/>
      <c r="AN73" s="830"/>
      <c r="AO73" s="830"/>
      <c r="AP73" s="830" t="s">
        <v>552</v>
      </c>
      <c r="AQ73" s="830"/>
      <c r="AR73" s="830"/>
      <c r="AS73" s="830"/>
      <c r="AT73" s="830"/>
      <c r="AU73" s="830" t="s">
        <v>552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3281</v>
      </c>
      <c r="R74" s="830"/>
      <c r="S74" s="830"/>
      <c r="T74" s="830"/>
      <c r="U74" s="830"/>
      <c r="V74" s="830">
        <v>2177</v>
      </c>
      <c r="W74" s="830"/>
      <c r="X74" s="830"/>
      <c r="Y74" s="830"/>
      <c r="Z74" s="830"/>
      <c r="AA74" s="830">
        <v>1103</v>
      </c>
      <c r="AB74" s="830"/>
      <c r="AC74" s="830"/>
      <c r="AD74" s="830"/>
      <c r="AE74" s="830"/>
      <c r="AF74" s="830">
        <v>1103</v>
      </c>
      <c r="AG74" s="830"/>
      <c r="AH74" s="830"/>
      <c r="AI74" s="830"/>
      <c r="AJ74" s="830"/>
      <c r="AK74" s="830">
        <v>2</v>
      </c>
      <c r="AL74" s="830"/>
      <c r="AM74" s="830"/>
      <c r="AN74" s="830"/>
      <c r="AO74" s="830"/>
      <c r="AP74" s="830" t="s">
        <v>552</v>
      </c>
      <c r="AQ74" s="830"/>
      <c r="AR74" s="830"/>
      <c r="AS74" s="830"/>
      <c r="AT74" s="830"/>
      <c r="AU74" s="830" t="s">
        <v>552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560</v>
      </c>
      <c r="C75" s="874"/>
      <c r="D75" s="874"/>
      <c r="E75" s="874"/>
      <c r="F75" s="874"/>
      <c r="G75" s="874"/>
      <c r="H75" s="874"/>
      <c r="I75" s="874"/>
      <c r="J75" s="874"/>
      <c r="K75" s="874"/>
      <c r="L75" s="874"/>
      <c r="M75" s="874"/>
      <c r="N75" s="874"/>
      <c r="O75" s="874"/>
      <c r="P75" s="875"/>
      <c r="Q75" s="877">
        <v>6</v>
      </c>
      <c r="R75" s="878"/>
      <c r="S75" s="878"/>
      <c r="T75" s="878"/>
      <c r="U75" s="834"/>
      <c r="V75" s="879">
        <v>6</v>
      </c>
      <c r="W75" s="878"/>
      <c r="X75" s="878"/>
      <c r="Y75" s="878"/>
      <c r="Z75" s="834"/>
      <c r="AA75" s="879">
        <v>1</v>
      </c>
      <c r="AB75" s="878"/>
      <c r="AC75" s="878"/>
      <c r="AD75" s="878"/>
      <c r="AE75" s="834"/>
      <c r="AF75" s="879">
        <v>0</v>
      </c>
      <c r="AG75" s="878"/>
      <c r="AH75" s="878"/>
      <c r="AI75" s="878"/>
      <c r="AJ75" s="834"/>
      <c r="AK75" s="879">
        <v>0</v>
      </c>
      <c r="AL75" s="878"/>
      <c r="AM75" s="878"/>
      <c r="AN75" s="878"/>
      <c r="AO75" s="834"/>
      <c r="AP75" s="879" t="s">
        <v>552</v>
      </c>
      <c r="AQ75" s="878"/>
      <c r="AR75" s="878"/>
      <c r="AS75" s="878"/>
      <c r="AT75" s="834"/>
      <c r="AU75" s="879" t="s">
        <v>552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561</v>
      </c>
      <c r="C76" s="874"/>
      <c r="D76" s="874"/>
      <c r="E76" s="874"/>
      <c r="F76" s="874"/>
      <c r="G76" s="874"/>
      <c r="H76" s="874"/>
      <c r="I76" s="874"/>
      <c r="J76" s="874"/>
      <c r="K76" s="874"/>
      <c r="L76" s="874"/>
      <c r="M76" s="874"/>
      <c r="N76" s="874"/>
      <c r="O76" s="874"/>
      <c r="P76" s="875"/>
      <c r="Q76" s="877">
        <v>80</v>
      </c>
      <c r="R76" s="878"/>
      <c r="S76" s="878"/>
      <c r="T76" s="878"/>
      <c r="U76" s="834"/>
      <c r="V76" s="879">
        <v>57</v>
      </c>
      <c r="W76" s="878"/>
      <c r="X76" s="878"/>
      <c r="Y76" s="878"/>
      <c r="Z76" s="834"/>
      <c r="AA76" s="879">
        <v>23</v>
      </c>
      <c r="AB76" s="878"/>
      <c r="AC76" s="878"/>
      <c r="AD76" s="878"/>
      <c r="AE76" s="834"/>
      <c r="AF76" s="879">
        <v>23</v>
      </c>
      <c r="AG76" s="878"/>
      <c r="AH76" s="878"/>
      <c r="AI76" s="878"/>
      <c r="AJ76" s="834"/>
      <c r="AK76" s="879">
        <v>0</v>
      </c>
      <c r="AL76" s="878"/>
      <c r="AM76" s="878"/>
      <c r="AN76" s="878"/>
      <c r="AO76" s="834"/>
      <c r="AP76" s="879" t="s">
        <v>552</v>
      </c>
      <c r="AQ76" s="878"/>
      <c r="AR76" s="878"/>
      <c r="AS76" s="878"/>
      <c r="AT76" s="834"/>
      <c r="AU76" s="879" t="s">
        <v>552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562</v>
      </c>
      <c r="C77" s="874"/>
      <c r="D77" s="874"/>
      <c r="E77" s="874"/>
      <c r="F77" s="874"/>
      <c r="G77" s="874"/>
      <c r="H77" s="874"/>
      <c r="I77" s="874"/>
      <c r="J77" s="874"/>
      <c r="K77" s="874"/>
      <c r="L77" s="874"/>
      <c r="M77" s="874"/>
      <c r="N77" s="874"/>
      <c r="O77" s="874"/>
      <c r="P77" s="875"/>
      <c r="Q77" s="877">
        <v>152422</v>
      </c>
      <c r="R77" s="878"/>
      <c r="S77" s="878"/>
      <c r="T77" s="878"/>
      <c r="U77" s="834"/>
      <c r="V77" s="879">
        <v>149637</v>
      </c>
      <c r="W77" s="878"/>
      <c r="X77" s="878"/>
      <c r="Y77" s="878"/>
      <c r="Z77" s="834"/>
      <c r="AA77" s="879">
        <v>2785</v>
      </c>
      <c r="AB77" s="878"/>
      <c r="AC77" s="878"/>
      <c r="AD77" s="878"/>
      <c r="AE77" s="834"/>
      <c r="AF77" s="879">
        <v>2785</v>
      </c>
      <c r="AG77" s="878"/>
      <c r="AH77" s="878"/>
      <c r="AI77" s="878"/>
      <c r="AJ77" s="834"/>
      <c r="AK77" s="879">
        <v>0</v>
      </c>
      <c r="AL77" s="878"/>
      <c r="AM77" s="878"/>
      <c r="AN77" s="878"/>
      <c r="AO77" s="834"/>
      <c r="AP77" s="879" t="s">
        <v>552</v>
      </c>
      <c r="AQ77" s="878"/>
      <c r="AR77" s="878"/>
      <c r="AS77" s="878"/>
      <c r="AT77" s="834"/>
      <c r="AU77" s="879" t="s">
        <v>552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80"/>
      <c r="C78" s="881"/>
      <c r="D78" s="881"/>
      <c r="E78" s="881"/>
      <c r="F78" s="881"/>
      <c r="G78" s="881"/>
      <c r="H78" s="881"/>
      <c r="I78" s="881"/>
      <c r="J78" s="881"/>
      <c r="K78" s="881"/>
      <c r="L78" s="881"/>
      <c r="M78" s="881"/>
      <c r="N78" s="881"/>
      <c r="O78" s="881"/>
      <c r="P78" s="882"/>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80"/>
      <c r="C79" s="881"/>
      <c r="D79" s="881"/>
      <c r="E79" s="881"/>
      <c r="F79" s="881"/>
      <c r="G79" s="881"/>
      <c r="H79" s="881"/>
      <c r="I79" s="881"/>
      <c r="J79" s="881"/>
      <c r="K79" s="881"/>
      <c r="L79" s="881"/>
      <c r="M79" s="881"/>
      <c r="N79" s="881"/>
      <c r="O79" s="881"/>
      <c r="P79" s="882"/>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80"/>
      <c r="C80" s="881"/>
      <c r="D80" s="881"/>
      <c r="E80" s="881"/>
      <c r="F80" s="881"/>
      <c r="G80" s="881"/>
      <c r="H80" s="881"/>
      <c r="I80" s="881"/>
      <c r="J80" s="881"/>
      <c r="K80" s="881"/>
      <c r="L80" s="881"/>
      <c r="M80" s="881"/>
      <c r="N80" s="881"/>
      <c r="O80" s="881"/>
      <c r="P80" s="882"/>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80"/>
      <c r="C81" s="881"/>
      <c r="D81" s="881"/>
      <c r="E81" s="881"/>
      <c r="F81" s="881"/>
      <c r="G81" s="881"/>
      <c r="H81" s="881"/>
      <c r="I81" s="881"/>
      <c r="J81" s="881"/>
      <c r="K81" s="881"/>
      <c r="L81" s="881"/>
      <c r="M81" s="881"/>
      <c r="N81" s="881"/>
      <c r="O81" s="881"/>
      <c r="P81" s="882"/>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80"/>
      <c r="C82" s="881"/>
      <c r="D82" s="881"/>
      <c r="E82" s="881"/>
      <c r="F82" s="881"/>
      <c r="G82" s="881"/>
      <c r="H82" s="881"/>
      <c r="I82" s="881"/>
      <c r="J82" s="881"/>
      <c r="K82" s="881"/>
      <c r="L82" s="881"/>
      <c r="M82" s="881"/>
      <c r="N82" s="881"/>
      <c r="O82" s="881"/>
      <c r="P82" s="882"/>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80"/>
      <c r="C83" s="881"/>
      <c r="D83" s="881"/>
      <c r="E83" s="881"/>
      <c r="F83" s="881"/>
      <c r="G83" s="881"/>
      <c r="H83" s="881"/>
      <c r="I83" s="881"/>
      <c r="J83" s="881"/>
      <c r="K83" s="881"/>
      <c r="L83" s="881"/>
      <c r="M83" s="881"/>
      <c r="N83" s="881"/>
      <c r="O83" s="881"/>
      <c r="P83" s="882"/>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80"/>
      <c r="C84" s="881"/>
      <c r="D84" s="881"/>
      <c r="E84" s="881"/>
      <c r="F84" s="881"/>
      <c r="G84" s="881"/>
      <c r="H84" s="881"/>
      <c r="I84" s="881"/>
      <c r="J84" s="881"/>
      <c r="K84" s="881"/>
      <c r="L84" s="881"/>
      <c r="M84" s="881"/>
      <c r="N84" s="881"/>
      <c r="O84" s="881"/>
      <c r="P84" s="882"/>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80"/>
      <c r="C85" s="881"/>
      <c r="D85" s="881"/>
      <c r="E85" s="881"/>
      <c r="F85" s="881"/>
      <c r="G85" s="881"/>
      <c r="H85" s="881"/>
      <c r="I85" s="881"/>
      <c r="J85" s="881"/>
      <c r="K85" s="881"/>
      <c r="L85" s="881"/>
      <c r="M85" s="881"/>
      <c r="N85" s="881"/>
      <c r="O85" s="881"/>
      <c r="P85" s="882"/>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80"/>
      <c r="C86" s="881"/>
      <c r="D86" s="881"/>
      <c r="E86" s="881"/>
      <c r="F86" s="881"/>
      <c r="G86" s="881"/>
      <c r="H86" s="881"/>
      <c r="I86" s="881"/>
      <c r="J86" s="881"/>
      <c r="K86" s="881"/>
      <c r="L86" s="881"/>
      <c r="M86" s="881"/>
      <c r="N86" s="881"/>
      <c r="O86" s="881"/>
      <c r="P86" s="882"/>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1146</v>
      </c>
      <c r="AG88" s="844"/>
      <c r="AH88" s="844"/>
      <c r="AI88" s="844"/>
      <c r="AJ88" s="844"/>
      <c r="AK88" s="841"/>
      <c r="AL88" s="841"/>
      <c r="AM88" s="841"/>
      <c r="AN88" s="841"/>
      <c r="AO88" s="841"/>
      <c r="AP88" s="844">
        <v>478</v>
      </c>
      <c r="AQ88" s="844"/>
      <c r="AR88" s="844"/>
      <c r="AS88" s="844"/>
      <c r="AT88" s="844"/>
      <c r="AU88" s="844">
        <v>84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406</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44</v>
      </c>
      <c r="CS102" s="852"/>
      <c r="CT102" s="852"/>
      <c r="CU102" s="852"/>
      <c r="CV102" s="894"/>
      <c r="CW102" s="893">
        <v>5</v>
      </c>
      <c r="CX102" s="852"/>
      <c r="CY102" s="852"/>
      <c r="CZ102" s="852"/>
      <c r="DA102" s="894"/>
      <c r="DB102" s="893"/>
      <c r="DC102" s="852"/>
      <c r="DD102" s="852"/>
      <c r="DE102" s="852"/>
      <c r="DF102" s="894"/>
      <c r="DG102" s="893"/>
      <c r="DH102" s="852"/>
      <c r="DI102" s="852"/>
      <c r="DJ102" s="852"/>
      <c r="DK102" s="894"/>
      <c r="DL102" s="893"/>
      <c r="DM102" s="852"/>
      <c r="DN102" s="852"/>
      <c r="DO102" s="852"/>
      <c r="DP102" s="894"/>
      <c r="DQ102" s="893"/>
      <c r="DR102" s="852"/>
      <c r="DS102" s="852"/>
      <c r="DT102" s="852"/>
      <c r="DU102" s="894"/>
      <c r="DV102" s="789"/>
      <c r="DW102" s="790"/>
      <c r="DX102" s="790"/>
      <c r="DY102" s="790"/>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407</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408</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411</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412</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414</v>
      </c>
      <c r="AB109" s="896"/>
      <c r="AC109" s="896"/>
      <c r="AD109" s="896"/>
      <c r="AE109" s="897"/>
      <c r="AF109" s="895" t="s">
        <v>415</v>
      </c>
      <c r="AG109" s="896"/>
      <c r="AH109" s="896"/>
      <c r="AI109" s="896"/>
      <c r="AJ109" s="897"/>
      <c r="AK109" s="895" t="s">
        <v>293</v>
      </c>
      <c r="AL109" s="896"/>
      <c r="AM109" s="896"/>
      <c r="AN109" s="896"/>
      <c r="AO109" s="897"/>
      <c r="AP109" s="895" t="s">
        <v>416</v>
      </c>
      <c r="AQ109" s="896"/>
      <c r="AR109" s="896"/>
      <c r="AS109" s="896"/>
      <c r="AT109" s="898"/>
      <c r="AU109" s="91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414</v>
      </c>
      <c r="BR109" s="896"/>
      <c r="BS109" s="896"/>
      <c r="BT109" s="896"/>
      <c r="BU109" s="897"/>
      <c r="BV109" s="895" t="s">
        <v>415</v>
      </c>
      <c r="BW109" s="896"/>
      <c r="BX109" s="896"/>
      <c r="BY109" s="896"/>
      <c r="BZ109" s="897"/>
      <c r="CA109" s="895" t="s">
        <v>293</v>
      </c>
      <c r="CB109" s="896"/>
      <c r="CC109" s="896"/>
      <c r="CD109" s="896"/>
      <c r="CE109" s="897"/>
      <c r="CF109" s="916" t="s">
        <v>416</v>
      </c>
      <c r="CG109" s="916"/>
      <c r="CH109" s="916"/>
      <c r="CI109" s="916"/>
      <c r="CJ109" s="916"/>
      <c r="CK109" s="895"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414</v>
      </c>
      <c r="DH109" s="896"/>
      <c r="DI109" s="896"/>
      <c r="DJ109" s="896"/>
      <c r="DK109" s="897"/>
      <c r="DL109" s="895" t="s">
        <v>415</v>
      </c>
      <c r="DM109" s="896"/>
      <c r="DN109" s="896"/>
      <c r="DO109" s="896"/>
      <c r="DP109" s="897"/>
      <c r="DQ109" s="895" t="s">
        <v>293</v>
      </c>
      <c r="DR109" s="896"/>
      <c r="DS109" s="896"/>
      <c r="DT109" s="896"/>
      <c r="DU109" s="897"/>
      <c r="DV109" s="895" t="s">
        <v>416</v>
      </c>
      <c r="DW109" s="896"/>
      <c r="DX109" s="896"/>
      <c r="DY109" s="896"/>
      <c r="DZ109" s="898"/>
    </row>
    <row r="110" spans="1:131" s="230" customFormat="1" ht="26.25" customHeight="1" x14ac:dyDescent="0.15">
      <c r="A110" s="899" t="s">
        <v>418</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1622874</v>
      </c>
      <c r="AB110" s="903"/>
      <c r="AC110" s="903"/>
      <c r="AD110" s="903"/>
      <c r="AE110" s="904"/>
      <c r="AF110" s="905">
        <v>1698344</v>
      </c>
      <c r="AG110" s="903"/>
      <c r="AH110" s="903"/>
      <c r="AI110" s="903"/>
      <c r="AJ110" s="904"/>
      <c r="AK110" s="905">
        <v>1746945</v>
      </c>
      <c r="AL110" s="903"/>
      <c r="AM110" s="903"/>
      <c r="AN110" s="903"/>
      <c r="AO110" s="904"/>
      <c r="AP110" s="906">
        <v>41.7</v>
      </c>
      <c r="AQ110" s="907"/>
      <c r="AR110" s="907"/>
      <c r="AS110" s="907"/>
      <c r="AT110" s="908"/>
      <c r="AU110" s="909" t="s">
        <v>69</v>
      </c>
      <c r="AV110" s="910"/>
      <c r="AW110" s="910"/>
      <c r="AX110" s="910"/>
      <c r="AY110" s="910"/>
      <c r="AZ110" s="932" t="s">
        <v>419</v>
      </c>
      <c r="BA110" s="900"/>
      <c r="BB110" s="900"/>
      <c r="BC110" s="900"/>
      <c r="BD110" s="900"/>
      <c r="BE110" s="900"/>
      <c r="BF110" s="900"/>
      <c r="BG110" s="900"/>
      <c r="BH110" s="900"/>
      <c r="BI110" s="900"/>
      <c r="BJ110" s="900"/>
      <c r="BK110" s="900"/>
      <c r="BL110" s="900"/>
      <c r="BM110" s="900"/>
      <c r="BN110" s="900"/>
      <c r="BO110" s="900"/>
      <c r="BP110" s="901"/>
      <c r="BQ110" s="933">
        <v>11490598</v>
      </c>
      <c r="BR110" s="934"/>
      <c r="BS110" s="934"/>
      <c r="BT110" s="934"/>
      <c r="BU110" s="934"/>
      <c r="BV110" s="934">
        <v>10825106</v>
      </c>
      <c r="BW110" s="934"/>
      <c r="BX110" s="934"/>
      <c r="BY110" s="934"/>
      <c r="BZ110" s="934"/>
      <c r="CA110" s="934">
        <v>9995529</v>
      </c>
      <c r="CB110" s="934"/>
      <c r="CC110" s="934"/>
      <c r="CD110" s="934"/>
      <c r="CE110" s="934"/>
      <c r="CF110" s="947">
        <v>238.5</v>
      </c>
      <c r="CG110" s="948"/>
      <c r="CH110" s="948"/>
      <c r="CI110" s="948"/>
      <c r="CJ110" s="948"/>
      <c r="CK110" s="949" t="s">
        <v>420</v>
      </c>
      <c r="CL110" s="950"/>
      <c r="CM110" s="932" t="s">
        <v>421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15">
      <c r="A111" s="937" t="s">
        <v>422</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423</v>
      </c>
      <c r="BA111" s="926"/>
      <c r="BB111" s="926"/>
      <c r="BC111" s="926"/>
      <c r="BD111" s="926"/>
      <c r="BE111" s="926"/>
      <c r="BF111" s="926"/>
      <c r="BG111" s="926"/>
      <c r="BH111" s="926"/>
      <c r="BI111" s="926"/>
      <c r="BJ111" s="926"/>
      <c r="BK111" s="926"/>
      <c r="BL111" s="926"/>
      <c r="BM111" s="926"/>
      <c r="BN111" s="926"/>
      <c r="BO111" s="926"/>
      <c r="BP111" s="927"/>
      <c r="BQ111" s="928" t="s">
        <v>122</v>
      </c>
      <c r="BR111" s="929"/>
      <c r="BS111" s="929"/>
      <c r="BT111" s="929"/>
      <c r="BU111" s="929"/>
      <c r="BV111" s="929" t="s">
        <v>122</v>
      </c>
      <c r="BW111" s="929"/>
      <c r="BX111" s="929"/>
      <c r="BY111" s="929"/>
      <c r="BZ111" s="929"/>
      <c r="CA111" s="929" t="s">
        <v>122</v>
      </c>
      <c r="CB111" s="929"/>
      <c r="CC111" s="929"/>
      <c r="CD111" s="929"/>
      <c r="CE111" s="929"/>
      <c r="CF111" s="923" t="s">
        <v>122</v>
      </c>
      <c r="CG111" s="924"/>
      <c r="CH111" s="924"/>
      <c r="CI111" s="924"/>
      <c r="CJ111" s="924"/>
      <c r="CK111" s="951"/>
      <c r="CL111" s="952"/>
      <c r="CM111" s="925" t="s">
        <v>424</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15">
      <c r="A112" s="955" t="s">
        <v>425</v>
      </c>
      <c r="B112" s="956"/>
      <c r="C112" s="926" t="s">
        <v>426</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427</v>
      </c>
      <c r="BA112" s="926"/>
      <c r="BB112" s="926"/>
      <c r="BC112" s="926"/>
      <c r="BD112" s="926"/>
      <c r="BE112" s="926"/>
      <c r="BF112" s="926"/>
      <c r="BG112" s="926"/>
      <c r="BH112" s="926"/>
      <c r="BI112" s="926"/>
      <c r="BJ112" s="926"/>
      <c r="BK112" s="926"/>
      <c r="BL112" s="926"/>
      <c r="BM112" s="926"/>
      <c r="BN112" s="926"/>
      <c r="BO112" s="926"/>
      <c r="BP112" s="927"/>
      <c r="BQ112" s="928">
        <v>615945</v>
      </c>
      <c r="BR112" s="929"/>
      <c r="BS112" s="929"/>
      <c r="BT112" s="929"/>
      <c r="BU112" s="929"/>
      <c r="BV112" s="929">
        <v>579543</v>
      </c>
      <c r="BW112" s="929"/>
      <c r="BX112" s="929"/>
      <c r="BY112" s="929"/>
      <c r="BZ112" s="929"/>
      <c r="CA112" s="929">
        <v>645800</v>
      </c>
      <c r="CB112" s="929"/>
      <c r="CC112" s="929"/>
      <c r="CD112" s="929"/>
      <c r="CE112" s="929"/>
      <c r="CF112" s="923">
        <v>15.4</v>
      </c>
      <c r="CG112" s="924"/>
      <c r="CH112" s="924"/>
      <c r="CI112" s="924"/>
      <c r="CJ112" s="924"/>
      <c r="CK112" s="951"/>
      <c r="CL112" s="952"/>
      <c r="CM112" s="925" t="s">
        <v>428</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15">
      <c r="A113" s="957"/>
      <c r="B113" s="958"/>
      <c r="C113" s="926" t="s">
        <v>429</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62853</v>
      </c>
      <c r="AB113" s="941"/>
      <c r="AC113" s="941"/>
      <c r="AD113" s="941"/>
      <c r="AE113" s="942"/>
      <c r="AF113" s="943">
        <v>62829</v>
      </c>
      <c r="AG113" s="941"/>
      <c r="AH113" s="941"/>
      <c r="AI113" s="941"/>
      <c r="AJ113" s="942"/>
      <c r="AK113" s="943">
        <v>101264</v>
      </c>
      <c r="AL113" s="941"/>
      <c r="AM113" s="941"/>
      <c r="AN113" s="941"/>
      <c r="AO113" s="942"/>
      <c r="AP113" s="944">
        <v>2.4</v>
      </c>
      <c r="AQ113" s="945"/>
      <c r="AR113" s="945"/>
      <c r="AS113" s="945"/>
      <c r="AT113" s="946"/>
      <c r="AU113" s="911"/>
      <c r="AV113" s="912"/>
      <c r="AW113" s="912"/>
      <c r="AX113" s="912"/>
      <c r="AY113" s="912"/>
      <c r="AZ113" s="925" t="s">
        <v>430</v>
      </c>
      <c r="BA113" s="926"/>
      <c r="BB113" s="926"/>
      <c r="BC113" s="926"/>
      <c r="BD113" s="926"/>
      <c r="BE113" s="926"/>
      <c r="BF113" s="926"/>
      <c r="BG113" s="926"/>
      <c r="BH113" s="926"/>
      <c r="BI113" s="926"/>
      <c r="BJ113" s="926"/>
      <c r="BK113" s="926"/>
      <c r="BL113" s="926"/>
      <c r="BM113" s="926"/>
      <c r="BN113" s="926"/>
      <c r="BO113" s="926"/>
      <c r="BP113" s="927"/>
      <c r="BQ113" s="928">
        <v>116139</v>
      </c>
      <c r="BR113" s="929"/>
      <c r="BS113" s="929"/>
      <c r="BT113" s="929"/>
      <c r="BU113" s="929"/>
      <c r="BV113" s="929">
        <v>96423</v>
      </c>
      <c r="BW113" s="929"/>
      <c r="BX113" s="929"/>
      <c r="BY113" s="929"/>
      <c r="BZ113" s="929"/>
      <c r="CA113" s="929">
        <v>83754</v>
      </c>
      <c r="CB113" s="929"/>
      <c r="CC113" s="929"/>
      <c r="CD113" s="929"/>
      <c r="CE113" s="929"/>
      <c r="CF113" s="923">
        <v>2</v>
      </c>
      <c r="CG113" s="924"/>
      <c r="CH113" s="924"/>
      <c r="CI113" s="924"/>
      <c r="CJ113" s="924"/>
      <c r="CK113" s="951"/>
      <c r="CL113" s="952"/>
      <c r="CM113" s="925" t="s">
        <v>431</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15">
      <c r="A114" s="957"/>
      <c r="B114" s="958"/>
      <c r="C114" s="926" t="s">
        <v>432</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24060</v>
      </c>
      <c r="AB114" s="962"/>
      <c r="AC114" s="962"/>
      <c r="AD114" s="962"/>
      <c r="AE114" s="963"/>
      <c r="AF114" s="964">
        <v>17998</v>
      </c>
      <c r="AG114" s="962"/>
      <c r="AH114" s="962"/>
      <c r="AI114" s="962"/>
      <c r="AJ114" s="963"/>
      <c r="AK114" s="964">
        <v>10508</v>
      </c>
      <c r="AL114" s="962"/>
      <c r="AM114" s="962"/>
      <c r="AN114" s="962"/>
      <c r="AO114" s="963"/>
      <c r="AP114" s="965">
        <v>0.3</v>
      </c>
      <c r="AQ114" s="966"/>
      <c r="AR114" s="966"/>
      <c r="AS114" s="966"/>
      <c r="AT114" s="967"/>
      <c r="AU114" s="911"/>
      <c r="AV114" s="912"/>
      <c r="AW114" s="912"/>
      <c r="AX114" s="912"/>
      <c r="AY114" s="912"/>
      <c r="AZ114" s="925" t="s">
        <v>433</v>
      </c>
      <c r="BA114" s="926"/>
      <c r="BB114" s="926"/>
      <c r="BC114" s="926"/>
      <c r="BD114" s="926"/>
      <c r="BE114" s="926"/>
      <c r="BF114" s="926"/>
      <c r="BG114" s="926"/>
      <c r="BH114" s="926"/>
      <c r="BI114" s="926"/>
      <c r="BJ114" s="926"/>
      <c r="BK114" s="926"/>
      <c r="BL114" s="926"/>
      <c r="BM114" s="926"/>
      <c r="BN114" s="926"/>
      <c r="BO114" s="926"/>
      <c r="BP114" s="927"/>
      <c r="BQ114" s="928">
        <v>1208742</v>
      </c>
      <c r="BR114" s="929"/>
      <c r="BS114" s="929"/>
      <c r="BT114" s="929"/>
      <c r="BU114" s="929"/>
      <c r="BV114" s="929">
        <v>1202199</v>
      </c>
      <c r="BW114" s="929"/>
      <c r="BX114" s="929"/>
      <c r="BY114" s="929"/>
      <c r="BZ114" s="929"/>
      <c r="CA114" s="929">
        <v>1076401</v>
      </c>
      <c r="CB114" s="929"/>
      <c r="CC114" s="929"/>
      <c r="CD114" s="929"/>
      <c r="CE114" s="929"/>
      <c r="CF114" s="923">
        <v>25.7</v>
      </c>
      <c r="CG114" s="924"/>
      <c r="CH114" s="924"/>
      <c r="CI114" s="924"/>
      <c r="CJ114" s="924"/>
      <c r="CK114" s="951"/>
      <c r="CL114" s="952"/>
      <c r="CM114" s="925" t="s">
        <v>434</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15">
      <c r="A115" s="957"/>
      <c r="B115" s="958"/>
      <c r="C115" s="926" t="s">
        <v>435</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t="s">
        <v>122</v>
      </c>
      <c r="AB115" s="941"/>
      <c r="AC115" s="941"/>
      <c r="AD115" s="941"/>
      <c r="AE115" s="942"/>
      <c r="AF115" s="943" t="s">
        <v>122</v>
      </c>
      <c r="AG115" s="941"/>
      <c r="AH115" s="941"/>
      <c r="AI115" s="941"/>
      <c r="AJ115" s="942"/>
      <c r="AK115" s="943" t="s">
        <v>122</v>
      </c>
      <c r="AL115" s="941"/>
      <c r="AM115" s="941"/>
      <c r="AN115" s="941"/>
      <c r="AO115" s="942"/>
      <c r="AP115" s="944" t="s">
        <v>122</v>
      </c>
      <c r="AQ115" s="945"/>
      <c r="AR115" s="945"/>
      <c r="AS115" s="945"/>
      <c r="AT115" s="946"/>
      <c r="AU115" s="911"/>
      <c r="AV115" s="912"/>
      <c r="AW115" s="912"/>
      <c r="AX115" s="912"/>
      <c r="AY115" s="912"/>
      <c r="AZ115" s="925" t="s">
        <v>436</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437</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15">
      <c r="A116" s="959"/>
      <c r="B116" s="960"/>
      <c r="C116" s="968" t="s">
        <v>438</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v>18</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439</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440</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15">
      <c r="A117" s="91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441</v>
      </c>
      <c r="Z117" s="897"/>
      <c r="AA117" s="981">
        <v>1709805</v>
      </c>
      <c r="AB117" s="982"/>
      <c r="AC117" s="982"/>
      <c r="AD117" s="982"/>
      <c r="AE117" s="983"/>
      <c r="AF117" s="984">
        <v>1779171</v>
      </c>
      <c r="AG117" s="982"/>
      <c r="AH117" s="982"/>
      <c r="AI117" s="982"/>
      <c r="AJ117" s="983"/>
      <c r="AK117" s="984">
        <v>1858717</v>
      </c>
      <c r="AL117" s="982"/>
      <c r="AM117" s="982"/>
      <c r="AN117" s="982"/>
      <c r="AO117" s="983"/>
      <c r="AP117" s="985"/>
      <c r="AQ117" s="986"/>
      <c r="AR117" s="986"/>
      <c r="AS117" s="986"/>
      <c r="AT117" s="987"/>
      <c r="AU117" s="911"/>
      <c r="AV117" s="912"/>
      <c r="AW117" s="912"/>
      <c r="AX117" s="912"/>
      <c r="AY117" s="912"/>
      <c r="AZ117" s="977" t="s">
        <v>442</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443</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15">
      <c r="A118" s="91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414</v>
      </c>
      <c r="AB118" s="896"/>
      <c r="AC118" s="896"/>
      <c r="AD118" s="896"/>
      <c r="AE118" s="897"/>
      <c r="AF118" s="895" t="s">
        <v>415</v>
      </c>
      <c r="AG118" s="896"/>
      <c r="AH118" s="896"/>
      <c r="AI118" s="896"/>
      <c r="AJ118" s="897"/>
      <c r="AK118" s="895" t="s">
        <v>293</v>
      </c>
      <c r="AL118" s="896"/>
      <c r="AM118" s="896"/>
      <c r="AN118" s="896"/>
      <c r="AO118" s="897"/>
      <c r="AP118" s="973" t="s">
        <v>416</v>
      </c>
      <c r="AQ118" s="974"/>
      <c r="AR118" s="974"/>
      <c r="AS118" s="974"/>
      <c r="AT118" s="975"/>
      <c r="AU118" s="911"/>
      <c r="AV118" s="912"/>
      <c r="AW118" s="912"/>
      <c r="AX118" s="912"/>
      <c r="AY118" s="912"/>
      <c r="AZ118" s="976" t="s">
        <v>444</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445</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15">
      <c r="A119" s="1059" t="s">
        <v>420</v>
      </c>
      <c r="B119" s="950"/>
      <c r="C119" s="932" t="s">
        <v>421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176</v>
      </c>
      <c r="BA119" s="251"/>
      <c r="BB119" s="251"/>
      <c r="BC119" s="251"/>
      <c r="BD119" s="251"/>
      <c r="BE119" s="251"/>
      <c r="BF119" s="251"/>
      <c r="BG119" s="251"/>
      <c r="BH119" s="251"/>
      <c r="BI119" s="251"/>
      <c r="BJ119" s="251"/>
      <c r="BK119" s="251"/>
      <c r="BL119" s="251"/>
      <c r="BM119" s="251"/>
      <c r="BN119" s="251"/>
      <c r="BO119" s="980" t="s">
        <v>446</v>
      </c>
      <c r="BP119" s="1008"/>
      <c r="BQ119" s="1002">
        <v>13431424</v>
      </c>
      <c r="BR119" s="1003"/>
      <c r="BS119" s="1003"/>
      <c r="BT119" s="1003"/>
      <c r="BU119" s="1003"/>
      <c r="BV119" s="1003">
        <v>12703271</v>
      </c>
      <c r="BW119" s="1003"/>
      <c r="BX119" s="1003"/>
      <c r="BY119" s="1003"/>
      <c r="BZ119" s="1003"/>
      <c r="CA119" s="1003">
        <v>11801484</v>
      </c>
      <c r="CB119" s="1003"/>
      <c r="CC119" s="1003"/>
      <c r="CD119" s="1003"/>
      <c r="CE119" s="1003"/>
      <c r="CF119" s="1004"/>
      <c r="CG119" s="1005"/>
      <c r="CH119" s="1005"/>
      <c r="CI119" s="1005"/>
      <c r="CJ119" s="1006"/>
      <c r="CK119" s="953"/>
      <c r="CL119" s="954"/>
      <c r="CM119" s="976" t="s">
        <v>447</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15">
      <c r="A120" s="1060"/>
      <c r="B120" s="952"/>
      <c r="C120" s="925" t="s">
        <v>424</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448</v>
      </c>
      <c r="AV120" s="995"/>
      <c r="AW120" s="995"/>
      <c r="AX120" s="995"/>
      <c r="AY120" s="996"/>
      <c r="AZ120" s="932" t="s">
        <v>449</v>
      </c>
      <c r="BA120" s="900"/>
      <c r="BB120" s="900"/>
      <c r="BC120" s="900"/>
      <c r="BD120" s="900"/>
      <c r="BE120" s="900"/>
      <c r="BF120" s="900"/>
      <c r="BG120" s="900"/>
      <c r="BH120" s="900"/>
      <c r="BI120" s="900"/>
      <c r="BJ120" s="900"/>
      <c r="BK120" s="900"/>
      <c r="BL120" s="900"/>
      <c r="BM120" s="900"/>
      <c r="BN120" s="900"/>
      <c r="BO120" s="900"/>
      <c r="BP120" s="901"/>
      <c r="BQ120" s="933">
        <v>4576975</v>
      </c>
      <c r="BR120" s="934"/>
      <c r="BS120" s="934"/>
      <c r="BT120" s="934"/>
      <c r="BU120" s="934"/>
      <c r="BV120" s="934">
        <v>4863103</v>
      </c>
      <c r="BW120" s="934"/>
      <c r="BX120" s="934"/>
      <c r="BY120" s="934"/>
      <c r="BZ120" s="934"/>
      <c r="CA120" s="934">
        <v>4303065</v>
      </c>
      <c r="CB120" s="934"/>
      <c r="CC120" s="934"/>
      <c r="CD120" s="934"/>
      <c r="CE120" s="934"/>
      <c r="CF120" s="947">
        <v>102.7</v>
      </c>
      <c r="CG120" s="948"/>
      <c r="CH120" s="948"/>
      <c r="CI120" s="948"/>
      <c r="CJ120" s="948"/>
      <c r="CK120" s="1009" t="s">
        <v>450</v>
      </c>
      <c r="CL120" s="1010"/>
      <c r="CM120" s="1010"/>
      <c r="CN120" s="1010"/>
      <c r="CO120" s="1011"/>
      <c r="CP120" s="1017" t="s">
        <v>395</v>
      </c>
      <c r="CQ120" s="1018"/>
      <c r="CR120" s="1018"/>
      <c r="CS120" s="1018"/>
      <c r="CT120" s="1018"/>
      <c r="CU120" s="1018"/>
      <c r="CV120" s="1018"/>
      <c r="CW120" s="1018"/>
      <c r="CX120" s="1018"/>
      <c r="CY120" s="1018"/>
      <c r="CZ120" s="1018"/>
      <c r="DA120" s="1018"/>
      <c r="DB120" s="1018"/>
      <c r="DC120" s="1018"/>
      <c r="DD120" s="1018"/>
      <c r="DE120" s="1018"/>
      <c r="DF120" s="1019"/>
      <c r="DG120" s="933">
        <v>364273</v>
      </c>
      <c r="DH120" s="934"/>
      <c r="DI120" s="934"/>
      <c r="DJ120" s="934"/>
      <c r="DK120" s="934"/>
      <c r="DL120" s="934">
        <v>341720</v>
      </c>
      <c r="DM120" s="934"/>
      <c r="DN120" s="934"/>
      <c r="DO120" s="934"/>
      <c r="DP120" s="934"/>
      <c r="DQ120" s="934">
        <v>424232</v>
      </c>
      <c r="DR120" s="934"/>
      <c r="DS120" s="934"/>
      <c r="DT120" s="934"/>
      <c r="DU120" s="934"/>
      <c r="DV120" s="935">
        <v>10.1</v>
      </c>
      <c r="DW120" s="935"/>
      <c r="DX120" s="935"/>
      <c r="DY120" s="935"/>
      <c r="DZ120" s="936"/>
    </row>
    <row r="121" spans="1:130" s="230" customFormat="1" ht="26.25" customHeight="1" x14ac:dyDescent="0.15">
      <c r="A121" s="1060"/>
      <c r="B121" s="952"/>
      <c r="C121" s="977" t="s">
        <v>451</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452</v>
      </c>
      <c r="BA121" s="926"/>
      <c r="BB121" s="926"/>
      <c r="BC121" s="926"/>
      <c r="BD121" s="926"/>
      <c r="BE121" s="926"/>
      <c r="BF121" s="926"/>
      <c r="BG121" s="926"/>
      <c r="BH121" s="926"/>
      <c r="BI121" s="926"/>
      <c r="BJ121" s="926"/>
      <c r="BK121" s="926"/>
      <c r="BL121" s="926"/>
      <c r="BM121" s="926"/>
      <c r="BN121" s="926"/>
      <c r="BO121" s="926"/>
      <c r="BP121" s="927"/>
      <c r="BQ121" s="928">
        <v>20187</v>
      </c>
      <c r="BR121" s="929"/>
      <c r="BS121" s="929"/>
      <c r="BT121" s="929"/>
      <c r="BU121" s="929"/>
      <c r="BV121" s="929">
        <v>150776</v>
      </c>
      <c r="BW121" s="929"/>
      <c r="BX121" s="929"/>
      <c r="BY121" s="929"/>
      <c r="BZ121" s="929"/>
      <c r="CA121" s="929">
        <v>300000</v>
      </c>
      <c r="CB121" s="929"/>
      <c r="CC121" s="929"/>
      <c r="CD121" s="929"/>
      <c r="CE121" s="929"/>
      <c r="CF121" s="923">
        <v>7.2</v>
      </c>
      <c r="CG121" s="924"/>
      <c r="CH121" s="924"/>
      <c r="CI121" s="924"/>
      <c r="CJ121" s="924"/>
      <c r="CK121" s="1012"/>
      <c r="CL121" s="1013"/>
      <c r="CM121" s="1013"/>
      <c r="CN121" s="1013"/>
      <c r="CO121" s="1014"/>
      <c r="CP121" s="1022" t="s">
        <v>397</v>
      </c>
      <c r="CQ121" s="1023"/>
      <c r="CR121" s="1023"/>
      <c r="CS121" s="1023"/>
      <c r="CT121" s="1023"/>
      <c r="CU121" s="1023"/>
      <c r="CV121" s="1023"/>
      <c r="CW121" s="1023"/>
      <c r="CX121" s="1023"/>
      <c r="CY121" s="1023"/>
      <c r="CZ121" s="1023"/>
      <c r="DA121" s="1023"/>
      <c r="DB121" s="1023"/>
      <c r="DC121" s="1023"/>
      <c r="DD121" s="1023"/>
      <c r="DE121" s="1023"/>
      <c r="DF121" s="1024"/>
      <c r="DG121" s="928">
        <v>230964</v>
      </c>
      <c r="DH121" s="929"/>
      <c r="DI121" s="929"/>
      <c r="DJ121" s="929"/>
      <c r="DK121" s="929"/>
      <c r="DL121" s="929">
        <v>218509</v>
      </c>
      <c r="DM121" s="929"/>
      <c r="DN121" s="929"/>
      <c r="DO121" s="929"/>
      <c r="DP121" s="929"/>
      <c r="DQ121" s="929">
        <v>204607</v>
      </c>
      <c r="DR121" s="929"/>
      <c r="DS121" s="929"/>
      <c r="DT121" s="929"/>
      <c r="DU121" s="929"/>
      <c r="DV121" s="930">
        <v>4.9000000000000004</v>
      </c>
      <c r="DW121" s="930"/>
      <c r="DX121" s="930"/>
      <c r="DY121" s="930"/>
      <c r="DZ121" s="931"/>
    </row>
    <row r="122" spans="1:130" s="230" customFormat="1" ht="26.25" customHeight="1" x14ac:dyDescent="0.15">
      <c r="A122" s="1060"/>
      <c r="B122" s="952"/>
      <c r="C122" s="925" t="s">
        <v>434</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453</v>
      </c>
      <c r="BA122" s="968"/>
      <c r="BB122" s="968"/>
      <c r="BC122" s="968"/>
      <c r="BD122" s="968"/>
      <c r="BE122" s="968"/>
      <c r="BF122" s="968"/>
      <c r="BG122" s="968"/>
      <c r="BH122" s="968"/>
      <c r="BI122" s="968"/>
      <c r="BJ122" s="968"/>
      <c r="BK122" s="968"/>
      <c r="BL122" s="968"/>
      <c r="BM122" s="968"/>
      <c r="BN122" s="968"/>
      <c r="BO122" s="968"/>
      <c r="BP122" s="969"/>
      <c r="BQ122" s="1002">
        <v>10274264</v>
      </c>
      <c r="BR122" s="1003"/>
      <c r="BS122" s="1003"/>
      <c r="BT122" s="1003"/>
      <c r="BU122" s="1003"/>
      <c r="BV122" s="1003">
        <v>9503866</v>
      </c>
      <c r="BW122" s="1003"/>
      <c r="BX122" s="1003"/>
      <c r="BY122" s="1003"/>
      <c r="BZ122" s="1003"/>
      <c r="CA122" s="1003">
        <v>9230098</v>
      </c>
      <c r="CB122" s="1003"/>
      <c r="CC122" s="1003"/>
      <c r="CD122" s="1003"/>
      <c r="CE122" s="1003"/>
      <c r="CF122" s="1020">
        <v>220.3</v>
      </c>
      <c r="CG122" s="1021"/>
      <c r="CH122" s="1021"/>
      <c r="CI122" s="1021"/>
      <c r="CJ122" s="1021"/>
      <c r="CK122" s="1012"/>
      <c r="CL122" s="1013"/>
      <c r="CM122" s="1013"/>
      <c r="CN122" s="1013"/>
      <c r="CO122" s="1014"/>
      <c r="CP122" s="1022" t="s">
        <v>399</v>
      </c>
      <c r="CQ122" s="1023"/>
      <c r="CR122" s="1023"/>
      <c r="CS122" s="1023"/>
      <c r="CT122" s="1023"/>
      <c r="CU122" s="1023"/>
      <c r="CV122" s="1023"/>
      <c r="CW122" s="1023"/>
      <c r="CX122" s="1023"/>
      <c r="CY122" s="1023"/>
      <c r="CZ122" s="1023"/>
      <c r="DA122" s="1023"/>
      <c r="DB122" s="1023"/>
      <c r="DC122" s="1023"/>
      <c r="DD122" s="1023"/>
      <c r="DE122" s="1023"/>
      <c r="DF122" s="1024"/>
      <c r="DG122" s="928">
        <v>18547</v>
      </c>
      <c r="DH122" s="929"/>
      <c r="DI122" s="929"/>
      <c r="DJ122" s="929"/>
      <c r="DK122" s="929"/>
      <c r="DL122" s="929">
        <v>17509</v>
      </c>
      <c r="DM122" s="929"/>
      <c r="DN122" s="929"/>
      <c r="DO122" s="929"/>
      <c r="DP122" s="929"/>
      <c r="DQ122" s="929">
        <v>15513</v>
      </c>
      <c r="DR122" s="929"/>
      <c r="DS122" s="929"/>
      <c r="DT122" s="929"/>
      <c r="DU122" s="929"/>
      <c r="DV122" s="930">
        <v>0.4</v>
      </c>
      <c r="DW122" s="930"/>
      <c r="DX122" s="930"/>
      <c r="DY122" s="930"/>
      <c r="DZ122" s="931"/>
    </row>
    <row r="123" spans="1:130" s="230" customFormat="1" ht="26.25" customHeight="1" x14ac:dyDescent="0.15">
      <c r="A123" s="1060"/>
      <c r="B123" s="952"/>
      <c r="C123" s="925" t="s">
        <v>440</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176</v>
      </c>
      <c r="BA123" s="251"/>
      <c r="BB123" s="251"/>
      <c r="BC123" s="251"/>
      <c r="BD123" s="251"/>
      <c r="BE123" s="251"/>
      <c r="BF123" s="251"/>
      <c r="BG123" s="251"/>
      <c r="BH123" s="251"/>
      <c r="BI123" s="251"/>
      <c r="BJ123" s="251"/>
      <c r="BK123" s="251"/>
      <c r="BL123" s="251"/>
      <c r="BM123" s="251"/>
      <c r="BN123" s="251"/>
      <c r="BO123" s="980" t="s">
        <v>454</v>
      </c>
      <c r="BP123" s="1008"/>
      <c r="BQ123" s="1066">
        <v>14871426</v>
      </c>
      <c r="BR123" s="1067"/>
      <c r="BS123" s="1067"/>
      <c r="BT123" s="1067"/>
      <c r="BU123" s="1067"/>
      <c r="BV123" s="1067">
        <v>14517745</v>
      </c>
      <c r="BW123" s="1067"/>
      <c r="BX123" s="1067"/>
      <c r="BY123" s="1067"/>
      <c r="BZ123" s="1067"/>
      <c r="CA123" s="1067">
        <v>13833163</v>
      </c>
      <c r="CB123" s="1067"/>
      <c r="CC123" s="1067"/>
      <c r="CD123" s="1067"/>
      <c r="CE123" s="1067"/>
      <c r="CF123" s="1004"/>
      <c r="CG123" s="1005"/>
      <c r="CH123" s="1005"/>
      <c r="CI123" s="1005"/>
      <c r="CJ123" s="1006"/>
      <c r="CK123" s="1012"/>
      <c r="CL123" s="1013"/>
      <c r="CM123" s="1013"/>
      <c r="CN123" s="1013"/>
      <c r="CO123" s="1014"/>
      <c r="CP123" s="1022" t="s">
        <v>391</v>
      </c>
      <c r="CQ123" s="1023"/>
      <c r="CR123" s="1023"/>
      <c r="CS123" s="1023"/>
      <c r="CT123" s="1023"/>
      <c r="CU123" s="1023"/>
      <c r="CV123" s="1023"/>
      <c r="CW123" s="1023"/>
      <c r="CX123" s="1023"/>
      <c r="CY123" s="1023"/>
      <c r="CZ123" s="1023"/>
      <c r="DA123" s="1023"/>
      <c r="DB123" s="1023"/>
      <c r="DC123" s="1023"/>
      <c r="DD123" s="1023"/>
      <c r="DE123" s="1023"/>
      <c r="DF123" s="1024"/>
      <c r="DG123" s="961">
        <v>2161</v>
      </c>
      <c r="DH123" s="962"/>
      <c r="DI123" s="962"/>
      <c r="DJ123" s="962"/>
      <c r="DK123" s="963"/>
      <c r="DL123" s="964">
        <v>1805</v>
      </c>
      <c r="DM123" s="962"/>
      <c r="DN123" s="962"/>
      <c r="DO123" s="962"/>
      <c r="DP123" s="963"/>
      <c r="DQ123" s="964">
        <v>1448</v>
      </c>
      <c r="DR123" s="962"/>
      <c r="DS123" s="962"/>
      <c r="DT123" s="962"/>
      <c r="DU123" s="963"/>
      <c r="DV123" s="965">
        <v>0</v>
      </c>
      <c r="DW123" s="966"/>
      <c r="DX123" s="966"/>
      <c r="DY123" s="966"/>
      <c r="DZ123" s="967"/>
    </row>
    <row r="124" spans="1:130" s="230" customFormat="1" ht="26.25" customHeight="1" thickBot="1" x14ac:dyDescent="0.2">
      <c r="A124" s="1060"/>
      <c r="B124" s="952"/>
      <c r="C124" s="925" t="s">
        <v>443</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455</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122</v>
      </c>
      <c r="BR124" s="1030"/>
      <c r="BS124" s="1030"/>
      <c r="BT124" s="1030"/>
      <c r="BU124" s="1030"/>
      <c r="BV124" s="1030" t="s">
        <v>122</v>
      </c>
      <c r="BW124" s="1030"/>
      <c r="BX124" s="1030"/>
      <c r="BY124" s="1030"/>
      <c r="BZ124" s="1030"/>
      <c r="CA124" s="1030" t="s">
        <v>122</v>
      </c>
      <c r="CB124" s="1030"/>
      <c r="CC124" s="1030"/>
      <c r="CD124" s="1030"/>
      <c r="CE124" s="1030"/>
      <c r="CF124" s="1031"/>
      <c r="CG124" s="1032"/>
      <c r="CH124" s="1032"/>
      <c r="CI124" s="1032"/>
      <c r="CJ124" s="1033"/>
      <c r="CK124" s="1015"/>
      <c r="CL124" s="1015"/>
      <c r="CM124" s="1015"/>
      <c r="CN124" s="1015"/>
      <c r="CO124" s="1016"/>
      <c r="CP124" s="1022" t="s">
        <v>456</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15">
      <c r="A125" s="1060"/>
      <c r="B125" s="952"/>
      <c r="C125" s="925" t="s">
        <v>445</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457</v>
      </c>
      <c r="CL125" s="1010"/>
      <c r="CM125" s="1010"/>
      <c r="CN125" s="1010"/>
      <c r="CO125" s="1011"/>
      <c r="CP125" s="932" t="s">
        <v>458</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
      <c r="A126" s="1060"/>
      <c r="B126" s="952"/>
      <c r="C126" s="925" t="s">
        <v>447</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459</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15">
      <c r="A127" s="1061"/>
      <c r="B127" s="954"/>
      <c r="C127" s="976" t="s">
        <v>460</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461</v>
      </c>
      <c r="AY127" s="1035"/>
      <c r="AZ127" s="1035"/>
      <c r="BA127" s="1035"/>
      <c r="BB127" s="1035"/>
      <c r="BC127" s="1035"/>
      <c r="BD127" s="1035"/>
      <c r="BE127" s="1036"/>
      <c r="BF127" s="1037" t="s">
        <v>462</v>
      </c>
      <c r="BG127" s="1035"/>
      <c r="BH127" s="1035"/>
      <c r="BI127" s="1035"/>
      <c r="BJ127" s="1035"/>
      <c r="BK127" s="1035"/>
      <c r="BL127" s="1036"/>
      <c r="BM127" s="1037" t="s">
        <v>463</v>
      </c>
      <c r="BN127" s="1035"/>
      <c r="BO127" s="1035"/>
      <c r="BP127" s="1035"/>
      <c r="BQ127" s="1035"/>
      <c r="BR127" s="1035"/>
      <c r="BS127" s="1036"/>
      <c r="BT127" s="1037" t="s">
        <v>464</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465</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
      <c r="A128" s="1044" t="s">
        <v>466</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467</v>
      </c>
      <c r="X128" s="1046"/>
      <c r="Y128" s="1046"/>
      <c r="Z128" s="1047"/>
      <c r="AA128" s="1048">
        <v>19670</v>
      </c>
      <c r="AB128" s="1049"/>
      <c r="AC128" s="1049"/>
      <c r="AD128" s="1049"/>
      <c r="AE128" s="1050"/>
      <c r="AF128" s="1051">
        <v>15707</v>
      </c>
      <c r="AG128" s="1049"/>
      <c r="AH128" s="1049"/>
      <c r="AI128" s="1049"/>
      <c r="AJ128" s="1050"/>
      <c r="AK128" s="1051">
        <v>6809</v>
      </c>
      <c r="AL128" s="1049"/>
      <c r="AM128" s="1049"/>
      <c r="AN128" s="1049"/>
      <c r="AO128" s="1050"/>
      <c r="AP128" s="1052"/>
      <c r="AQ128" s="1053"/>
      <c r="AR128" s="1053"/>
      <c r="AS128" s="1053"/>
      <c r="AT128" s="1054"/>
      <c r="AU128" s="232"/>
      <c r="AV128" s="232"/>
      <c r="AW128" s="232"/>
      <c r="AX128" s="899" t="s">
        <v>468</v>
      </c>
      <c r="AY128" s="900"/>
      <c r="AZ128" s="900"/>
      <c r="BA128" s="900"/>
      <c r="BB128" s="900"/>
      <c r="BC128" s="900"/>
      <c r="BD128" s="900"/>
      <c r="BE128" s="901"/>
      <c r="BF128" s="1055" t="s">
        <v>122</v>
      </c>
      <c r="BG128" s="1056"/>
      <c r="BH128" s="1056"/>
      <c r="BI128" s="1056"/>
      <c r="BJ128" s="1056"/>
      <c r="BK128" s="1056"/>
      <c r="BL128" s="1057"/>
      <c r="BM128" s="1055">
        <v>14.78</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469</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15">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470</v>
      </c>
      <c r="X129" s="1074"/>
      <c r="Y129" s="1074"/>
      <c r="Z129" s="1075"/>
      <c r="AA129" s="961">
        <v>5629824</v>
      </c>
      <c r="AB129" s="962"/>
      <c r="AC129" s="962"/>
      <c r="AD129" s="962"/>
      <c r="AE129" s="963"/>
      <c r="AF129" s="964">
        <v>5462441</v>
      </c>
      <c r="AG129" s="962"/>
      <c r="AH129" s="962"/>
      <c r="AI129" s="962"/>
      <c r="AJ129" s="963"/>
      <c r="AK129" s="964">
        <v>5350604</v>
      </c>
      <c r="AL129" s="962"/>
      <c r="AM129" s="962"/>
      <c r="AN129" s="962"/>
      <c r="AO129" s="963"/>
      <c r="AP129" s="1076"/>
      <c r="AQ129" s="1077"/>
      <c r="AR129" s="1077"/>
      <c r="AS129" s="1077"/>
      <c r="AT129" s="1078"/>
      <c r="AU129" s="233"/>
      <c r="AV129" s="233"/>
      <c r="AW129" s="233"/>
      <c r="AX129" s="1068" t="s">
        <v>471</v>
      </c>
      <c r="AY129" s="926"/>
      <c r="AZ129" s="926"/>
      <c r="BA129" s="926"/>
      <c r="BB129" s="926"/>
      <c r="BC129" s="926"/>
      <c r="BD129" s="926"/>
      <c r="BE129" s="927"/>
      <c r="BF129" s="1069" t="s">
        <v>122</v>
      </c>
      <c r="BG129" s="1070"/>
      <c r="BH129" s="1070"/>
      <c r="BI129" s="1070"/>
      <c r="BJ129" s="1070"/>
      <c r="BK129" s="1070"/>
      <c r="BL129" s="1071"/>
      <c r="BM129" s="1069">
        <v>19.78</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472</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473</v>
      </c>
      <c r="X130" s="1074"/>
      <c r="Y130" s="1074"/>
      <c r="Z130" s="1075"/>
      <c r="AA130" s="961">
        <v>1295858</v>
      </c>
      <c r="AB130" s="962"/>
      <c r="AC130" s="962"/>
      <c r="AD130" s="962"/>
      <c r="AE130" s="963"/>
      <c r="AF130" s="964">
        <v>1293445</v>
      </c>
      <c r="AG130" s="962"/>
      <c r="AH130" s="962"/>
      <c r="AI130" s="962"/>
      <c r="AJ130" s="963"/>
      <c r="AK130" s="964">
        <v>1160286</v>
      </c>
      <c r="AL130" s="962"/>
      <c r="AM130" s="962"/>
      <c r="AN130" s="962"/>
      <c r="AO130" s="963"/>
      <c r="AP130" s="1076"/>
      <c r="AQ130" s="1077"/>
      <c r="AR130" s="1077"/>
      <c r="AS130" s="1077"/>
      <c r="AT130" s="1078"/>
      <c r="AU130" s="233"/>
      <c r="AV130" s="233"/>
      <c r="AW130" s="233"/>
      <c r="AX130" s="1068" t="s">
        <v>474</v>
      </c>
      <c r="AY130" s="926"/>
      <c r="AZ130" s="926"/>
      <c r="BA130" s="926"/>
      <c r="BB130" s="926"/>
      <c r="BC130" s="926"/>
      <c r="BD130" s="926"/>
      <c r="BE130" s="927"/>
      <c r="BF130" s="1104">
        <v>12.2</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475</v>
      </c>
      <c r="X131" s="1111"/>
      <c r="Y131" s="1111"/>
      <c r="Z131" s="1112"/>
      <c r="AA131" s="1007">
        <v>4333966</v>
      </c>
      <c r="AB131" s="989"/>
      <c r="AC131" s="989"/>
      <c r="AD131" s="989"/>
      <c r="AE131" s="990"/>
      <c r="AF131" s="988">
        <v>4168996</v>
      </c>
      <c r="AG131" s="989"/>
      <c r="AH131" s="989"/>
      <c r="AI131" s="989"/>
      <c r="AJ131" s="990"/>
      <c r="AK131" s="988">
        <v>4190318</v>
      </c>
      <c r="AL131" s="989"/>
      <c r="AM131" s="989"/>
      <c r="AN131" s="989"/>
      <c r="AO131" s="990"/>
      <c r="AP131" s="1113"/>
      <c r="AQ131" s="1114"/>
      <c r="AR131" s="1114"/>
      <c r="AS131" s="1114"/>
      <c r="AT131" s="1115"/>
      <c r="AU131" s="233"/>
      <c r="AV131" s="233"/>
      <c r="AW131" s="233"/>
      <c r="AX131" s="1086" t="s">
        <v>476</v>
      </c>
      <c r="AY131" s="726"/>
      <c r="AZ131" s="726"/>
      <c r="BA131" s="726"/>
      <c r="BB131" s="726"/>
      <c r="BC131" s="726"/>
      <c r="BD131" s="726"/>
      <c r="BE131" s="1039"/>
      <c r="BF131" s="1087" t="s">
        <v>122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477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478</v>
      </c>
      <c r="W132" s="1097"/>
      <c r="X132" s="1097"/>
      <c r="Y132" s="1097"/>
      <c r="Z132" s="1098"/>
      <c r="AA132" s="1099">
        <v>9.0973717839999999</v>
      </c>
      <c r="AB132" s="1100"/>
      <c r="AC132" s="1100"/>
      <c r="AD132" s="1100"/>
      <c r="AE132" s="1101"/>
      <c r="AF132" s="1102">
        <v>11.2741533</v>
      </c>
      <c r="AG132" s="1100"/>
      <c r="AH132" s="1100"/>
      <c r="AI132" s="1100"/>
      <c r="AJ132" s="1101"/>
      <c r="AK132" s="1102">
        <v>16.505238980000001</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479</v>
      </c>
      <c r="W133" s="1080"/>
      <c r="X133" s="1080"/>
      <c r="Y133" s="1080"/>
      <c r="Z133" s="1081"/>
      <c r="AA133" s="1082">
        <v>9.6</v>
      </c>
      <c r="AB133" s="1083"/>
      <c r="AC133" s="1083"/>
      <c r="AD133" s="1083"/>
      <c r="AE133" s="1084"/>
      <c r="AF133" s="1082">
        <v>10</v>
      </c>
      <c r="AG133" s="1083"/>
      <c r="AH133" s="1083"/>
      <c r="AI133" s="1083"/>
      <c r="AJ133" s="1084"/>
      <c r="AK133" s="1082">
        <v>12.2</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zamQeaXzvSTZ3otIwvF/d+mk5KbSpSE1GZAntuH9u8lTC9REIp38byz6sE5lD6Sp5/KE/Hm2vc7CQnplVUsfQ==" saltValue="46gkTpo+Kjd6yZEo6zWN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BkoPs+wnW1NDi2SjGpn1X7Vflbe8enWnrl76kY0SvGGx8lfUoKNkF9KOzoRmfV3fWNmQga/g1ohap3fS93bgA==" saltValue="yf6DhIekLZIlKVYN2jLCy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xEAGQ26RJ/8nTkgIiAM12iHi+8FmlJlm/OCVGE4ZTH+m0X9kyO2FdAwZ4Y4Dus4XNVz51JxIHvvOf2eXqgxnw==" saltValue="ZWyqVxU+snYpBxjubFSZ9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488</v>
      </c>
      <c r="AL9" s="1120"/>
      <c r="AM9" s="1120"/>
      <c r="AN9" s="1121"/>
      <c r="AO9" s="281">
        <v>1669757</v>
      </c>
      <c r="AP9" s="281">
        <v>165175</v>
      </c>
      <c r="AQ9" s="282">
        <v>123213</v>
      </c>
      <c r="AR9" s="283">
        <v>34.1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489</v>
      </c>
      <c r="AL10" s="1120"/>
      <c r="AM10" s="1120"/>
      <c r="AN10" s="1121"/>
      <c r="AO10" s="284">
        <v>224888</v>
      </c>
      <c r="AP10" s="284">
        <v>22246</v>
      </c>
      <c r="AQ10" s="285">
        <v>19454</v>
      </c>
      <c r="AR10" s="286">
        <v>14.4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490</v>
      </c>
      <c r="AL11" s="1120"/>
      <c r="AM11" s="1120"/>
      <c r="AN11" s="1121"/>
      <c r="AO11" s="284">
        <v>420</v>
      </c>
      <c r="AP11" s="284">
        <v>42</v>
      </c>
      <c r="AQ11" s="285">
        <v>2988</v>
      </c>
      <c r="AR11" s="286">
        <v>-98.6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491</v>
      </c>
      <c r="AL12" s="1120"/>
      <c r="AM12" s="1120"/>
      <c r="AN12" s="1121"/>
      <c r="AO12" s="284" t="s">
        <v>492</v>
      </c>
      <c r="AP12" s="284" t="s">
        <v>492</v>
      </c>
      <c r="AQ12" s="285" t="s">
        <v>492</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493</v>
      </c>
      <c r="AL13" s="1120"/>
      <c r="AM13" s="1120"/>
      <c r="AN13" s="1121"/>
      <c r="AO13" s="284">
        <v>126939</v>
      </c>
      <c r="AP13" s="284">
        <v>12557</v>
      </c>
      <c r="AQ13" s="285">
        <v>6503</v>
      </c>
      <c r="AR13" s="286">
        <v>93.1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494</v>
      </c>
      <c r="AL14" s="1120"/>
      <c r="AM14" s="1120"/>
      <c r="AN14" s="1121"/>
      <c r="AO14" s="284">
        <v>26192</v>
      </c>
      <c r="AP14" s="284">
        <v>2591</v>
      </c>
      <c r="AQ14" s="285">
        <v>2823</v>
      </c>
      <c r="AR14" s="286">
        <v>-8.1999999999999993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495</v>
      </c>
      <c r="AL15" s="1123"/>
      <c r="AM15" s="1123"/>
      <c r="AN15" s="1124"/>
      <c r="AO15" s="284">
        <v>-153550</v>
      </c>
      <c r="AP15" s="284">
        <v>-15189</v>
      </c>
      <c r="AQ15" s="285">
        <v>-6736</v>
      </c>
      <c r="AR15" s="286">
        <v>125.5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176</v>
      </c>
      <c r="AL16" s="1123"/>
      <c r="AM16" s="1123"/>
      <c r="AN16" s="1124"/>
      <c r="AO16" s="284">
        <v>1894646</v>
      </c>
      <c r="AP16" s="284">
        <v>187422</v>
      </c>
      <c r="AQ16" s="285">
        <v>148246</v>
      </c>
      <c r="AR16" s="286">
        <v>26.4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500</v>
      </c>
      <c r="AL21" s="1126"/>
      <c r="AM21" s="1126"/>
      <c r="AN21" s="1127"/>
      <c r="AO21" s="297">
        <v>16.12</v>
      </c>
      <c r="AP21" s="298">
        <v>12.94</v>
      </c>
      <c r="AQ21" s="299">
        <v>3.18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501</v>
      </c>
      <c r="AL22" s="1126"/>
      <c r="AM22" s="1126"/>
      <c r="AN22" s="1127"/>
      <c r="AO22" s="302">
        <v>94.9</v>
      </c>
      <c r="AP22" s="303">
        <v>95.5</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502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505</v>
      </c>
      <c r="AL32" s="1134"/>
      <c r="AM32" s="1134"/>
      <c r="AN32" s="1135"/>
      <c r="AO32" s="312">
        <v>1746945</v>
      </c>
      <c r="AP32" s="312">
        <v>172811</v>
      </c>
      <c r="AQ32" s="313">
        <v>83862</v>
      </c>
      <c r="AR32" s="314">
        <v>106.1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506</v>
      </c>
      <c r="AL33" s="1134"/>
      <c r="AM33" s="1134"/>
      <c r="AN33" s="1135"/>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507</v>
      </c>
      <c r="AL34" s="1134"/>
      <c r="AM34" s="1134"/>
      <c r="AN34" s="1135"/>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508</v>
      </c>
      <c r="AL35" s="1134"/>
      <c r="AM35" s="1134"/>
      <c r="AN35" s="1135"/>
      <c r="AO35" s="312">
        <v>101264</v>
      </c>
      <c r="AP35" s="312">
        <v>10017</v>
      </c>
      <c r="AQ35" s="313">
        <v>26360</v>
      </c>
      <c r="AR35" s="314">
        <v>-62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509</v>
      </c>
      <c r="AL36" s="1134"/>
      <c r="AM36" s="1134"/>
      <c r="AN36" s="1135"/>
      <c r="AO36" s="312">
        <v>10508</v>
      </c>
      <c r="AP36" s="312">
        <v>1039</v>
      </c>
      <c r="AQ36" s="313">
        <v>3483</v>
      </c>
      <c r="AR36" s="314">
        <v>-70.2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510</v>
      </c>
      <c r="AL37" s="1134"/>
      <c r="AM37" s="1134"/>
      <c r="AN37" s="1135"/>
      <c r="AO37" s="312" t="s">
        <v>492</v>
      </c>
      <c r="AP37" s="312" t="s">
        <v>492</v>
      </c>
      <c r="AQ37" s="313">
        <v>612</v>
      </c>
      <c r="AR37" s="314" t="s">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511</v>
      </c>
      <c r="AL38" s="1137"/>
      <c r="AM38" s="1137"/>
      <c r="AN38" s="1138"/>
      <c r="AO38" s="315" t="s">
        <v>492</v>
      </c>
      <c r="AP38" s="315" t="s">
        <v>492</v>
      </c>
      <c r="AQ38" s="316">
        <v>21</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512</v>
      </c>
      <c r="AL39" s="1137"/>
      <c r="AM39" s="1137"/>
      <c r="AN39" s="1138"/>
      <c r="AO39" s="312">
        <v>-6809</v>
      </c>
      <c r="AP39" s="312">
        <v>-674</v>
      </c>
      <c r="AQ39" s="313">
        <v>-3285</v>
      </c>
      <c r="AR39" s="314">
        <v>-79.5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513</v>
      </c>
      <c r="AL40" s="1134"/>
      <c r="AM40" s="1134"/>
      <c r="AN40" s="1135"/>
      <c r="AO40" s="312">
        <v>-1160286</v>
      </c>
      <c r="AP40" s="312">
        <v>-114778</v>
      </c>
      <c r="AQ40" s="313">
        <v>-73039</v>
      </c>
      <c r="AR40" s="314">
        <v>57.1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286</v>
      </c>
      <c r="AL41" s="1140"/>
      <c r="AM41" s="1140"/>
      <c r="AN41" s="1141"/>
      <c r="AO41" s="312">
        <v>691622</v>
      </c>
      <c r="AP41" s="312">
        <v>68416</v>
      </c>
      <c r="AQ41" s="313">
        <v>38015</v>
      </c>
      <c r="AR41" s="314">
        <v>80</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483</v>
      </c>
      <c r="AN49" s="1130" t="s">
        <v>516</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1591415</v>
      </c>
      <c r="AN51" s="334">
        <v>143915</v>
      </c>
      <c r="AO51" s="335">
        <v>-2.9</v>
      </c>
      <c r="AP51" s="336">
        <v>118252</v>
      </c>
      <c r="AQ51" s="337">
        <v>2.8</v>
      </c>
      <c r="AR51" s="338">
        <v>-5.7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555682</v>
      </c>
      <c r="AN52" s="342">
        <v>50252</v>
      </c>
      <c r="AO52" s="343">
        <v>-19.3</v>
      </c>
      <c r="AP52" s="344">
        <v>49994</v>
      </c>
      <c r="AQ52" s="345">
        <v>-7.1</v>
      </c>
      <c r="AR52" s="346">
        <v>-12.2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1560398</v>
      </c>
      <c r="AN53" s="334">
        <v>143696</v>
      </c>
      <c r="AO53" s="335">
        <v>-0.2</v>
      </c>
      <c r="AP53" s="336">
        <v>120302</v>
      </c>
      <c r="AQ53" s="337">
        <v>1.7</v>
      </c>
      <c r="AR53" s="338">
        <v>-1.9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403709</v>
      </c>
      <c r="AN54" s="342">
        <v>37177</v>
      </c>
      <c r="AO54" s="343">
        <v>-26</v>
      </c>
      <c r="AP54" s="344">
        <v>59328</v>
      </c>
      <c r="AQ54" s="345">
        <v>18.7</v>
      </c>
      <c r="AR54" s="346">
        <v>-44.7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2203408</v>
      </c>
      <c r="AN55" s="334">
        <v>207986</v>
      </c>
      <c r="AO55" s="335">
        <v>44.7</v>
      </c>
      <c r="AP55" s="336">
        <v>114841</v>
      </c>
      <c r="AQ55" s="337">
        <v>-4.5</v>
      </c>
      <c r="AR55" s="338">
        <v>49.2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758114</v>
      </c>
      <c r="AN56" s="342">
        <v>71561</v>
      </c>
      <c r="AO56" s="343">
        <v>92.5</v>
      </c>
      <c r="AP56" s="344">
        <v>51589</v>
      </c>
      <c r="AQ56" s="345">
        <v>-13</v>
      </c>
      <c r="AR56" s="346">
        <v>105.5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1891282</v>
      </c>
      <c r="AN57" s="334">
        <v>181662</v>
      </c>
      <c r="AO57" s="335">
        <v>-12.7</v>
      </c>
      <c r="AP57" s="336">
        <v>124145</v>
      </c>
      <c r="AQ57" s="337">
        <v>8.1</v>
      </c>
      <c r="AR57" s="338">
        <v>-20.8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500535</v>
      </c>
      <c r="AN58" s="342">
        <v>48078</v>
      </c>
      <c r="AO58" s="343">
        <v>-32.799999999999997</v>
      </c>
      <c r="AP58" s="344">
        <v>54761</v>
      </c>
      <c r="AQ58" s="345">
        <v>6.1</v>
      </c>
      <c r="AR58" s="346">
        <v>-38.9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1611996</v>
      </c>
      <c r="AN59" s="334">
        <v>159461</v>
      </c>
      <c r="AO59" s="335">
        <v>-12.2</v>
      </c>
      <c r="AP59" s="336">
        <v>131480</v>
      </c>
      <c r="AQ59" s="337">
        <v>5.9</v>
      </c>
      <c r="AR59" s="338">
        <v>-18.100000000000001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617963</v>
      </c>
      <c r="AN60" s="342">
        <v>61130</v>
      </c>
      <c r="AO60" s="343">
        <v>27.1</v>
      </c>
      <c r="AP60" s="344">
        <v>63148</v>
      </c>
      <c r="AQ60" s="345">
        <v>15.3</v>
      </c>
      <c r="AR60" s="346">
        <v>11.8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1771700</v>
      </c>
      <c r="AN61" s="349">
        <v>167344</v>
      </c>
      <c r="AO61" s="350">
        <v>3.3</v>
      </c>
      <c r="AP61" s="351">
        <v>121804</v>
      </c>
      <c r="AQ61" s="352">
        <v>2.8</v>
      </c>
      <c r="AR61" s="338">
        <v>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567201</v>
      </c>
      <c r="AN62" s="342">
        <v>53640</v>
      </c>
      <c r="AO62" s="343">
        <v>8.3000000000000007</v>
      </c>
      <c r="AP62" s="344">
        <v>55764</v>
      </c>
      <c r="AQ62" s="345">
        <v>4</v>
      </c>
      <c r="AR62" s="346">
        <v>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UQyZ6e0F4lJYr8ltP2TIGm0wnlpqlLWObg0zsNPHHZID5EFeESzLPulzkz+x8ypCmz4g5li8SG8xluIyD0H+g==" saltValue="SnmAvpNQE4ZxxwClozTU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19vqzi1kWPv24o+1kgZfe3gM1D/mIEsZN/s9oE36crbrjpt6LgOxm/03kz0EIytnGuUl3SCFtOiLTDbXrhtimg==" saltValue="q+ka0CbkWfNsZQMp087j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OwoA8lKXAD8nHHBj6XqqaCPzmqVgspKqDKa92bpua097DUq54Bx5oWqmxZeQ+nNKBNpusbvp2Ic3mLF8iSDrzA==" saltValue="gPx/oGhwsr9Qp9epA7Pp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42" t="s">
        <v>3</v>
      </c>
      <c r="D47" s="1142"/>
      <c r="E47" s="1143"/>
      <c r="F47" s="11">
        <v>17.34</v>
      </c>
      <c r="G47" s="12">
        <v>18.920000000000002</v>
      </c>
      <c r="H47" s="12">
        <v>19.850000000000001</v>
      </c>
      <c r="I47" s="12">
        <v>23.22</v>
      </c>
      <c r="J47" s="13">
        <v>22.14</v>
      </c>
    </row>
    <row r="48" spans="2:10" ht="57.75" customHeight="1" x14ac:dyDescent="0.15">
      <c r="B48" s="14"/>
      <c r="C48" s="1144" t="s">
        <v>4</v>
      </c>
      <c r="D48" s="1144"/>
      <c r="E48" s="1145"/>
      <c r="F48" s="15">
        <v>3.58</v>
      </c>
      <c r="G48" s="16">
        <v>4.7300000000000004</v>
      </c>
      <c r="H48" s="16">
        <v>5.85</v>
      </c>
      <c r="I48" s="16">
        <v>5.72</v>
      </c>
      <c r="J48" s="17">
        <v>5.09</v>
      </c>
    </row>
    <row r="49" spans="2:10" ht="57.75" customHeight="1" thickBot="1" x14ac:dyDescent="0.2">
      <c r="B49" s="18"/>
      <c r="C49" s="1146" t="s">
        <v>5</v>
      </c>
      <c r="D49" s="1146"/>
      <c r="E49" s="1147"/>
      <c r="F49" s="19">
        <v>2.73</v>
      </c>
      <c r="G49" s="20">
        <v>1.42</v>
      </c>
      <c r="H49" s="20">
        <v>1.35</v>
      </c>
      <c r="I49" s="20" t="s">
        <v>535</v>
      </c>
      <c r="J49" s="21" t="s">
        <v>536</v>
      </c>
    </row>
    <row r="50" spans="2:10" x14ac:dyDescent="0.15"/>
  </sheetData>
  <sheetProtection algorithmName="SHA-512" hashValue="oBkl/MFMbNPy2zCFfQfbzgElzCkIJHOjMFGu+4AQ5w7+q3qabmS1fOWSavvkOye2SevmL4UyQOdfyzvhxTTFWQ==" saltValue="JEw4xccfLxWk73MKjomY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4" t="s">
        <v>537</v>
      </c>
      <c r="D34" s="1154"/>
      <c r="E34" s="1155"/>
      <c r="F34" s="32">
        <v>6.47</v>
      </c>
      <c r="G34" s="33">
        <v>5.8</v>
      </c>
      <c r="H34" s="33">
        <v>5.74</v>
      </c>
      <c r="I34" s="33">
        <v>5.79</v>
      </c>
      <c r="J34" s="34">
        <v>6.31</v>
      </c>
      <c r="K34" s="22"/>
      <c r="L34" s="22"/>
      <c r="M34" s="22"/>
      <c r="N34" s="22"/>
      <c r="O34" s="22"/>
      <c r="P34" s="22"/>
    </row>
    <row r="35" spans="1:16" ht="39" customHeight="1" x14ac:dyDescent="0.15">
      <c r="A35" s="22"/>
      <c r="B35" s="35"/>
      <c r="C35" s="1148" t="s">
        <v>538</v>
      </c>
      <c r="D35" s="1149"/>
      <c r="E35" s="1150"/>
      <c r="F35" s="36">
        <v>3.44</v>
      </c>
      <c r="G35" s="37">
        <v>4.5</v>
      </c>
      <c r="H35" s="37">
        <v>5.64</v>
      </c>
      <c r="I35" s="37">
        <v>5.4</v>
      </c>
      <c r="J35" s="38">
        <v>4.67</v>
      </c>
      <c r="K35" s="22"/>
      <c r="L35" s="22"/>
      <c r="M35" s="22"/>
      <c r="N35" s="22"/>
      <c r="O35" s="22"/>
      <c r="P35" s="22"/>
    </row>
    <row r="36" spans="1:16" ht="39" customHeight="1" x14ac:dyDescent="0.15">
      <c r="A36" s="22"/>
      <c r="B36" s="35"/>
      <c r="C36" s="1148" t="s">
        <v>539</v>
      </c>
      <c r="D36" s="1149"/>
      <c r="E36" s="1150"/>
      <c r="F36" s="36">
        <v>0.54</v>
      </c>
      <c r="G36" s="37">
        <v>0.3</v>
      </c>
      <c r="H36" s="37">
        <v>0.39</v>
      </c>
      <c r="I36" s="37">
        <v>0.55000000000000004</v>
      </c>
      <c r="J36" s="38">
        <v>1.21</v>
      </c>
      <c r="K36" s="22"/>
      <c r="L36" s="22"/>
      <c r="M36" s="22"/>
      <c r="N36" s="22"/>
      <c r="O36" s="22"/>
      <c r="P36" s="22"/>
    </row>
    <row r="37" spans="1:16" ht="39" customHeight="1" x14ac:dyDescent="0.15">
      <c r="A37" s="22"/>
      <c r="B37" s="35"/>
      <c r="C37" s="1148" t="s">
        <v>540</v>
      </c>
      <c r="D37" s="1149"/>
      <c r="E37" s="1150"/>
      <c r="F37" s="36">
        <v>1.06</v>
      </c>
      <c r="G37" s="37">
        <v>0.04</v>
      </c>
      <c r="H37" s="37">
        <v>0.47</v>
      </c>
      <c r="I37" s="37">
        <v>0.7</v>
      </c>
      <c r="J37" s="38">
        <v>0.66</v>
      </c>
      <c r="K37" s="22"/>
      <c r="L37" s="22"/>
      <c r="M37" s="22"/>
      <c r="N37" s="22"/>
      <c r="O37" s="22"/>
      <c r="P37" s="22"/>
    </row>
    <row r="38" spans="1:16" ht="39" customHeight="1" x14ac:dyDescent="0.15">
      <c r="A38" s="22"/>
      <c r="B38" s="35"/>
      <c r="C38" s="1148" t="s">
        <v>541</v>
      </c>
      <c r="D38" s="1149"/>
      <c r="E38" s="1150"/>
      <c r="F38" s="36">
        <v>0.08</v>
      </c>
      <c r="G38" s="37">
        <v>0.09</v>
      </c>
      <c r="H38" s="37">
        <v>0.1</v>
      </c>
      <c r="I38" s="37">
        <v>0.24</v>
      </c>
      <c r="J38" s="38">
        <v>0.28000000000000003</v>
      </c>
      <c r="K38" s="22"/>
      <c r="L38" s="22"/>
      <c r="M38" s="22"/>
      <c r="N38" s="22"/>
      <c r="O38" s="22"/>
      <c r="P38" s="22"/>
    </row>
    <row r="39" spans="1:16" ht="39" customHeight="1" x14ac:dyDescent="0.15">
      <c r="A39" s="22"/>
      <c r="B39" s="35"/>
      <c r="C39" s="1148" t="s">
        <v>542</v>
      </c>
      <c r="D39" s="1149"/>
      <c r="E39" s="1150"/>
      <c r="F39" s="36">
        <v>0.04</v>
      </c>
      <c r="G39" s="37">
        <v>0.13</v>
      </c>
      <c r="H39" s="37">
        <v>0.09</v>
      </c>
      <c r="I39" s="37">
        <v>0.06</v>
      </c>
      <c r="J39" s="38">
        <v>0.13</v>
      </c>
      <c r="K39" s="22"/>
      <c r="L39" s="22"/>
      <c r="M39" s="22"/>
      <c r="N39" s="22"/>
      <c r="O39" s="22"/>
      <c r="P39" s="22"/>
    </row>
    <row r="40" spans="1:16" ht="39" customHeight="1" x14ac:dyDescent="0.15">
      <c r="A40" s="22"/>
      <c r="B40" s="35"/>
      <c r="C40" s="1148" t="s">
        <v>543</v>
      </c>
      <c r="D40" s="1149"/>
      <c r="E40" s="1150"/>
      <c r="F40" s="36">
        <v>0.01</v>
      </c>
      <c r="G40" s="37">
        <v>0</v>
      </c>
      <c r="H40" s="37">
        <v>0</v>
      </c>
      <c r="I40" s="37">
        <v>0</v>
      </c>
      <c r="J40" s="38">
        <v>0.05</v>
      </c>
      <c r="K40" s="22"/>
      <c r="L40" s="22"/>
      <c r="M40" s="22"/>
      <c r="N40" s="22"/>
      <c r="O40" s="22"/>
      <c r="P40" s="22"/>
    </row>
    <row r="41" spans="1:16" ht="39" customHeight="1" x14ac:dyDescent="0.15">
      <c r="A41" s="22"/>
      <c r="B41" s="35"/>
      <c r="C41" s="1148" t="s">
        <v>544</v>
      </c>
      <c r="D41" s="1149"/>
      <c r="E41" s="1150"/>
      <c r="F41" s="36">
        <v>0</v>
      </c>
      <c r="G41" s="37">
        <v>0</v>
      </c>
      <c r="H41" s="37">
        <v>0</v>
      </c>
      <c r="I41" s="37">
        <v>0</v>
      </c>
      <c r="J41" s="38">
        <v>0.03</v>
      </c>
      <c r="K41" s="22"/>
      <c r="L41" s="22"/>
      <c r="M41" s="22"/>
      <c r="N41" s="22"/>
      <c r="O41" s="22"/>
      <c r="P41" s="22"/>
    </row>
    <row r="42" spans="1:16" ht="39" customHeight="1" x14ac:dyDescent="0.15">
      <c r="A42" s="22"/>
      <c r="B42" s="39"/>
      <c r="C42" s="1148" t="s">
        <v>545</v>
      </c>
      <c r="D42" s="1149"/>
      <c r="E42" s="1150"/>
      <c r="F42" s="36" t="s">
        <v>492</v>
      </c>
      <c r="G42" s="37" t="s">
        <v>492</v>
      </c>
      <c r="H42" s="37" t="s">
        <v>492</v>
      </c>
      <c r="I42" s="37" t="s">
        <v>492</v>
      </c>
      <c r="J42" s="38" t="s">
        <v>492</v>
      </c>
      <c r="K42" s="22"/>
      <c r="L42" s="22"/>
      <c r="M42" s="22"/>
      <c r="N42" s="22"/>
      <c r="O42" s="22"/>
      <c r="P42" s="22"/>
    </row>
    <row r="43" spans="1:16" ht="39" customHeight="1" thickBot="1" x14ac:dyDescent="0.2">
      <c r="A43" s="22"/>
      <c r="B43" s="40"/>
      <c r="C43" s="1151" t="s">
        <v>546</v>
      </c>
      <c r="D43" s="1152"/>
      <c r="E43" s="1153"/>
      <c r="F43" s="41">
        <v>0.1</v>
      </c>
      <c r="G43" s="42">
        <v>0.06</v>
      </c>
      <c r="H43" s="42">
        <v>0.09</v>
      </c>
      <c r="I43" s="42">
        <v>0.13</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zTSkaDAG/1kiMKYY3NIi+Cflo6IVSPHaaDbU4K0x9HVTLzhURIvmy04pWXnLvF18pYMI1mPgFSCeZPenSomrg==" saltValue="54dxK9BZQ9iNvcuJGzjk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6" t="s">
        <v>9</v>
      </c>
      <c r="C45" s="1157"/>
      <c r="D45" s="58"/>
      <c r="E45" s="1162" t="s">
        <v>10</v>
      </c>
      <c r="F45" s="1162"/>
      <c r="G45" s="1162"/>
      <c r="H45" s="1162"/>
      <c r="I45" s="1162"/>
      <c r="J45" s="1163"/>
      <c r="K45" s="59">
        <v>1496</v>
      </c>
      <c r="L45" s="60">
        <v>1615</v>
      </c>
      <c r="M45" s="60">
        <v>1623</v>
      </c>
      <c r="N45" s="60">
        <v>1698</v>
      </c>
      <c r="O45" s="61">
        <v>1747</v>
      </c>
      <c r="P45" s="48"/>
      <c r="Q45" s="48"/>
      <c r="R45" s="48"/>
      <c r="S45" s="48"/>
      <c r="T45" s="48"/>
      <c r="U45" s="48"/>
    </row>
    <row r="46" spans="1:21" ht="30.75" customHeight="1" x14ac:dyDescent="0.15">
      <c r="A46" s="48"/>
      <c r="B46" s="1158"/>
      <c r="C46" s="1159"/>
      <c r="D46" s="62"/>
      <c r="E46" s="1164" t="s">
        <v>11</v>
      </c>
      <c r="F46" s="1164"/>
      <c r="G46" s="1164"/>
      <c r="H46" s="1164"/>
      <c r="I46" s="1164"/>
      <c r="J46" s="1165"/>
      <c r="K46" s="63" t="s">
        <v>492</v>
      </c>
      <c r="L46" s="64" t="s">
        <v>492</v>
      </c>
      <c r="M46" s="64" t="s">
        <v>492</v>
      </c>
      <c r="N46" s="64" t="s">
        <v>492</v>
      </c>
      <c r="O46" s="65" t="s">
        <v>492</v>
      </c>
      <c r="P46" s="48"/>
      <c r="Q46" s="48"/>
      <c r="R46" s="48"/>
      <c r="S46" s="48"/>
      <c r="T46" s="48"/>
      <c r="U46" s="48"/>
    </row>
    <row r="47" spans="1:21" ht="30.75" customHeight="1" x14ac:dyDescent="0.15">
      <c r="A47" s="48"/>
      <c r="B47" s="1158"/>
      <c r="C47" s="1159"/>
      <c r="D47" s="62"/>
      <c r="E47" s="1164" t="s">
        <v>12</v>
      </c>
      <c r="F47" s="1164"/>
      <c r="G47" s="1164"/>
      <c r="H47" s="1164"/>
      <c r="I47" s="1164"/>
      <c r="J47" s="1165"/>
      <c r="K47" s="63" t="s">
        <v>492</v>
      </c>
      <c r="L47" s="64" t="s">
        <v>492</v>
      </c>
      <c r="M47" s="64" t="s">
        <v>492</v>
      </c>
      <c r="N47" s="64" t="s">
        <v>492</v>
      </c>
      <c r="O47" s="65" t="s">
        <v>492</v>
      </c>
      <c r="P47" s="48"/>
      <c r="Q47" s="48"/>
      <c r="R47" s="48"/>
      <c r="S47" s="48"/>
      <c r="T47" s="48"/>
      <c r="U47" s="48"/>
    </row>
    <row r="48" spans="1:21" ht="30.75" customHeight="1" x14ac:dyDescent="0.15">
      <c r="A48" s="48"/>
      <c r="B48" s="1158"/>
      <c r="C48" s="1159"/>
      <c r="D48" s="62"/>
      <c r="E48" s="1164" t="s">
        <v>13</v>
      </c>
      <c r="F48" s="1164"/>
      <c r="G48" s="1164"/>
      <c r="H48" s="1164"/>
      <c r="I48" s="1164"/>
      <c r="J48" s="1165"/>
      <c r="K48" s="63">
        <v>61</v>
      </c>
      <c r="L48" s="64">
        <v>62</v>
      </c>
      <c r="M48" s="64">
        <v>63</v>
      </c>
      <c r="N48" s="64">
        <v>63</v>
      </c>
      <c r="O48" s="65">
        <v>101</v>
      </c>
      <c r="P48" s="48"/>
      <c r="Q48" s="48"/>
      <c r="R48" s="48"/>
      <c r="S48" s="48"/>
      <c r="T48" s="48"/>
      <c r="U48" s="48"/>
    </row>
    <row r="49" spans="1:21" ht="30.75" customHeight="1" x14ac:dyDescent="0.15">
      <c r="A49" s="48"/>
      <c r="B49" s="1158"/>
      <c r="C49" s="1159"/>
      <c r="D49" s="62"/>
      <c r="E49" s="1164" t="s">
        <v>14</v>
      </c>
      <c r="F49" s="1164"/>
      <c r="G49" s="1164"/>
      <c r="H49" s="1164"/>
      <c r="I49" s="1164"/>
      <c r="J49" s="1165"/>
      <c r="K49" s="63">
        <v>24</v>
      </c>
      <c r="L49" s="64">
        <v>23</v>
      </c>
      <c r="M49" s="64">
        <v>24</v>
      </c>
      <c r="N49" s="64">
        <v>18</v>
      </c>
      <c r="O49" s="65">
        <v>11</v>
      </c>
      <c r="P49" s="48"/>
      <c r="Q49" s="48"/>
      <c r="R49" s="48"/>
      <c r="S49" s="48"/>
      <c r="T49" s="48"/>
      <c r="U49" s="48"/>
    </row>
    <row r="50" spans="1:21" ht="30.75" customHeight="1" x14ac:dyDescent="0.15">
      <c r="A50" s="48"/>
      <c r="B50" s="1158"/>
      <c r="C50" s="1159"/>
      <c r="D50" s="62"/>
      <c r="E50" s="1164" t="s">
        <v>15</v>
      </c>
      <c r="F50" s="1164"/>
      <c r="G50" s="1164"/>
      <c r="H50" s="1164"/>
      <c r="I50" s="1164"/>
      <c r="J50" s="1165"/>
      <c r="K50" s="63" t="s">
        <v>492</v>
      </c>
      <c r="L50" s="64" t="s">
        <v>492</v>
      </c>
      <c r="M50" s="64" t="s">
        <v>492</v>
      </c>
      <c r="N50" s="64" t="s">
        <v>492</v>
      </c>
      <c r="O50" s="65" t="s">
        <v>492</v>
      </c>
      <c r="P50" s="48"/>
      <c r="Q50" s="48"/>
      <c r="R50" s="48"/>
      <c r="S50" s="48"/>
      <c r="T50" s="48"/>
      <c r="U50" s="48"/>
    </row>
    <row r="51" spans="1:21" ht="30.75" customHeight="1" x14ac:dyDescent="0.15">
      <c r="A51" s="48"/>
      <c r="B51" s="1160"/>
      <c r="C51" s="1161"/>
      <c r="D51" s="66"/>
      <c r="E51" s="1164" t="s">
        <v>16</v>
      </c>
      <c r="F51" s="1164"/>
      <c r="G51" s="1164"/>
      <c r="H51" s="1164"/>
      <c r="I51" s="1164"/>
      <c r="J51" s="1165"/>
      <c r="K51" s="63">
        <v>0</v>
      </c>
      <c r="L51" s="64" t="s">
        <v>492</v>
      </c>
      <c r="M51" s="64">
        <v>0</v>
      </c>
      <c r="N51" s="64" t="s">
        <v>492</v>
      </c>
      <c r="O51" s="65" t="s">
        <v>492</v>
      </c>
      <c r="P51" s="48"/>
      <c r="Q51" s="48"/>
      <c r="R51" s="48"/>
      <c r="S51" s="48"/>
      <c r="T51" s="48"/>
      <c r="U51" s="48"/>
    </row>
    <row r="52" spans="1:21" ht="30.75" customHeight="1" x14ac:dyDescent="0.15">
      <c r="A52" s="48"/>
      <c r="B52" s="1166" t="s">
        <v>17</v>
      </c>
      <c r="C52" s="1167"/>
      <c r="D52" s="66"/>
      <c r="E52" s="1164" t="s">
        <v>18</v>
      </c>
      <c r="F52" s="1164"/>
      <c r="G52" s="1164"/>
      <c r="H52" s="1164"/>
      <c r="I52" s="1164"/>
      <c r="J52" s="1165"/>
      <c r="K52" s="63">
        <v>1198</v>
      </c>
      <c r="L52" s="64">
        <v>1301</v>
      </c>
      <c r="M52" s="64">
        <v>1316</v>
      </c>
      <c r="N52" s="64">
        <v>1309</v>
      </c>
      <c r="O52" s="65">
        <v>1167</v>
      </c>
      <c r="P52" s="48"/>
      <c r="Q52" s="48"/>
      <c r="R52" s="48"/>
      <c r="S52" s="48"/>
      <c r="T52" s="48"/>
      <c r="U52" s="48"/>
    </row>
    <row r="53" spans="1:21" ht="30.75" customHeight="1" thickBot="1" x14ac:dyDescent="0.2">
      <c r="A53" s="48"/>
      <c r="B53" s="1168" t="s">
        <v>19</v>
      </c>
      <c r="C53" s="1169"/>
      <c r="D53" s="67"/>
      <c r="E53" s="1170" t="s">
        <v>20</v>
      </c>
      <c r="F53" s="1170"/>
      <c r="G53" s="1170"/>
      <c r="H53" s="1170"/>
      <c r="I53" s="1170"/>
      <c r="J53" s="1171"/>
      <c r="K53" s="68">
        <v>383</v>
      </c>
      <c r="L53" s="69">
        <v>399</v>
      </c>
      <c r="M53" s="69">
        <v>394</v>
      </c>
      <c r="N53" s="69">
        <v>470</v>
      </c>
      <c r="O53" s="70">
        <v>692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72" t="s">
        <v>24</v>
      </c>
      <c r="C58" s="1173"/>
      <c r="D58" s="1178" t="s">
        <v>25</v>
      </c>
      <c r="E58" s="1179"/>
      <c r="F58" s="1179"/>
      <c r="G58" s="1179"/>
      <c r="H58" s="1179"/>
      <c r="I58" s="1179"/>
      <c r="J58" s="1180"/>
      <c r="K58" s="83"/>
      <c r="L58" s="84"/>
      <c r="M58" s="84"/>
      <c r="N58" s="84"/>
      <c r="O58" s="85"/>
    </row>
    <row r="59" spans="1:21" ht="31.5" customHeight="1" x14ac:dyDescent="0.15">
      <c r="B59" s="1174"/>
      <c r="C59" s="1175"/>
      <c r="D59" s="1181" t="s">
        <v>26</v>
      </c>
      <c r="E59" s="1182"/>
      <c r="F59" s="1182"/>
      <c r="G59" s="1182"/>
      <c r="H59" s="1182"/>
      <c r="I59" s="1182"/>
      <c r="J59" s="1183"/>
      <c r="K59" s="86"/>
      <c r="L59" s="87"/>
      <c r="M59" s="87"/>
      <c r="N59" s="87"/>
      <c r="O59" s="88"/>
    </row>
    <row r="60" spans="1:21" ht="31.5" customHeight="1" thickBot="1" x14ac:dyDescent="0.2">
      <c r="B60" s="1176"/>
      <c r="C60" s="1177"/>
      <c r="D60" s="1184" t="s">
        <v>27</v>
      </c>
      <c r="E60" s="1185"/>
      <c r="F60" s="1185"/>
      <c r="G60" s="1185"/>
      <c r="H60" s="1185"/>
      <c r="I60" s="1185"/>
      <c r="J60" s="118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fGvUNTk6+Wwe7gxuHC7bMD19S4uZ9V0Ahs4qesAfTyIw5CYiDLfEGL23OduFKxAJECdd6TZ22rZyZwhjPQKHw==" saltValue="1+q1HL/wQm5PZlQQY3x7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7" t="s">
        <v>30</v>
      </c>
      <c r="C41" s="1188"/>
      <c r="D41" s="105"/>
      <c r="E41" s="1193" t="s">
        <v>31</v>
      </c>
      <c r="F41" s="1193"/>
      <c r="G41" s="1193"/>
      <c r="H41" s="1194"/>
      <c r="I41" s="355">
        <v>13021</v>
      </c>
      <c r="J41" s="356">
        <v>12197</v>
      </c>
      <c r="K41" s="356">
        <v>11491</v>
      </c>
      <c r="L41" s="356">
        <v>10825</v>
      </c>
      <c r="M41" s="357">
        <v>9996</v>
      </c>
    </row>
    <row r="42" spans="2:13" ht="27.75" customHeight="1" x14ac:dyDescent="0.15">
      <c r="B42" s="1189"/>
      <c r="C42" s="1190"/>
      <c r="D42" s="106"/>
      <c r="E42" s="1195" t="s">
        <v>32</v>
      </c>
      <c r="F42" s="1195"/>
      <c r="G42" s="1195"/>
      <c r="H42" s="1196"/>
      <c r="I42" s="358" t="s">
        <v>492</v>
      </c>
      <c r="J42" s="359" t="s">
        <v>492</v>
      </c>
      <c r="K42" s="359" t="s">
        <v>492</v>
      </c>
      <c r="L42" s="359" t="s">
        <v>492</v>
      </c>
      <c r="M42" s="360" t="s">
        <v>492</v>
      </c>
    </row>
    <row r="43" spans="2:13" ht="27.75" customHeight="1" x14ac:dyDescent="0.15">
      <c r="B43" s="1189"/>
      <c r="C43" s="1190"/>
      <c r="D43" s="106"/>
      <c r="E43" s="1195" t="s">
        <v>33</v>
      </c>
      <c r="F43" s="1195"/>
      <c r="G43" s="1195"/>
      <c r="H43" s="1196"/>
      <c r="I43" s="358">
        <v>695</v>
      </c>
      <c r="J43" s="359">
        <v>652</v>
      </c>
      <c r="K43" s="359">
        <v>616</v>
      </c>
      <c r="L43" s="359">
        <v>580</v>
      </c>
      <c r="M43" s="360">
        <v>646</v>
      </c>
    </row>
    <row r="44" spans="2:13" ht="27.75" customHeight="1" x14ac:dyDescent="0.15">
      <c r="B44" s="1189"/>
      <c r="C44" s="1190"/>
      <c r="D44" s="106"/>
      <c r="E44" s="1195" t="s">
        <v>34</v>
      </c>
      <c r="F44" s="1195"/>
      <c r="G44" s="1195"/>
      <c r="H44" s="1196"/>
      <c r="I44" s="358">
        <v>161</v>
      </c>
      <c r="J44" s="359">
        <v>137</v>
      </c>
      <c r="K44" s="359">
        <v>116</v>
      </c>
      <c r="L44" s="359">
        <v>96</v>
      </c>
      <c r="M44" s="360">
        <v>84</v>
      </c>
    </row>
    <row r="45" spans="2:13" ht="27.75" customHeight="1" x14ac:dyDescent="0.15">
      <c r="B45" s="1189"/>
      <c r="C45" s="1190"/>
      <c r="D45" s="106"/>
      <c r="E45" s="1195" t="s">
        <v>35</v>
      </c>
      <c r="F45" s="1195"/>
      <c r="G45" s="1195"/>
      <c r="H45" s="1196"/>
      <c r="I45" s="358">
        <v>1332</v>
      </c>
      <c r="J45" s="359">
        <v>1263</v>
      </c>
      <c r="K45" s="359">
        <v>1209</v>
      </c>
      <c r="L45" s="359">
        <v>1202</v>
      </c>
      <c r="M45" s="360">
        <v>1076</v>
      </c>
    </row>
    <row r="46" spans="2:13" ht="27.75" customHeight="1" x14ac:dyDescent="0.15">
      <c r="B46" s="1189"/>
      <c r="C46" s="1190"/>
      <c r="D46" s="107"/>
      <c r="E46" s="1195" t="s">
        <v>36</v>
      </c>
      <c r="F46" s="1195"/>
      <c r="G46" s="1195"/>
      <c r="H46" s="1196"/>
      <c r="I46" s="358" t="s">
        <v>492</v>
      </c>
      <c r="J46" s="359" t="s">
        <v>492</v>
      </c>
      <c r="K46" s="359" t="s">
        <v>492</v>
      </c>
      <c r="L46" s="359" t="s">
        <v>492</v>
      </c>
      <c r="M46" s="360" t="s">
        <v>492</v>
      </c>
    </row>
    <row r="47" spans="2:13" ht="27.75" customHeight="1" x14ac:dyDescent="0.15">
      <c r="B47" s="1189"/>
      <c r="C47" s="1190"/>
      <c r="D47" s="108"/>
      <c r="E47" s="1197" t="s">
        <v>37</v>
      </c>
      <c r="F47" s="1198"/>
      <c r="G47" s="1198"/>
      <c r="H47" s="1199"/>
      <c r="I47" s="358" t="s">
        <v>492</v>
      </c>
      <c r="J47" s="359" t="s">
        <v>492</v>
      </c>
      <c r="K47" s="359" t="s">
        <v>492</v>
      </c>
      <c r="L47" s="359" t="s">
        <v>492</v>
      </c>
      <c r="M47" s="360" t="s">
        <v>492</v>
      </c>
    </row>
    <row r="48" spans="2:13" ht="27.75" customHeight="1" x14ac:dyDescent="0.15">
      <c r="B48" s="1189"/>
      <c r="C48" s="1190"/>
      <c r="D48" s="106"/>
      <c r="E48" s="1195" t="s">
        <v>38</v>
      </c>
      <c r="F48" s="1195"/>
      <c r="G48" s="1195"/>
      <c r="H48" s="1196"/>
      <c r="I48" s="358" t="s">
        <v>492</v>
      </c>
      <c r="J48" s="359" t="s">
        <v>492</v>
      </c>
      <c r="K48" s="359" t="s">
        <v>492</v>
      </c>
      <c r="L48" s="359" t="s">
        <v>492</v>
      </c>
      <c r="M48" s="360" t="s">
        <v>492</v>
      </c>
    </row>
    <row r="49" spans="2:13" ht="27.75" customHeight="1" x14ac:dyDescent="0.15">
      <c r="B49" s="1191"/>
      <c r="C49" s="1192"/>
      <c r="D49" s="106"/>
      <c r="E49" s="1195" t="s">
        <v>39</v>
      </c>
      <c r="F49" s="1195"/>
      <c r="G49" s="1195"/>
      <c r="H49" s="1196"/>
      <c r="I49" s="358" t="s">
        <v>492</v>
      </c>
      <c r="J49" s="359" t="s">
        <v>492</v>
      </c>
      <c r="K49" s="359" t="s">
        <v>492</v>
      </c>
      <c r="L49" s="359" t="s">
        <v>492</v>
      </c>
      <c r="M49" s="360" t="s">
        <v>492</v>
      </c>
    </row>
    <row r="50" spans="2:13" ht="27.75" customHeight="1" x14ac:dyDescent="0.15">
      <c r="B50" s="1200" t="s">
        <v>40</v>
      </c>
      <c r="C50" s="1201"/>
      <c r="D50" s="109"/>
      <c r="E50" s="1195" t="s">
        <v>41</v>
      </c>
      <c r="F50" s="1195"/>
      <c r="G50" s="1195"/>
      <c r="H50" s="1196"/>
      <c r="I50" s="358">
        <v>4323</v>
      </c>
      <c r="J50" s="359">
        <v>4268</v>
      </c>
      <c r="K50" s="359">
        <v>4577</v>
      </c>
      <c r="L50" s="359">
        <v>4863</v>
      </c>
      <c r="M50" s="360">
        <v>4303</v>
      </c>
    </row>
    <row r="51" spans="2:13" ht="27.75" customHeight="1" x14ac:dyDescent="0.15">
      <c r="B51" s="1189"/>
      <c r="C51" s="1190"/>
      <c r="D51" s="106"/>
      <c r="E51" s="1195" t="s">
        <v>42</v>
      </c>
      <c r="F51" s="1195"/>
      <c r="G51" s="1195"/>
      <c r="H51" s="1196"/>
      <c r="I51" s="358">
        <v>55</v>
      </c>
      <c r="J51" s="359">
        <v>34</v>
      </c>
      <c r="K51" s="359">
        <v>20</v>
      </c>
      <c r="L51" s="359">
        <v>151</v>
      </c>
      <c r="M51" s="360">
        <v>300</v>
      </c>
    </row>
    <row r="52" spans="2:13" ht="27.75" customHeight="1" x14ac:dyDescent="0.15">
      <c r="B52" s="1191"/>
      <c r="C52" s="1192"/>
      <c r="D52" s="106"/>
      <c r="E52" s="1195" t="s">
        <v>43</v>
      </c>
      <c r="F52" s="1195"/>
      <c r="G52" s="1195"/>
      <c r="H52" s="1196"/>
      <c r="I52" s="358">
        <v>11503</v>
      </c>
      <c r="J52" s="359">
        <v>10922</v>
      </c>
      <c r="K52" s="359">
        <v>10274</v>
      </c>
      <c r="L52" s="359">
        <v>9504</v>
      </c>
      <c r="M52" s="360">
        <v>9230</v>
      </c>
    </row>
    <row r="53" spans="2:13" ht="27.75" customHeight="1" thickBot="1" x14ac:dyDescent="0.2">
      <c r="B53" s="1202" t="s">
        <v>19</v>
      </c>
      <c r="C53" s="1203"/>
      <c r="D53" s="110"/>
      <c r="E53" s="1204" t="s">
        <v>44</v>
      </c>
      <c r="F53" s="1204"/>
      <c r="G53" s="1204"/>
      <c r="H53" s="1205"/>
      <c r="I53" s="361">
        <v>-674</v>
      </c>
      <c r="J53" s="362">
        <v>-975</v>
      </c>
      <c r="K53" s="362">
        <v>-1440</v>
      </c>
      <c r="L53" s="362">
        <v>-1814</v>
      </c>
      <c r="M53" s="363">
        <v>-2032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6op3gaJfeFc79qohxZdyjoxaT3H7JNQXH2H9FYIcOraiFCTiAvVr4BNIdPTpvvX7Ccace19+YJMShnUBbctRA==" saltValue="oBVE5Woblo2qpktdKd16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4" t="s">
        <v>46</v>
      </c>
      <c r="D55" s="1214"/>
      <c r="E55" s="1215"/>
      <c r="F55" s="122">
        <v>1118</v>
      </c>
      <c r="G55" s="122">
        <v>1269</v>
      </c>
      <c r="H55" s="123">
        <v>1185</v>
      </c>
    </row>
    <row r="56" spans="2:8" ht="52.5" customHeight="1" x14ac:dyDescent="0.15">
      <c r="B56" s="124"/>
      <c r="C56" s="1216" t="s">
        <v>47</v>
      </c>
      <c r="D56" s="1216"/>
      <c r="E56" s="1217"/>
      <c r="F56" s="125">
        <v>515</v>
      </c>
      <c r="G56" s="125">
        <v>585</v>
      </c>
      <c r="H56" s="126">
        <v>617</v>
      </c>
    </row>
    <row r="57" spans="2:8" ht="53.25" customHeight="1" x14ac:dyDescent="0.15">
      <c r="B57" s="124"/>
      <c r="C57" s="1218" t="s">
        <v>48</v>
      </c>
      <c r="D57" s="1218"/>
      <c r="E57" s="1219"/>
      <c r="F57" s="127">
        <v>3550</v>
      </c>
      <c r="G57" s="127">
        <v>3611</v>
      </c>
      <c r="H57" s="128">
        <v>3056</v>
      </c>
    </row>
    <row r="58" spans="2:8" ht="45.75" customHeight="1" x14ac:dyDescent="0.15">
      <c r="B58" s="129"/>
      <c r="C58" s="1206" t="s">
        <v>568</v>
      </c>
      <c r="D58" s="1207"/>
      <c r="E58" s="1208"/>
      <c r="F58" s="130">
        <v>1157</v>
      </c>
      <c r="G58" s="130">
        <v>1167</v>
      </c>
      <c r="H58" s="131">
        <v>1174</v>
      </c>
    </row>
    <row r="59" spans="2:8" ht="45.75" customHeight="1" x14ac:dyDescent="0.15">
      <c r="B59" s="129"/>
      <c r="C59" s="1206" t="s">
        <v>569</v>
      </c>
      <c r="D59" s="1207"/>
      <c r="E59" s="1208"/>
      <c r="F59" s="130">
        <v>707</v>
      </c>
      <c r="G59" s="130">
        <v>853</v>
      </c>
      <c r="H59" s="131">
        <v>474</v>
      </c>
    </row>
    <row r="60" spans="2:8" ht="45.75" customHeight="1" x14ac:dyDescent="0.15">
      <c r="B60" s="129"/>
      <c r="C60" s="1206" t="s">
        <v>570</v>
      </c>
      <c r="D60" s="1207"/>
      <c r="E60" s="1208"/>
      <c r="F60" s="130">
        <v>410</v>
      </c>
      <c r="G60" s="130">
        <v>409</v>
      </c>
      <c r="H60" s="131">
        <v>410</v>
      </c>
    </row>
    <row r="61" spans="2:8" ht="45.75" customHeight="1" x14ac:dyDescent="0.15">
      <c r="B61" s="129"/>
      <c r="C61" s="1206" t="s">
        <v>571</v>
      </c>
      <c r="D61" s="1207"/>
      <c r="E61" s="1208"/>
      <c r="F61" s="130">
        <v>333</v>
      </c>
      <c r="G61" s="130">
        <v>333</v>
      </c>
      <c r="H61" s="131">
        <v>333</v>
      </c>
    </row>
    <row r="62" spans="2:8" ht="45.75" customHeight="1" thickBot="1" x14ac:dyDescent="0.2">
      <c r="B62" s="132"/>
      <c r="C62" s="1209" t="s">
        <v>572</v>
      </c>
      <c r="D62" s="1210"/>
      <c r="E62" s="1211"/>
      <c r="F62" s="133">
        <v>456</v>
      </c>
      <c r="G62" s="133">
        <v>327</v>
      </c>
      <c r="H62" s="134">
        <v>205</v>
      </c>
    </row>
    <row r="63" spans="2:8" ht="52.5" customHeight="1" thickBot="1" x14ac:dyDescent="0.2">
      <c r="B63" s="135"/>
      <c r="C63" s="1212" t="s">
        <v>49</v>
      </c>
      <c r="D63" s="1212"/>
      <c r="E63" s="1213"/>
      <c r="F63" s="136">
        <v>5183</v>
      </c>
      <c r="G63" s="136">
        <v>5465</v>
      </c>
      <c r="H63" s="137">
        <v>4858</v>
      </c>
    </row>
    <row r="64" spans="2:8" x14ac:dyDescent="0.15"/>
  </sheetData>
  <sheetProtection algorithmName="SHA-512" hashValue="NImMj6v0Z9E9qY1tZjGzfpJqcDcVEyRX/FOvM/OR6L5PoPclg8pRIFm9nYP4LlH+Yjd0Cxv0Gk7XSCU6nM3aFQ==" saltValue="MRfI9ugheF91a7n32VI4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143915</v>
      </c>
      <c r="E3" s="156"/>
      <c r="F3" s="157">
        <v>118252</v>
      </c>
      <c r="G3" s="158"/>
      <c r="H3" s="159"/>
    </row>
    <row r="4" spans="1:8" x14ac:dyDescent="0.15">
      <c r="A4" s="160"/>
      <c r="B4" s="161"/>
      <c r="C4" s="162"/>
      <c r="D4" s="163">
        <v>50252</v>
      </c>
      <c r="E4" s="164"/>
      <c r="F4" s="165">
        <v>49994</v>
      </c>
      <c r="G4" s="166"/>
      <c r="H4" s="167"/>
    </row>
    <row r="5" spans="1:8" x14ac:dyDescent="0.15">
      <c r="A5" s="148" t="s">
        <v>524</v>
      </c>
      <c r="B5" s="153"/>
      <c r="C5" s="154"/>
      <c r="D5" s="155">
        <v>143696</v>
      </c>
      <c r="E5" s="156"/>
      <c r="F5" s="157">
        <v>120302</v>
      </c>
      <c r="G5" s="158"/>
      <c r="H5" s="159"/>
    </row>
    <row r="6" spans="1:8" x14ac:dyDescent="0.15">
      <c r="A6" s="160"/>
      <c r="B6" s="161"/>
      <c r="C6" s="162"/>
      <c r="D6" s="163">
        <v>37177</v>
      </c>
      <c r="E6" s="164"/>
      <c r="F6" s="165">
        <v>59328</v>
      </c>
      <c r="G6" s="166"/>
      <c r="H6" s="167"/>
    </row>
    <row r="7" spans="1:8" x14ac:dyDescent="0.15">
      <c r="A7" s="148" t="s">
        <v>525</v>
      </c>
      <c r="B7" s="153"/>
      <c r="C7" s="154"/>
      <c r="D7" s="155">
        <v>207986</v>
      </c>
      <c r="E7" s="156"/>
      <c r="F7" s="157">
        <v>114841</v>
      </c>
      <c r="G7" s="158"/>
      <c r="H7" s="159"/>
    </row>
    <row r="8" spans="1:8" x14ac:dyDescent="0.15">
      <c r="A8" s="160"/>
      <c r="B8" s="161"/>
      <c r="C8" s="162"/>
      <c r="D8" s="163">
        <v>71561</v>
      </c>
      <c r="E8" s="164"/>
      <c r="F8" s="165">
        <v>51589</v>
      </c>
      <c r="G8" s="166"/>
      <c r="H8" s="167"/>
    </row>
    <row r="9" spans="1:8" x14ac:dyDescent="0.15">
      <c r="A9" s="148" t="s">
        <v>526</v>
      </c>
      <c r="B9" s="153"/>
      <c r="C9" s="154"/>
      <c r="D9" s="155">
        <v>181662</v>
      </c>
      <c r="E9" s="156"/>
      <c r="F9" s="157">
        <v>124145</v>
      </c>
      <c r="G9" s="158"/>
      <c r="H9" s="159"/>
    </row>
    <row r="10" spans="1:8" x14ac:dyDescent="0.15">
      <c r="A10" s="160"/>
      <c r="B10" s="161"/>
      <c r="C10" s="162"/>
      <c r="D10" s="163">
        <v>48078</v>
      </c>
      <c r="E10" s="164"/>
      <c r="F10" s="165">
        <v>54761</v>
      </c>
      <c r="G10" s="166"/>
      <c r="H10" s="167"/>
    </row>
    <row r="11" spans="1:8" x14ac:dyDescent="0.15">
      <c r="A11" s="148" t="s">
        <v>527</v>
      </c>
      <c r="B11" s="153"/>
      <c r="C11" s="154"/>
      <c r="D11" s="155">
        <v>159461</v>
      </c>
      <c r="E11" s="156"/>
      <c r="F11" s="157">
        <v>131480</v>
      </c>
      <c r="G11" s="158"/>
      <c r="H11" s="159"/>
    </row>
    <row r="12" spans="1:8" x14ac:dyDescent="0.15">
      <c r="A12" s="160"/>
      <c r="B12" s="161"/>
      <c r="C12" s="168"/>
      <c r="D12" s="163">
        <v>61130</v>
      </c>
      <c r="E12" s="164"/>
      <c r="F12" s="165">
        <v>63148</v>
      </c>
      <c r="G12" s="166"/>
      <c r="H12" s="167"/>
    </row>
    <row r="13" spans="1:8" x14ac:dyDescent="0.15">
      <c r="A13" s="148"/>
      <c r="B13" s="153"/>
      <c r="C13" s="169"/>
      <c r="D13" s="170">
        <v>167344</v>
      </c>
      <c r="E13" s="171"/>
      <c r="F13" s="172">
        <v>121804</v>
      </c>
      <c r="G13" s="173"/>
      <c r="H13" s="159"/>
    </row>
    <row r="14" spans="1:8" x14ac:dyDescent="0.15">
      <c r="A14" s="160"/>
      <c r="B14" s="161"/>
      <c r="C14" s="162"/>
      <c r="D14" s="163">
        <v>53640</v>
      </c>
      <c r="E14" s="164"/>
      <c r="F14" s="165">
        <v>55764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3.58</v>
      </c>
      <c r="C19" s="174">
        <f>ROUND(VALUE(SUBSTITUTE(実質収支比率等に係る経年分析!G$48,"▲","-")),2)</f>
        <v>4.7300000000000004</v>
      </c>
      <c r="D19" s="174">
        <f>ROUND(VALUE(SUBSTITUTE(実質収支比率等に係る経年分析!H$48,"▲","-")),2)</f>
        <v>5.85</v>
      </c>
      <c r="E19" s="174">
        <f>ROUND(VALUE(SUBSTITUTE(実質収支比率等に係る経年分析!I$48,"▲","-")),2)</f>
        <v>5.72</v>
      </c>
      <c r="F19" s="174">
        <f>ROUND(VALUE(SUBSTITUTE(実質収支比率等に係る経年分析!J$48,"▲","-")),2)</f>
        <v>5.09</v>
      </c>
    </row>
    <row r="20" spans="1:11" x14ac:dyDescent="0.15">
      <c r="A20" s="174" t="s">
        <v>53</v>
      </c>
      <c r="B20" s="174">
        <f>ROUND(VALUE(SUBSTITUTE(実質収支比率等に係る経年分析!F$47,"▲","-")),2)</f>
        <v>17.34</v>
      </c>
      <c r="C20" s="174">
        <f>ROUND(VALUE(SUBSTITUTE(実質収支比率等に係る経年分析!G$47,"▲","-")),2)</f>
        <v>18.920000000000002</v>
      </c>
      <c r="D20" s="174">
        <f>ROUND(VALUE(SUBSTITUTE(実質収支比率等に係る経年分析!H$47,"▲","-")),2)</f>
        <v>19.850000000000001</v>
      </c>
      <c r="E20" s="174">
        <f>ROUND(VALUE(SUBSTITUTE(実質収支比率等に係る経年分析!I$47,"▲","-")),2)</f>
        <v>23.22</v>
      </c>
      <c r="F20" s="174">
        <f>ROUND(VALUE(SUBSTITUTE(実質収支比率等に係る経年分析!J$47,"▲","-")),2)</f>
        <v>22.14</v>
      </c>
    </row>
    <row r="21" spans="1:11" x14ac:dyDescent="0.15">
      <c r="A21" s="174" t="s">
        <v>54</v>
      </c>
      <c r="B21" s="174">
        <f>IF(ISNUMBER(VALUE(SUBSTITUTE(実質収支比率等に係る経年分析!F$49,"▲","-"))),ROUND(VALUE(SUBSTITUTE(実質収支比率等に係る経年分析!F$49,"▲","-")),2),NA())</f>
        <v>2.73</v>
      </c>
      <c r="C21" s="174">
        <f>IF(ISNUMBER(VALUE(SUBSTITUTE(実質収支比率等に係る経年分析!G$49,"▲","-"))),ROUND(VALUE(SUBSTITUTE(実質収支比率等に係る経年分析!G$49,"▲","-")),2),NA())</f>
        <v>1.42</v>
      </c>
      <c r="D21" s="174">
        <f>IF(ISNUMBER(VALUE(SUBSTITUTE(実質収支比率等に係る経年分析!H$49,"▲","-"))),ROUND(VALUE(SUBSTITUTE(実質収支比率等に係る経年分析!H$49,"▲","-")),2),NA())</f>
        <v>1.35</v>
      </c>
      <c r="E21" s="174">
        <f>IF(ISNUMBER(VALUE(SUBSTITUTE(実質収支比率等に係る経年分析!I$49,"▲","-"))),ROUND(VALUE(SUBSTITUTE(実質収支比率等に係る経年分析!I$49,"▲","-")),2),NA())</f>
        <v>-0.28999999999999998</v>
      </c>
      <c r="F21" s="174">
        <f>IF(ISNUMBER(VALUE(SUBSTITUTE(実質収支比率等に係る経年分析!J$49,"▲","-"))),ROUND(VALUE(SUBSTITUTE(実質収支比率等に係る経年分析!J$49,"▲","-")),2),NA())</f>
        <v>-4.22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黒潮町漁業集落排水事業特別会計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黒潮町農業集落排水事業特別会計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黒潮町宮川奨学資金特別会計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黒潮町住宅新築資金等貸付事業特別会計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15">
      <c r="A33" s="175" t="str">
        <f>IF(連結実質赤字比率に係る赤字・黒字の構成分析!C$37="",NA(),連結実質赤字比率に係る赤字・黒字の構成分析!C$37)</f>
        <v>黒潮町国民健康保険事業特別会計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15">
      <c r="A34" s="175" t="str">
        <f>IF(連結実質赤字比率に係る赤字・黒字の構成分析!C$36="",NA(),連結実質赤字比率に係る赤字・黒字の構成分析!C$36)</f>
        <v>黒潮町介護保険事業特別会計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0.55000000000000004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4.67</v>
      </c>
    </row>
    <row r="36" spans="1:16" x14ac:dyDescent="0.15">
      <c r="A36" s="175" t="str">
        <f>IF(連結実質赤字比率に係る赤字・黒字の構成分析!C$34="",NA(),連結実質赤字比率に係る赤字・黒字の構成分析!C$34)</f>
        <v>黒潮町水道事業特別会計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1198</v>
      </c>
      <c r="E42" s="176"/>
      <c r="F42" s="176"/>
      <c r="G42" s="176">
        <f>'実質公債費比率（分子）の構造'!L$52</f>
        <v>1301</v>
      </c>
      <c r="H42" s="176"/>
      <c r="I42" s="176"/>
      <c r="J42" s="176">
        <f>'実質公債費比率（分子）の構造'!M$52</f>
        <v>1316</v>
      </c>
      <c r="K42" s="176"/>
      <c r="L42" s="176"/>
      <c r="M42" s="176">
        <f>'実質公債費比率（分子）の構造'!N$52</f>
        <v>1309</v>
      </c>
      <c r="N42" s="176"/>
      <c r="O42" s="176"/>
      <c r="P42" s="176">
        <f>'実質公債費比率（分子）の構造'!O$52</f>
        <v>1167</v>
      </c>
    </row>
    <row r="43" spans="1:16" x14ac:dyDescent="0.15">
      <c r="A43" s="176" t="s">
        <v>16</v>
      </c>
      <c r="B43" s="176">
        <f>'実質公債費比率（分子）の構造'!K$51</f>
        <v>0</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24</v>
      </c>
      <c r="C45" s="176"/>
      <c r="D45" s="176"/>
      <c r="E45" s="176">
        <f>'実質公債費比率（分子）の構造'!L$49</f>
        <v>23</v>
      </c>
      <c r="F45" s="176"/>
      <c r="G45" s="176"/>
      <c r="H45" s="176">
        <f>'実質公債費比率（分子）の構造'!M$49</f>
        <v>24</v>
      </c>
      <c r="I45" s="176"/>
      <c r="J45" s="176"/>
      <c r="K45" s="176">
        <f>'実質公債費比率（分子）の構造'!N$49</f>
        <v>18</v>
      </c>
      <c r="L45" s="176"/>
      <c r="M45" s="176"/>
      <c r="N45" s="176">
        <f>'実質公債費比率（分子）の構造'!O$49</f>
        <v>11</v>
      </c>
      <c r="O45" s="176"/>
      <c r="P45" s="176"/>
    </row>
    <row r="46" spans="1:16" x14ac:dyDescent="0.15">
      <c r="A46" s="176" t="s">
        <v>64</v>
      </c>
      <c r="B46" s="176">
        <f>'実質公債費比率（分子）の構造'!K$48</f>
        <v>61</v>
      </c>
      <c r="C46" s="176"/>
      <c r="D46" s="176"/>
      <c r="E46" s="176">
        <f>'実質公債費比率（分子）の構造'!L$48</f>
        <v>62</v>
      </c>
      <c r="F46" s="176"/>
      <c r="G46" s="176"/>
      <c r="H46" s="176">
        <f>'実質公債費比率（分子）の構造'!M$48</f>
        <v>63</v>
      </c>
      <c r="I46" s="176"/>
      <c r="J46" s="176"/>
      <c r="K46" s="176">
        <f>'実質公債費比率（分子）の構造'!N$48</f>
        <v>63</v>
      </c>
      <c r="L46" s="176"/>
      <c r="M46" s="176"/>
      <c r="N46" s="176">
        <f>'実質公債費比率（分子）の構造'!O$48</f>
        <v>101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1496</v>
      </c>
      <c r="C49" s="176"/>
      <c r="D49" s="176"/>
      <c r="E49" s="176">
        <f>'実質公債費比率（分子）の構造'!L$45</f>
        <v>1615</v>
      </c>
      <c r="F49" s="176"/>
      <c r="G49" s="176"/>
      <c r="H49" s="176">
        <f>'実質公債費比率（分子）の構造'!M$45</f>
        <v>1623</v>
      </c>
      <c r="I49" s="176"/>
      <c r="J49" s="176"/>
      <c r="K49" s="176">
        <f>'実質公債費比率（分子）の構造'!N$45</f>
        <v>1698</v>
      </c>
      <c r="L49" s="176"/>
      <c r="M49" s="176"/>
      <c r="N49" s="176">
        <f>'実質公債費比率（分子）の構造'!O$45</f>
        <v>1747</v>
      </c>
      <c r="O49" s="176"/>
      <c r="P49" s="176"/>
    </row>
    <row r="50" spans="1:16" x14ac:dyDescent="0.15">
      <c r="A50" s="176" t="s">
        <v>67</v>
      </c>
      <c r="B50" s="176" t="e">
        <f>NA()</f>
        <v>#N/A</v>
      </c>
      <c r="C50" s="176">
        <f>IF(ISNUMBER('実質公債費比率（分子）の構造'!K$53),'実質公債費比率（分子）の構造'!K$53,NA())</f>
        <v>383</v>
      </c>
      <c r="D50" s="176" t="e">
        <f>NA()</f>
        <v>#N/A</v>
      </c>
      <c r="E50" s="176" t="e">
        <f>NA()</f>
        <v>#N/A</v>
      </c>
      <c r="F50" s="176">
        <f>IF(ISNUMBER('実質公債費比率（分子）の構造'!L$53),'実質公債費比率（分子）の構造'!L$53,NA())</f>
        <v>399</v>
      </c>
      <c r="G50" s="176" t="e">
        <f>NA()</f>
        <v>#N/A</v>
      </c>
      <c r="H50" s="176" t="e">
        <f>NA()</f>
        <v>#N/A</v>
      </c>
      <c r="I50" s="176">
        <f>IF(ISNUMBER('実質公債費比率（分子）の構造'!M$53),'実質公債費比率（分子）の構造'!M$53,NA())</f>
        <v>394</v>
      </c>
      <c r="J50" s="176" t="e">
        <f>NA()</f>
        <v>#N/A</v>
      </c>
      <c r="K50" s="176" t="e">
        <f>NA()</f>
        <v>#N/A</v>
      </c>
      <c r="L50" s="176">
        <f>IF(ISNUMBER('実質公債費比率（分子）の構造'!N$53),'実質公債費比率（分子）の構造'!N$53,NA())</f>
        <v>470</v>
      </c>
      <c r="M50" s="176" t="e">
        <f>NA()</f>
        <v>#N/A</v>
      </c>
      <c r="N50" s="176" t="e">
        <f>NA()</f>
        <v>#N/A</v>
      </c>
      <c r="O50" s="176">
        <f>IF(ISNUMBER('実質公債費比率（分子）の構造'!O$53),'実質公債費比率（分子）の構造'!O$53,NA())</f>
        <v>692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11503</v>
      </c>
      <c r="E56" s="175"/>
      <c r="F56" s="175"/>
      <c r="G56" s="175">
        <f>'将来負担比率（分子）の構造'!J$52</f>
        <v>10922</v>
      </c>
      <c r="H56" s="175"/>
      <c r="I56" s="175"/>
      <c r="J56" s="175">
        <f>'将来負担比率（分子）の構造'!K$52</f>
        <v>10274</v>
      </c>
      <c r="K56" s="175"/>
      <c r="L56" s="175"/>
      <c r="M56" s="175">
        <f>'将来負担比率（分子）の構造'!L$52</f>
        <v>9504</v>
      </c>
      <c r="N56" s="175"/>
      <c r="O56" s="175"/>
      <c r="P56" s="175">
        <f>'将来負担比率（分子）の構造'!M$52</f>
        <v>9230</v>
      </c>
    </row>
    <row r="57" spans="1:16" x14ac:dyDescent="0.15">
      <c r="A57" s="175" t="s">
        <v>42</v>
      </c>
      <c r="B57" s="175"/>
      <c r="C57" s="175"/>
      <c r="D57" s="175">
        <f>'将来負担比率（分子）の構造'!I$51</f>
        <v>55</v>
      </c>
      <c r="E57" s="175"/>
      <c r="F57" s="175"/>
      <c r="G57" s="175">
        <f>'将来負担比率（分子）の構造'!J$51</f>
        <v>34</v>
      </c>
      <c r="H57" s="175"/>
      <c r="I57" s="175"/>
      <c r="J57" s="175">
        <f>'将来負担比率（分子）の構造'!K$51</f>
        <v>20</v>
      </c>
      <c r="K57" s="175"/>
      <c r="L57" s="175"/>
      <c r="M57" s="175">
        <f>'将来負担比率（分子）の構造'!L$51</f>
        <v>151</v>
      </c>
      <c r="N57" s="175"/>
      <c r="O57" s="175"/>
      <c r="P57" s="175">
        <f>'将来負担比率（分子）の構造'!M$51</f>
        <v>300</v>
      </c>
    </row>
    <row r="58" spans="1:16" x14ac:dyDescent="0.15">
      <c r="A58" s="175" t="s">
        <v>41</v>
      </c>
      <c r="B58" s="175"/>
      <c r="C58" s="175"/>
      <c r="D58" s="175">
        <f>'将来負担比率（分子）の構造'!I$50</f>
        <v>4323</v>
      </c>
      <c r="E58" s="175"/>
      <c r="F58" s="175"/>
      <c r="G58" s="175">
        <f>'将来負担比率（分子）の構造'!J$50</f>
        <v>4268</v>
      </c>
      <c r="H58" s="175"/>
      <c r="I58" s="175"/>
      <c r="J58" s="175">
        <f>'将来負担比率（分子）の構造'!K$50</f>
        <v>4577</v>
      </c>
      <c r="K58" s="175"/>
      <c r="L58" s="175"/>
      <c r="M58" s="175">
        <f>'将来負担比率（分子）の構造'!L$50</f>
        <v>4863</v>
      </c>
      <c r="N58" s="175"/>
      <c r="O58" s="175"/>
      <c r="P58" s="175">
        <f>'将来負担比率（分子）の構造'!M$50</f>
        <v>4303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1332</v>
      </c>
      <c r="C62" s="175"/>
      <c r="D62" s="175"/>
      <c r="E62" s="175">
        <f>'将来負担比率（分子）の構造'!J$45</f>
        <v>1263</v>
      </c>
      <c r="F62" s="175"/>
      <c r="G62" s="175"/>
      <c r="H62" s="175">
        <f>'将来負担比率（分子）の構造'!K$45</f>
        <v>1209</v>
      </c>
      <c r="I62" s="175"/>
      <c r="J62" s="175"/>
      <c r="K62" s="175">
        <f>'将来負担比率（分子）の構造'!L$45</f>
        <v>1202</v>
      </c>
      <c r="L62" s="175"/>
      <c r="M62" s="175"/>
      <c r="N62" s="175">
        <f>'将来負担比率（分子）の構造'!M$45</f>
        <v>1076</v>
      </c>
      <c r="O62" s="175"/>
      <c r="P62" s="175"/>
    </row>
    <row r="63" spans="1:16" x14ac:dyDescent="0.15">
      <c r="A63" s="175" t="s">
        <v>34</v>
      </c>
      <c r="B63" s="175">
        <f>'将来負担比率（分子）の構造'!I$44</f>
        <v>161</v>
      </c>
      <c r="C63" s="175"/>
      <c r="D63" s="175"/>
      <c r="E63" s="175">
        <f>'将来負担比率（分子）の構造'!J$44</f>
        <v>137</v>
      </c>
      <c r="F63" s="175"/>
      <c r="G63" s="175"/>
      <c r="H63" s="175">
        <f>'将来負担比率（分子）の構造'!K$44</f>
        <v>116</v>
      </c>
      <c r="I63" s="175"/>
      <c r="J63" s="175"/>
      <c r="K63" s="175">
        <f>'将来負担比率（分子）の構造'!L$44</f>
        <v>96</v>
      </c>
      <c r="L63" s="175"/>
      <c r="M63" s="175"/>
      <c r="N63" s="175">
        <f>'将来負担比率（分子）の構造'!M$44</f>
        <v>84</v>
      </c>
      <c r="O63" s="175"/>
      <c r="P63" s="175"/>
    </row>
    <row r="64" spans="1:16" x14ac:dyDescent="0.15">
      <c r="A64" s="175" t="s">
        <v>33</v>
      </c>
      <c r="B64" s="175">
        <f>'将来負担比率（分子）の構造'!I$43</f>
        <v>695</v>
      </c>
      <c r="C64" s="175"/>
      <c r="D64" s="175"/>
      <c r="E64" s="175">
        <f>'将来負担比率（分子）の構造'!J$43</f>
        <v>652</v>
      </c>
      <c r="F64" s="175"/>
      <c r="G64" s="175"/>
      <c r="H64" s="175">
        <f>'将来負担比率（分子）の構造'!K$43</f>
        <v>616</v>
      </c>
      <c r="I64" s="175"/>
      <c r="J64" s="175"/>
      <c r="K64" s="175">
        <f>'将来負担比率（分子）の構造'!L$43</f>
        <v>580</v>
      </c>
      <c r="L64" s="175"/>
      <c r="M64" s="175"/>
      <c r="N64" s="175">
        <f>'将来負担比率（分子）の構造'!M$43</f>
        <v>646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13021</v>
      </c>
      <c r="C66" s="175"/>
      <c r="D66" s="175"/>
      <c r="E66" s="175">
        <f>'将来負担比率（分子）の構造'!J$41</f>
        <v>12197</v>
      </c>
      <c r="F66" s="175"/>
      <c r="G66" s="175"/>
      <c r="H66" s="175">
        <f>'将来負担比率（分子）の構造'!K$41</f>
        <v>11491</v>
      </c>
      <c r="I66" s="175"/>
      <c r="J66" s="175"/>
      <c r="K66" s="175">
        <f>'将来負担比率（分子）の構造'!L$41</f>
        <v>10825</v>
      </c>
      <c r="L66" s="175"/>
      <c r="M66" s="175"/>
      <c r="N66" s="175">
        <f>'将来負担比率（分子）の構造'!M$41</f>
        <v>9996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1118</v>
      </c>
      <c r="C72" s="179">
        <f>基金残高に係る経年分析!G55</f>
        <v>1269</v>
      </c>
      <c r="D72" s="179">
        <f>基金残高に係る経年分析!H55</f>
        <v>1185</v>
      </c>
    </row>
    <row r="73" spans="1:16" x14ac:dyDescent="0.15">
      <c r="A73" s="178" t="s">
        <v>74</v>
      </c>
      <c r="B73" s="179">
        <f>基金残高に係る経年分析!F56</f>
        <v>515</v>
      </c>
      <c r="C73" s="179">
        <f>基金残高に係る経年分析!G56</f>
        <v>585</v>
      </c>
      <c r="D73" s="179">
        <f>基金残高に係る経年分析!H56</f>
        <v>617</v>
      </c>
    </row>
    <row r="74" spans="1:16" x14ac:dyDescent="0.15">
      <c r="A74" s="178" t="s">
        <v>75</v>
      </c>
      <c r="B74" s="179">
        <f>基金残高に係る経年分析!F57</f>
        <v>3550</v>
      </c>
      <c r="C74" s="179">
        <f>基金残高に係る経年分析!G57</f>
        <v>3611</v>
      </c>
      <c r="D74" s="179">
        <f>基金残高に係る経年分析!H57</f>
        <v>3056</v>
      </c>
    </row>
  </sheetData>
  <sheetProtection algorithmName="SHA-512" hashValue="ePRyHlDLjgAc9gEGo6l8xGPIheOQPKb16OjPbCooIqZ8jY0x5lheqjhTzzdI2RgtGYVjhxlc/XJaBxmA34hcyQ==" saltValue="2TPa5QqBKEO7z4P/Wdn/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周治 正崇</cp:lastModifiedBy>
  <dcterms:created xsi:type="dcterms:W3CDTF">2025-02-19T04:45:35Z</dcterms:created>
  <dcterms:modified xsi:type="dcterms:W3CDTF">2025-03-26T00:56:11Z</dcterms:modified>
  <cp:category/>
</cp:coreProperties>
</file>