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T:\海森)林業振興係\R5年度事業\林業業務関係\町産材利用促進事業　【住宅】\ホームページ原稿\"/>
    </mc:Choice>
  </mc:AlternateContent>
  <xr:revisionPtr revIDLastSave="0" documentId="8_{79763D0D-ED2B-40F7-A227-4B60DBBF1392}" xr6:coauthVersionLast="47" xr6:coauthVersionMax="47" xr10:uidLastSave="{00000000-0000-0000-0000-000000000000}"/>
  <bookViews>
    <workbookView xWindow="-120" yWindow="-120" windowWidth="29040" windowHeight="15840" tabRatio="944" firstSheet="5" activeTab="19" xr2:uid="{00000000-000D-0000-FFFF-FFFF00000000}"/>
  </bookViews>
  <sheets>
    <sheet name="部材リスト" sheetId="26" state="hidden" r:id="rId1"/>
    <sheet name="様式第１号" sheetId="11" r:id="rId2"/>
    <sheet name="様式第1号別紙1　木材内訳書" sheetId="6" r:id="rId3"/>
    <sheet name="様式2号" sheetId="33" r:id="rId4"/>
    <sheet name="様式第２号（県提出用）" sheetId="25" state="hidden" r:id="rId5"/>
    <sheet name="様式第３号" sheetId="37" r:id="rId6"/>
    <sheet name="様式第4号" sheetId="34" r:id="rId7"/>
    <sheet name="様式第5号" sheetId="38" r:id="rId8"/>
    <sheet name="様式第6号" sheetId="14" r:id="rId9"/>
    <sheet name="様式第7号" sheetId="35" r:id="rId10"/>
    <sheet name="様式第8号" sheetId="15" r:id="rId11"/>
    <sheet name="様式第9号" sheetId="36" r:id="rId12"/>
    <sheet name="様式第9号別紙２　町産材内訳書" sheetId="28" r:id="rId13"/>
    <sheet name="様式第10号" sheetId="16" r:id="rId14"/>
    <sheet name="様式第11号" sheetId="39" r:id="rId15"/>
    <sheet name="様式第12号　繰越申請" sheetId="41" r:id="rId16"/>
    <sheet name="様式第13号　繰越承認" sheetId="42" r:id="rId17"/>
    <sheet name="様式第14号" sheetId="44" r:id="rId18"/>
    <sheet name="様式第15号" sheetId="43" r:id="rId19"/>
    <sheet name="様式第16号" sheetId="40" r:id="rId20"/>
  </sheets>
  <definedNames>
    <definedName name="_xlnm._FilterDatabase" localSheetId="2" hidden="1">'様式第1号別紙1　木材内訳書'!$A$1:$AQ$37</definedName>
    <definedName name="_xlnm._FilterDatabase" localSheetId="4" hidden="1">'様式第２号（県提出用）'!$A$1:$AX$46</definedName>
    <definedName name="_xlnm._FilterDatabase" localSheetId="12" hidden="1">'様式第9号別紙２　町産材内訳書'!$A$1:$E$43</definedName>
    <definedName name="_xlnm.Print_Area" localSheetId="3">様式2号!$A$1:$J$27</definedName>
    <definedName name="_xlnm.Print_Area" localSheetId="13">様式第10号!$A$1:$AG$30</definedName>
    <definedName name="_xlnm.Print_Area" localSheetId="1">様式第１号!$A$1:$AG$40</definedName>
    <definedName name="_xlnm.Print_Area" localSheetId="2">'様式第1号別紙1　木材内訳書'!$A$1:$AR$39</definedName>
    <definedName name="_xlnm.Print_Area" localSheetId="4">'様式第２号（県提出用）'!$A$1:$BI$156</definedName>
    <definedName name="_xlnm.Print_Area" localSheetId="5">様式第３号!$A$1:$AG$24</definedName>
    <definedName name="_xlnm.Print_Area" localSheetId="6">様式第4号!$A$1:$AG$21</definedName>
    <definedName name="_xlnm.Print_Area" localSheetId="8">様式第6号!$A$1:$AJ$43</definedName>
    <definedName name="_xlnm.Print_Area" localSheetId="9">様式第7号!$A$1:$AG$23</definedName>
    <definedName name="_xlnm.Print_Area" localSheetId="10">様式第8号!$A$1:$AG$31</definedName>
    <definedName name="_xlnm.Print_Area" localSheetId="11">様式第9号!$A$1:$AG$39</definedName>
    <definedName name="_xlnm.Print_Area" localSheetId="12">'様式第9号別紙２　町産材内訳書'!$A$1:$AG$45</definedName>
    <definedName name="部材名">部材リスト!$A$1:$A$309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9" i="28" l="1"/>
  <c r="AA38" i="28"/>
  <c r="R38" i="28"/>
  <c r="AA37" i="28"/>
  <c r="R37" i="28"/>
  <c r="AA36" i="28"/>
  <c r="R36" i="28"/>
  <c r="AA35" i="28"/>
  <c r="R35" i="28"/>
  <c r="AA34" i="28"/>
  <c r="R34" i="28"/>
  <c r="AA33" i="28"/>
  <c r="R33" i="28"/>
  <c r="AA32" i="28"/>
  <c r="R32" i="28"/>
  <c r="AA31" i="28"/>
  <c r="R31" i="28"/>
  <c r="AA30" i="28"/>
  <c r="R30" i="28"/>
  <c r="AA29" i="28"/>
  <c r="R29" i="28"/>
  <c r="AA28" i="28"/>
  <c r="R28" i="28"/>
  <c r="AA27" i="28"/>
  <c r="R27" i="28"/>
  <c r="AA26" i="28"/>
  <c r="R26" i="28"/>
  <c r="AA25" i="28"/>
  <c r="R25" i="28"/>
  <c r="AA24" i="28"/>
  <c r="R24" i="28"/>
  <c r="AA23" i="28"/>
  <c r="R23" i="28"/>
  <c r="AA22" i="28"/>
  <c r="R22" i="28"/>
  <c r="AA21" i="28"/>
  <c r="R21" i="28"/>
  <c r="AA20" i="28"/>
  <c r="R20" i="28"/>
  <c r="AA19" i="28"/>
  <c r="R19" i="28"/>
  <c r="AA18" i="28"/>
  <c r="R18" i="28"/>
  <c r="AA17" i="28"/>
  <c r="R17" i="28"/>
  <c r="AA16" i="28"/>
  <c r="R16" i="28"/>
  <c r="AA15" i="28"/>
  <c r="R15" i="28"/>
  <c r="AA14" i="28"/>
  <c r="R14" i="28"/>
  <c r="AA13" i="28"/>
  <c r="R13" i="28"/>
  <c r="AA12" i="28"/>
  <c r="R12" i="28"/>
  <c r="AA11" i="28"/>
  <c r="R11" i="28"/>
  <c r="AA10" i="28"/>
  <c r="R10" i="28"/>
  <c r="AA9" i="28"/>
  <c r="R9" i="28"/>
  <c r="C350" i="25"/>
  <c r="AQ347" i="25"/>
  <c r="AI347" i="25"/>
  <c r="AM347" i="25" s="1"/>
  <c r="BC347" i="25" s="1"/>
  <c r="AE347" i="25"/>
  <c r="X347" i="25"/>
  <c r="R347" i="25"/>
  <c r="O347" i="25"/>
  <c r="U347" i="25" s="1"/>
  <c r="AA347" i="25" s="1"/>
  <c r="AU347" i="25" s="1"/>
  <c r="L347" i="25"/>
  <c r="I347" i="25"/>
  <c r="C347" i="25"/>
  <c r="AQ346" i="25"/>
  <c r="AI346" i="25"/>
  <c r="AM346" i="25" s="1"/>
  <c r="BC346" i="25" s="1"/>
  <c r="AE346" i="25"/>
  <c r="X346" i="25"/>
  <c r="R346" i="25"/>
  <c r="O346" i="25"/>
  <c r="L346" i="25"/>
  <c r="I346" i="25"/>
  <c r="C346" i="25"/>
  <c r="AQ345" i="25"/>
  <c r="AI345" i="25"/>
  <c r="AM345" i="25" s="1"/>
  <c r="BC345" i="25" s="1"/>
  <c r="AE345" i="25"/>
  <c r="X345" i="25"/>
  <c r="R345" i="25"/>
  <c r="O345" i="25"/>
  <c r="L345" i="25"/>
  <c r="I345" i="25"/>
  <c r="C345" i="25"/>
  <c r="AQ344" i="25"/>
  <c r="AI344" i="25"/>
  <c r="AM344" i="25" s="1"/>
  <c r="BC344" i="25" s="1"/>
  <c r="AE344" i="25"/>
  <c r="X344" i="25"/>
  <c r="R344" i="25"/>
  <c r="O344" i="25"/>
  <c r="L344" i="25"/>
  <c r="I344" i="25"/>
  <c r="C344" i="25"/>
  <c r="AQ343" i="25"/>
  <c r="AI343" i="25"/>
  <c r="AM343" i="25" s="1"/>
  <c r="BC343" i="25" s="1"/>
  <c r="AE343" i="25"/>
  <c r="X343" i="25"/>
  <c r="R343" i="25"/>
  <c r="O343" i="25"/>
  <c r="L343" i="25"/>
  <c r="I343" i="25"/>
  <c r="C343" i="25"/>
  <c r="AQ342" i="25"/>
  <c r="AI342" i="25"/>
  <c r="AM342" i="25" s="1"/>
  <c r="BC342" i="25" s="1"/>
  <c r="AE342" i="25"/>
  <c r="X342" i="25"/>
  <c r="R342" i="25"/>
  <c r="O342" i="25"/>
  <c r="L342" i="25"/>
  <c r="I342" i="25"/>
  <c r="C342" i="25"/>
  <c r="AQ341" i="25"/>
  <c r="AI341" i="25"/>
  <c r="AM341" i="25" s="1"/>
  <c r="BC341" i="25" s="1"/>
  <c r="AE341" i="25"/>
  <c r="X341" i="25"/>
  <c r="R341" i="25"/>
  <c r="O341" i="25"/>
  <c r="L341" i="25"/>
  <c r="I341" i="25"/>
  <c r="C341" i="25"/>
  <c r="AQ340" i="25"/>
  <c r="AI340" i="25"/>
  <c r="AM340" i="25" s="1"/>
  <c r="BC340" i="25" s="1"/>
  <c r="AE340" i="25"/>
  <c r="X340" i="25"/>
  <c r="R340" i="25"/>
  <c r="O340" i="25"/>
  <c r="L340" i="25"/>
  <c r="I340" i="25"/>
  <c r="C340" i="25"/>
  <c r="AQ339" i="25"/>
  <c r="AI339" i="25"/>
  <c r="AM339" i="25" s="1"/>
  <c r="BC339" i="25" s="1"/>
  <c r="AE339" i="25"/>
  <c r="X339" i="25"/>
  <c r="R339" i="25"/>
  <c r="O339" i="25"/>
  <c r="L339" i="25"/>
  <c r="I339" i="25"/>
  <c r="C339" i="25"/>
  <c r="AQ338" i="25"/>
  <c r="AI338" i="25"/>
  <c r="AM338" i="25" s="1"/>
  <c r="BC338" i="25" s="1"/>
  <c r="AE338" i="25"/>
  <c r="X338" i="25"/>
  <c r="R338" i="25"/>
  <c r="O338" i="25"/>
  <c r="L338" i="25"/>
  <c r="I338" i="25"/>
  <c r="C338" i="25"/>
  <c r="AQ337" i="25"/>
  <c r="AI337" i="25"/>
  <c r="AM337" i="25" s="1"/>
  <c r="BC337" i="25" s="1"/>
  <c r="AE337" i="25"/>
  <c r="X337" i="25"/>
  <c r="R337" i="25"/>
  <c r="O337" i="25"/>
  <c r="L337" i="25"/>
  <c r="I337" i="25"/>
  <c r="C337" i="25"/>
  <c r="AQ336" i="25"/>
  <c r="AI336" i="25"/>
  <c r="AM336" i="25" s="1"/>
  <c r="BC336" i="25" s="1"/>
  <c r="AE336" i="25"/>
  <c r="X336" i="25"/>
  <c r="R336" i="25"/>
  <c r="O336" i="25"/>
  <c r="L336" i="25"/>
  <c r="I336" i="25"/>
  <c r="C336" i="25"/>
  <c r="AQ335" i="25"/>
  <c r="AI335" i="25"/>
  <c r="AM335" i="25" s="1"/>
  <c r="BC335" i="25" s="1"/>
  <c r="AE335" i="25"/>
  <c r="X335" i="25"/>
  <c r="R335" i="25"/>
  <c r="O335" i="25"/>
  <c r="L335" i="25"/>
  <c r="I335" i="25"/>
  <c r="C335" i="25"/>
  <c r="AQ334" i="25"/>
  <c r="AI334" i="25"/>
  <c r="AM334" i="25" s="1"/>
  <c r="BC334" i="25" s="1"/>
  <c r="AE334" i="25"/>
  <c r="X334" i="25"/>
  <c r="R334" i="25"/>
  <c r="O334" i="25"/>
  <c r="L334" i="25"/>
  <c r="I334" i="25"/>
  <c r="C334" i="25"/>
  <c r="AQ333" i="25"/>
  <c r="AI333" i="25"/>
  <c r="AM333" i="25" s="1"/>
  <c r="BC333" i="25" s="1"/>
  <c r="AE333" i="25"/>
  <c r="X333" i="25"/>
  <c r="R333" i="25"/>
  <c r="O333" i="25"/>
  <c r="L333" i="25"/>
  <c r="I333" i="25"/>
  <c r="C333" i="25"/>
  <c r="AQ332" i="25"/>
  <c r="AI332" i="25"/>
  <c r="AM332" i="25" s="1"/>
  <c r="BC332" i="25" s="1"/>
  <c r="AE332" i="25"/>
  <c r="X332" i="25"/>
  <c r="R332" i="25"/>
  <c r="O332" i="25"/>
  <c r="L332" i="25"/>
  <c r="I332" i="25"/>
  <c r="C332" i="25"/>
  <c r="AQ331" i="25"/>
  <c r="AI331" i="25"/>
  <c r="AM331" i="25" s="1"/>
  <c r="BC331" i="25" s="1"/>
  <c r="AE331" i="25"/>
  <c r="X331" i="25"/>
  <c r="R331" i="25"/>
  <c r="O331" i="25"/>
  <c r="L331" i="25"/>
  <c r="I331" i="25"/>
  <c r="C331" i="25"/>
  <c r="AQ330" i="25"/>
  <c r="AI330" i="25"/>
  <c r="AM330" i="25" s="1"/>
  <c r="BC330" i="25" s="1"/>
  <c r="AE330" i="25"/>
  <c r="X330" i="25"/>
  <c r="R330" i="25"/>
  <c r="O330" i="25"/>
  <c r="L330" i="25"/>
  <c r="I330" i="25"/>
  <c r="C330" i="25"/>
  <c r="AQ329" i="25"/>
  <c r="AI329" i="25"/>
  <c r="AM329" i="25" s="1"/>
  <c r="BC329" i="25" s="1"/>
  <c r="AE329" i="25"/>
  <c r="X329" i="25"/>
  <c r="R329" i="25"/>
  <c r="O329" i="25"/>
  <c r="L329" i="25"/>
  <c r="I329" i="25"/>
  <c r="C329" i="25"/>
  <c r="AQ328" i="25"/>
  <c r="AI328" i="25"/>
  <c r="AM328" i="25" s="1"/>
  <c r="BC328" i="25" s="1"/>
  <c r="AE328" i="25"/>
  <c r="X328" i="25"/>
  <c r="R328" i="25"/>
  <c r="O328" i="25"/>
  <c r="L328" i="25"/>
  <c r="I328" i="25"/>
  <c r="C328" i="25"/>
  <c r="AQ327" i="25"/>
  <c r="AI327" i="25"/>
  <c r="AM327" i="25" s="1"/>
  <c r="BC327" i="25" s="1"/>
  <c r="AE327" i="25"/>
  <c r="X327" i="25"/>
  <c r="R327" i="25"/>
  <c r="O327" i="25"/>
  <c r="L327" i="25"/>
  <c r="I327" i="25"/>
  <c r="C327" i="25"/>
  <c r="AQ326" i="25"/>
  <c r="AI326" i="25"/>
  <c r="AM326" i="25" s="1"/>
  <c r="BC326" i="25" s="1"/>
  <c r="AE326" i="25"/>
  <c r="X326" i="25"/>
  <c r="R326" i="25"/>
  <c r="O326" i="25"/>
  <c r="L326" i="25"/>
  <c r="I326" i="25"/>
  <c r="C326" i="25"/>
  <c r="AQ325" i="25"/>
  <c r="AI325" i="25"/>
  <c r="AM325" i="25" s="1"/>
  <c r="BC325" i="25" s="1"/>
  <c r="AE325" i="25"/>
  <c r="X325" i="25"/>
  <c r="R325" i="25"/>
  <c r="O325" i="25"/>
  <c r="L325" i="25"/>
  <c r="I325" i="25"/>
  <c r="C325" i="25"/>
  <c r="AQ324" i="25"/>
  <c r="AI324" i="25"/>
  <c r="AM324" i="25" s="1"/>
  <c r="BC324" i="25" s="1"/>
  <c r="AE324" i="25"/>
  <c r="X324" i="25"/>
  <c r="R324" i="25"/>
  <c r="O324" i="25"/>
  <c r="L324" i="25"/>
  <c r="I324" i="25"/>
  <c r="C324" i="25"/>
  <c r="AQ323" i="25"/>
  <c r="AI323" i="25"/>
  <c r="AM323" i="25" s="1"/>
  <c r="BC323" i="25" s="1"/>
  <c r="AE323" i="25"/>
  <c r="X323" i="25"/>
  <c r="R323" i="25"/>
  <c r="O323" i="25"/>
  <c r="L323" i="25"/>
  <c r="I323" i="25"/>
  <c r="C323" i="25"/>
  <c r="AQ322" i="25"/>
  <c r="AI322" i="25"/>
  <c r="AM322" i="25" s="1"/>
  <c r="BC322" i="25" s="1"/>
  <c r="AE322" i="25"/>
  <c r="X322" i="25"/>
  <c r="R322" i="25"/>
  <c r="O322" i="25"/>
  <c r="L322" i="25"/>
  <c r="I322" i="25"/>
  <c r="C322" i="25"/>
  <c r="AQ321" i="25"/>
  <c r="AM321" i="25"/>
  <c r="BC321" i="25" s="1"/>
  <c r="AI321" i="25"/>
  <c r="AE321" i="25"/>
  <c r="X321" i="25"/>
  <c r="R321" i="25"/>
  <c r="O321" i="25"/>
  <c r="L321" i="25"/>
  <c r="I321" i="25"/>
  <c r="C321" i="25"/>
  <c r="AQ320" i="25"/>
  <c r="AM320" i="25"/>
  <c r="BC320" i="25" s="1"/>
  <c r="AI320" i="25"/>
  <c r="AE320" i="25"/>
  <c r="X320" i="25"/>
  <c r="R320" i="25"/>
  <c r="O320" i="25"/>
  <c r="L320" i="25"/>
  <c r="I320" i="25"/>
  <c r="C320" i="25"/>
  <c r="BC319" i="25"/>
  <c r="AQ319" i="25"/>
  <c r="AM319" i="25"/>
  <c r="AI319" i="25"/>
  <c r="AE319" i="25"/>
  <c r="X319" i="25"/>
  <c r="R319" i="25"/>
  <c r="O319" i="25"/>
  <c r="L319" i="25"/>
  <c r="I319" i="25"/>
  <c r="C319" i="25"/>
  <c r="BC318" i="25"/>
  <c r="AQ318" i="25"/>
  <c r="AM318" i="25"/>
  <c r="AM348" i="25" s="1"/>
  <c r="AI318" i="25"/>
  <c r="AE318" i="25"/>
  <c r="X318" i="25"/>
  <c r="R318" i="25"/>
  <c r="O318" i="25"/>
  <c r="L318" i="25"/>
  <c r="I318" i="25"/>
  <c r="C318" i="25"/>
  <c r="AU313" i="25"/>
  <c r="K313" i="25"/>
  <c r="C311" i="25"/>
  <c r="AQ308" i="25"/>
  <c r="AM308" i="25"/>
  <c r="BC308" i="25" s="1"/>
  <c r="AI308" i="25"/>
  <c r="AE308" i="25"/>
  <c r="X308" i="25"/>
  <c r="R308" i="25"/>
  <c r="O308" i="25"/>
  <c r="L308" i="25"/>
  <c r="AY308" i="25" s="1"/>
  <c r="BG308" i="25" s="1"/>
  <c r="I308" i="25"/>
  <c r="C308" i="25"/>
  <c r="AQ307" i="25"/>
  <c r="AM307" i="25"/>
  <c r="BC307" i="25" s="1"/>
  <c r="AI307" i="25"/>
  <c r="AE307" i="25"/>
  <c r="X307" i="25"/>
  <c r="R307" i="25"/>
  <c r="O307" i="25"/>
  <c r="L307" i="25"/>
  <c r="I307" i="25"/>
  <c r="C307" i="25"/>
  <c r="AQ306" i="25"/>
  <c r="AM306" i="25"/>
  <c r="BC306" i="25" s="1"/>
  <c r="AI306" i="25"/>
  <c r="AE306" i="25"/>
  <c r="X306" i="25"/>
  <c r="R306" i="25"/>
  <c r="O306" i="25"/>
  <c r="L306" i="25"/>
  <c r="I306" i="25"/>
  <c r="C306" i="25"/>
  <c r="AQ305" i="25"/>
  <c r="AM305" i="25"/>
  <c r="BC305" i="25" s="1"/>
  <c r="AI305" i="25"/>
  <c r="AE305" i="25"/>
  <c r="X305" i="25"/>
  <c r="R305" i="25"/>
  <c r="O305" i="25"/>
  <c r="L305" i="25"/>
  <c r="I305" i="25"/>
  <c r="C305" i="25"/>
  <c r="AQ304" i="25"/>
  <c r="AM304" i="25"/>
  <c r="BC304" i="25" s="1"/>
  <c r="AI304" i="25"/>
  <c r="AE304" i="25"/>
  <c r="X304" i="25"/>
  <c r="R304" i="25"/>
  <c r="O304" i="25"/>
  <c r="L304" i="25"/>
  <c r="AY304" i="25" s="1"/>
  <c r="BG304" i="25" s="1"/>
  <c r="I304" i="25"/>
  <c r="C304" i="25"/>
  <c r="AQ303" i="25"/>
  <c r="AM303" i="25"/>
  <c r="BC303" i="25" s="1"/>
  <c r="AI303" i="25"/>
  <c r="AE303" i="25"/>
  <c r="X303" i="25"/>
  <c r="R303" i="25"/>
  <c r="O303" i="25"/>
  <c r="L303" i="25"/>
  <c r="I303" i="25"/>
  <c r="C303" i="25"/>
  <c r="AQ302" i="25"/>
  <c r="AM302" i="25"/>
  <c r="BC302" i="25" s="1"/>
  <c r="AI302" i="25"/>
  <c r="AE302" i="25"/>
  <c r="X302" i="25"/>
  <c r="R302" i="25"/>
  <c r="O302" i="25"/>
  <c r="L302" i="25"/>
  <c r="I302" i="25"/>
  <c r="C302" i="25"/>
  <c r="AQ301" i="25"/>
  <c r="AM301" i="25"/>
  <c r="BC301" i="25" s="1"/>
  <c r="AI301" i="25"/>
  <c r="AE301" i="25"/>
  <c r="X301" i="25"/>
  <c r="R301" i="25"/>
  <c r="O301" i="25"/>
  <c r="L301" i="25"/>
  <c r="I301" i="25"/>
  <c r="C301" i="25"/>
  <c r="AQ300" i="25"/>
  <c r="AM300" i="25"/>
  <c r="BC300" i="25" s="1"/>
  <c r="AI300" i="25"/>
  <c r="AE300" i="25"/>
  <c r="X300" i="25"/>
  <c r="R300" i="25"/>
  <c r="O300" i="25"/>
  <c r="L300" i="25"/>
  <c r="AY300" i="25" s="1"/>
  <c r="BG300" i="25" s="1"/>
  <c r="I300" i="25"/>
  <c r="C300" i="25"/>
  <c r="AQ299" i="25"/>
  <c r="AM299" i="25"/>
  <c r="BC299" i="25" s="1"/>
  <c r="AI299" i="25"/>
  <c r="AE299" i="25"/>
  <c r="X299" i="25"/>
  <c r="R299" i="25"/>
  <c r="O299" i="25"/>
  <c r="L299" i="25"/>
  <c r="I299" i="25"/>
  <c r="C299" i="25"/>
  <c r="AQ298" i="25"/>
  <c r="AM298" i="25"/>
  <c r="BC298" i="25" s="1"/>
  <c r="AI298" i="25"/>
  <c r="AE298" i="25"/>
  <c r="X298" i="25"/>
  <c r="R298" i="25"/>
  <c r="O298" i="25"/>
  <c r="L298" i="25"/>
  <c r="I298" i="25"/>
  <c r="C298" i="25"/>
  <c r="AQ297" i="25"/>
  <c r="AM297" i="25"/>
  <c r="BC297" i="25" s="1"/>
  <c r="AI297" i="25"/>
  <c r="AE297" i="25"/>
  <c r="X297" i="25"/>
  <c r="R297" i="25"/>
  <c r="O297" i="25"/>
  <c r="L297" i="25"/>
  <c r="I297" i="25"/>
  <c r="C297" i="25"/>
  <c r="AQ296" i="25"/>
  <c r="AM296" i="25"/>
  <c r="BC296" i="25" s="1"/>
  <c r="AI296" i="25"/>
  <c r="AE296" i="25"/>
  <c r="X296" i="25"/>
  <c r="R296" i="25"/>
  <c r="O296" i="25"/>
  <c r="L296" i="25"/>
  <c r="AY296" i="25" s="1"/>
  <c r="BG296" i="25" s="1"/>
  <c r="I296" i="25"/>
  <c r="C296" i="25"/>
  <c r="AQ295" i="25"/>
  <c r="AM295" i="25"/>
  <c r="BC295" i="25" s="1"/>
  <c r="AI295" i="25"/>
  <c r="AE295" i="25"/>
  <c r="X295" i="25"/>
  <c r="R295" i="25"/>
  <c r="O295" i="25"/>
  <c r="L295" i="25"/>
  <c r="I295" i="25"/>
  <c r="C295" i="25"/>
  <c r="AQ294" i="25"/>
  <c r="AM294" i="25"/>
  <c r="BC294" i="25" s="1"/>
  <c r="AI294" i="25"/>
  <c r="AE294" i="25"/>
  <c r="X294" i="25"/>
  <c r="R294" i="25"/>
  <c r="O294" i="25"/>
  <c r="L294" i="25"/>
  <c r="I294" i="25"/>
  <c r="C294" i="25"/>
  <c r="AQ293" i="25"/>
  <c r="AI293" i="25"/>
  <c r="AM293" i="25" s="1"/>
  <c r="BC293" i="25" s="1"/>
  <c r="AE293" i="25"/>
  <c r="X293" i="25"/>
  <c r="R293" i="25"/>
  <c r="O293" i="25"/>
  <c r="L293" i="25"/>
  <c r="I293" i="25"/>
  <c r="C293" i="25"/>
  <c r="AQ292" i="25"/>
  <c r="AI292" i="25"/>
  <c r="AM292" i="25" s="1"/>
  <c r="BC292" i="25" s="1"/>
  <c r="AE292" i="25"/>
  <c r="X292" i="25"/>
  <c r="R292" i="25"/>
  <c r="O292" i="25"/>
  <c r="L292" i="25"/>
  <c r="I292" i="25"/>
  <c r="C292" i="25"/>
  <c r="AI291" i="25"/>
  <c r="AE291" i="25"/>
  <c r="X291" i="25"/>
  <c r="U291" i="25"/>
  <c r="AA291" i="25" s="1"/>
  <c r="R291" i="25"/>
  <c r="O291" i="25"/>
  <c r="L291" i="25"/>
  <c r="I291" i="25"/>
  <c r="C291" i="25"/>
  <c r="AY290" i="25"/>
  <c r="AI290" i="25"/>
  <c r="AE290" i="25"/>
  <c r="X290" i="25"/>
  <c r="U290" i="25"/>
  <c r="AA290" i="25" s="1"/>
  <c r="R290" i="25"/>
  <c r="O290" i="25"/>
  <c r="L290" i="25"/>
  <c r="I290" i="25"/>
  <c r="C290" i="25"/>
  <c r="AY289" i="25"/>
  <c r="AI289" i="25"/>
  <c r="AE289" i="25"/>
  <c r="X289" i="25"/>
  <c r="U289" i="25"/>
  <c r="AA289" i="25" s="1"/>
  <c r="R289" i="25"/>
  <c r="O289" i="25"/>
  <c r="L289" i="25"/>
  <c r="I289" i="25"/>
  <c r="C289" i="25"/>
  <c r="AY288" i="25"/>
  <c r="AI288" i="25"/>
  <c r="AE288" i="25"/>
  <c r="X288" i="25"/>
  <c r="U288" i="25"/>
  <c r="AA288" i="25" s="1"/>
  <c r="R288" i="25"/>
  <c r="O288" i="25"/>
  <c r="L288" i="25"/>
  <c r="I288" i="25"/>
  <c r="C288" i="25"/>
  <c r="AY287" i="25"/>
  <c r="AI287" i="25"/>
  <c r="AE287" i="25"/>
  <c r="X287" i="25"/>
  <c r="U287" i="25"/>
  <c r="AA287" i="25" s="1"/>
  <c r="R287" i="25"/>
  <c r="O287" i="25"/>
  <c r="L287" i="25"/>
  <c r="I287" i="25"/>
  <c r="C287" i="25"/>
  <c r="AY286" i="25"/>
  <c r="AI286" i="25"/>
  <c r="AE286" i="25"/>
  <c r="X286" i="25"/>
  <c r="U286" i="25"/>
  <c r="AA286" i="25" s="1"/>
  <c r="R286" i="25"/>
  <c r="O286" i="25"/>
  <c r="L286" i="25"/>
  <c r="I286" i="25"/>
  <c r="C286" i="25"/>
  <c r="AY285" i="25"/>
  <c r="AI285" i="25"/>
  <c r="AE285" i="25"/>
  <c r="X285" i="25"/>
  <c r="U285" i="25"/>
  <c r="AA285" i="25" s="1"/>
  <c r="R285" i="25"/>
  <c r="O285" i="25"/>
  <c r="L285" i="25"/>
  <c r="I285" i="25"/>
  <c r="C285" i="25"/>
  <c r="AY284" i="25"/>
  <c r="AI284" i="25"/>
  <c r="AE284" i="25"/>
  <c r="X284" i="25"/>
  <c r="U284" i="25"/>
  <c r="AA284" i="25" s="1"/>
  <c r="R284" i="25"/>
  <c r="O284" i="25"/>
  <c r="L284" i="25"/>
  <c r="I284" i="25"/>
  <c r="C284" i="25"/>
  <c r="AY283" i="25"/>
  <c r="AI283" i="25"/>
  <c r="AE283" i="25"/>
  <c r="X283" i="25"/>
  <c r="U283" i="25"/>
  <c r="AA283" i="25" s="1"/>
  <c r="R283" i="25"/>
  <c r="O283" i="25"/>
  <c r="L283" i="25"/>
  <c r="I283" i="25"/>
  <c r="C283" i="25"/>
  <c r="AY282" i="25"/>
  <c r="AI282" i="25"/>
  <c r="AE282" i="25"/>
  <c r="X282" i="25"/>
  <c r="U282" i="25"/>
  <c r="AA282" i="25" s="1"/>
  <c r="R282" i="25"/>
  <c r="O282" i="25"/>
  <c r="L282" i="25"/>
  <c r="I282" i="25"/>
  <c r="C282" i="25"/>
  <c r="AY281" i="25"/>
  <c r="AI281" i="25"/>
  <c r="AE281" i="25"/>
  <c r="X281" i="25"/>
  <c r="U281" i="25"/>
  <c r="AA281" i="25" s="1"/>
  <c r="R281" i="25"/>
  <c r="O281" i="25"/>
  <c r="L281" i="25"/>
  <c r="I281" i="25"/>
  <c r="C281" i="25"/>
  <c r="AY280" i="25"/>
  <c r="AI280" i="25"/>
  <c r="AE280" i="25"/>
  <c r="X280" i="25"/>
  <c r="U280" i="25"/>
  <c r="AA280" i="25" s="1"/>
  <c r="R280" i="25"/>
  <c r="O280" i="25"/>
  <c r="L280" i="25"/>
  <c r="I280" i="25"/>
  <c r="C280" i="25"/>
  <c r="AY279" i="25"/>
  <c r="AI279" i="25"/>
  <c r="AE279" i="25"/>
  <c r="X279" i="25"/>
  <c r="U279" i="25"/>
  <c r="AA279" i="25" s="1"/>
  <c r="R279" i="25"/>
  <c r="O279" i="25"/>
  <c r="L279" i="25"/>
  <c r="I279" i="25"/>
  <c r="C279" i="25"/>
  <c r="C272" i="25"/>
  <c r="AU272" i="25" s="1"/>
  <c r="AY269" i="25"/>
  <c r="AI269" i="25"/>
  <c r="AQ269" i="25" s="1"/>
  <c r="AE269" i="25"/>
  <c r="X269" i="25"/>
  <c r="U269" i="25"/>
  <c r="AA269" i="25" s="1"/>
  <c r="R269" i="25"/>
  <c r="O269" i="25"/>
  <c r="L269" i="25"/>
  <c r="I269" i="25"/>
  <c r="C269" i="25"/>
  <c r="AY268" i="25"/>
  <c r="AQ268" i="25"/>
  <c r="AM268" i="25"/>
  <c r="BC268" i="25" s="1"/>
  <c r="AI268" i="25"/>
  <c r="AE268" i="25"/>
  <c r="X268" i="25"/>
  <c r="R268" i="25"/>
  <c r="O268" i="25"/>
  <c r="L268" i="25"/>
  <c r="U268" i="25" s="1"/>
  <c r="AA268" i="25" s="1"/>
  <c r="AU268" i="25" s="1"/>
  <c r="I268" i="25"/>
  <c r="C268" i="25"/>
  <c r="AQ267" i="25"/>
  <c r="AM267" i="25"/>
  <c r="BC267" i="25" s="1"/>
  <c r="AI267" i="25"/>
  <c r="AE267" i="25"/>
  <c r="X267" i="25"/>
  <c r="R267" i="25"/>
  <c r="O267" i="25"/>
  <c r="L267" i="25"/>
  <c r="U267" i="25" s="1"/>
  <c r="AA267" i="25" s="1"/>
  <c r="AU267" i="25" s="1"/>
  <c r="I267" i="25"/>
  <c r="C267" i="25"/>
  <c r="AQ266" i="25"/>
  <c r="AM266" i="25"/>
  <c r="BC266" i="25" s="1"/>
  <c r="AI266" i="25"/>
  <c r="AE266" i="25"/>
  <c r="X266" i="25"/>
  <c r="R266" i="25"/>
  <c r="O266" i="25"/>
  <c r="L266" i="25"/>
  <c r="AY266" i="25" s="1"/>
  <c r="I266" i="25"/>
  <c r="C266" i="25"/>
  <c r="AQ265" i="25"/>
  <c r="AM265" i="25"/>
  <c r="BC265" i="25" s="1"/>
  <c r="AI265" i="25"/>
  <c r="AE265" i="25"/>
  <c r="X265" i="25"/>
  <c r="R265" i="25"/>
  <c r="O265" i="25"/>
  <c r="L265" i="25"/>
  <c r="AY265" i="25" s="1"/>
  <c r="BG265" i="25" s="1"/>
  <c r="I265" i="25"/>
  <c r="C265" i="25"/>
  <c r="AQ264" i="25"/>
  <c r="AM264" i="25"/>
  <c r="BC264" i="25" s="1"/>
  <c r="AI264" i="25"/>
  <c r="AE264" i="25"/>
  <c r="X264" i="25"/>
  <c r="R264" i="25"/>
  <c r="O264" i="25"/>
  <c r="L264" i="25"/>
  <c r="AY264" i="25" s="1"/>
  <c r="I264" i="25"/>
  <c r="C264" i="25"/>
  <c r="AQ263" i="25"/>
  <c r="AM263" i="25"/>
  <c r="BC263" i="25" s="1"/>
  <c r="AI263" i="25"/>
  <c r="AE263" i="25"/>
  <c r="X263" i="25"/>
  <c r="R263" i="25"/>
  <c r="O263" i="25"/>
  <c r="L263" i="25"/>
  <c r="AY263" i="25" s="1"/>
  <c r="BG263" i="25" s="1"/>
  <c r="I263" i="25"/>
  <c r="C263" i="25"/>
  <c r="AQ262" i="25"/>
  <c r="AM262" i="25"/>
  <c r="BC262" i="25" s="1"/>
  <c r="AI262" i="25"/>
  <c r="AE262" i="25"/>
  <c r="X262" i="25"/>
  <c r="R262" i="25"/>
  <c r="O262" i="25"/>
  <c r="L262" i="25"/>
  <c r="AY262" i="25" s="1"/>
  <c r="I262" i="25"/>
  <c r="C262" i="25"/>
  <c r="AQ261" i="25"/>
  <c r="AM261" i="25"/>
  <c r="BC261" i="25" s="1"/>
  <c r="AI261" i="25"/>
  <c r="AE261" i="25"/>
  <c r="X261" i="25"/>
  <c r="R261" i="25"/>
  <c r="O261" i="25"/>
  <c r="L261" i="25"/>
  <c r="AY261" i="25" s="1"/>
  <c r="BG261" i="25" s="1"/>
  <c r="I261" i="25"/>
  <c r="C261" i="25"/>
  <c r="AQ260" i="25"/>
  <c r="AM260" i="25"/>
  <c r="BC260" i="25" s="1"/>
  <c r="AI260" i="25"/>
  <c r="AE260" i="25"/>
  <c r="X260" i="25"/>
  <c r="R260" i="25"/>
  <c r="O260" i="25"/>
  <c r="L260" i="25"/>
  <c r="AY260" i="25" s="1"/>
  <c r="I260" i="25"/>
  <c r="C260" i="25"/>
  <c r="AQ259" i="25"/>
  <c r="AM259" i="25"/>
  <c r="BC259" i="25" s="1"/>
  <c r="AI259" i="25"/>
  <c r="AE259" i="25"/>
  <c r="X259" i="25"/>
  <c r="R259" i="25"/>
  <c r="O259" i="25"/>
  <c r="L259" i="25"/>
  <c r="AY259" i="25" s="1"/>
  <c r="BG259" i="25" s="1"/>
  <c r="I259" i="25"/>
  <c r="C259" i="25"/>
  <c r="AQ258" i="25"/>
  <c r="AM258" i="25"/>
  <c r="BC258" i="25" s="1"/>
  <c r="AI258" i="25"/>
  <c r="AE258" i="25"/>
  <c r="X258" i="25"/>
  <c r="R258" i="25"/>
  <c r="O258" i="25"/>
  <c r="L258" i="25"/>
  <c r="AY258" i="25" s="1"/>
  <c r="I258" i="25"/>
  <c r="C258" i="25"/>
  <c r="AQ257" i="25"/>
  <c r="AM257" i="25"/>
  <c r="BC257" i="25" s="1"/>
  <c r="AI257" i="25"/>
  <c r="AE257" i="25"/>
  <c r="X257" i="25"/>
  <c r="R257" i="25"/>
  <c r="O257" i="25"/>
  <c r="L257" i="25"/>
  <c r="AY257" i="25" s="1"/>
  <c r="BG257" i="25" s="1"/>
  <c r="I257" i="25"/>
  <c r="C257" i="25"/>
  <c r="AQ256" i="25"/>
  <c r="AM256" i="25"/>
  <c r="BC256" i="25" s="1"/>
  <c r="AI256" i="25"/>
  <c r="AE256" i="25"/>
  <c r="X256" i="25"/>
  <c r="R256" i="25"/>
  <c r="O256" i="25"/>
  <c r="L256" i="25"/>
  <c r="AY256" i="25" s="1"/>
  <c r="I256" i="25"/>
  <c r="C256" i="25"/>
  <c r="AQ255" i="25"/>
  <c r="AM255" i="25"/>
  <c r="BC255" i="25" s="1"/>
  <c r="AI255" i="25"/>
  <c r="AE255" i="25"/>
  <c r="X255" i="25"/>
  <c r="R255" i="25"/>
  <c r="O255" i="25"/>
  <c r="L255" i="25"/>
  <c r="AY255" i="25" s="1"/>
  <c r="BG255" i="25" s="1"/>
  <c r="I255" i="25"/>
  <c r="C255" i="25"/>
  <c r="AQ254" i="25"/>
  <c r="AM254" i="25"/>
  <c r="BC254" i="25" s="1"/>
  <c r="AI254" i="25"/>
  <c r="AE254" i="25"/>
  <c r="X254" i="25"/>
  <c r="R254" i="25"/>
  <c r="O254" i="25"/>
  <c r="L254" i="25"/>
  <c r="AY254" i="25" s="1"/>
  <c r="I254" i="25"/>
  <c r="C254" i="25"/>
  <c r="AQ253" i="25"/>
  <c r="AM253" i="25"/>
  <c r="BC253" i="25" s="1"/>
  <c r="AI253" i="25"/>
  <c r="AE253" i="25"/>
  <c r="X253" i="25"/>
  <c r="R253" i="25"/>
  <c r="O253" i="25"/>
  <c r="L253" i="25"/>
  <c r="AY253" i="25" s="1"/>
  <c r="BG253" i="25" s="1"/>
  <c r="I253" i="25"/>
  <c r="C253" i="25"/>
  <c r="AQ252" i="25"/>
  <c r="AM252" i="25"/>
  <c r="BC252" i="25" s="1"/>
  <c r="AI252" i="25"/>
  <c r="AE252" i="25"/>
  <c r="X252" i="25"/>
  <c r="R252" i="25"/>
  <c r="O252" i="25"/>
  <c r="L252" i="25"/>
  <c r="AY252" i="25" s="1"/>
  <c r="I252" i="25"/>
  <c r="C252" i="25"/>
  <c r="AQ251" i="25"/>
  <c r="AM251" i="25"/>
  <c r="BC251" i="25" s="1"/>
  <c r="AI251" i="25"/>
  <c r="AE251" i="25"/>
  <c r="X251" i="25"/>
  <c r="R251" i="25"/>
  <c r="O251" i="25"/>
  <c r="L251" i="25"/>
  <c r="I251" i="25"/>
  <c r="C251" i="25"/>
  <c r="AQ250" i="25"/>
  <c r="AM250" i="25"/>
  <c r="BC250" i="25" s="1"/>
  <c r="AI250" i="25"/>
  <c r="AE250" i="25"/>
  <c r="X250" i="25"/>
  <c r="R250" i="25"/>
  <c r="O250" i="25"/>
  <c r="L250" i="25"/>
  <c r="I250" i="25"/>
  <c r="C250" i="25"/>
  <c r="AQ249" i="25"/>
  <c r="AM249" i="25"/>
  <c r="BC249" i="25" s="1"/>
  <c r="AI249" i="25"/>
  <c r="AE249" i="25"/>
  <c r="X249" i="25"/>
  <c r="R249" i="25"/>
  <c r="O249" i="25"/>
  <c r="L249" i="25"/>
  <c r="I249" i="25"/>
  <c r="C249" i="25"/>
  <c r="AQ248" i="25"/>
  <c r="AM248" i="25"/>
  <c r="BC248" i="25" s="1"/>
  <c r="AI248" i="25"/>
  <c r="AE248" i="25"/>
  <c r="X248" i="25"/>
  <c r="R248" i="25"/>
  <c r="O248" i="25"/>
  <c r="L248" i="25"/>
  <c r="I248" i="25"/>
  <c r="C248" i="25"/>
  <c r="AQ247" i="25"/>
  <c r="AM247" i="25"/>
  <c r="BC247" i="25" s="1"/>
  <c r="AI247" i="25"/>
  <c r="AE247" i="25"/>
  <c r="X247" i="25"/>
  <c r="R247" i="25"/>
  <c r="O247" i="25"/>
  <c r="L247" i="25"/>
  <c r="AY247" i="25" s="1"/>
  <c r="BG247" i="25" s="1"/>
  <c r="I247" i="25"/>
  <c r="C247" i="25"/>
  <c r="AQ246" i="25"/>
  <c r="AM246" i="25"/>
  <c r="BC246" i="25" s="1"/>
  <c r="AI246" i="25"/>
  <c r="AE246" i="25"/>
  <c r="X246" i="25"/>
  <c r="R246" i="25"/>
  <c r="O246" i="25"/>
  <c r="L246" i="25"/>
  <c r="AY246" i="25" s="1"/>
  <c r="BG246" i="25" s="1"/>
  <c r="I246" i="25"/>
  <c r="C246" i="25"/>
  <c r="AQ245" i="25"/>
  <c r="AM245" i="25"/>
  <c r="BC245" i="25" s="1"/>
  <c r="AI245" i="25"/>
  <c r="AE245" i="25"/>
  <c r="X245" i="25"/>
  <c r="R245" i="25"/>
  <c r="O245" i="25"/>
  <c r="L245" i="25"/>
  <c r="AY245" i="25" s="1"/>
  <c r="BG245" i="25" s="1"/>
  <c r="I245" i="25"/>
  <c r="C245" i="25"/>
  <c r="BC244" i="25"/>
  <c r="AQ244" i="25"/>
  <c r="AM244" i="25"/>
  <c r="AI244" i="25"/>
  <c r="AE244" i="25"/>
  <c r="X244" i="25"/>
  <c r="R244" i="25"/>
  <c r="O244" i="25"/>
  <c r="L244" i="25"/>
  <c r="I244" i="25"/>
  <c r="C244" i="25"/>
  <c r="AQ243" i="25"/>
  <c r="AM243" i="25"/>
  <c r="BC243" i="25" s="1"/>
  <c r="AI243" i="25"/>
  <c r="AE243" i="25"/>
  <c r="X243" i="25"/>
  <c r="R243" i="25"/>
  <c r="O243" i="25"/>
  <c r="L243" i="25"/>
  <c r="I243" i="25"/>
  <c r="C243" i="25"/>
  <c r="AQ242" i="25"/>
  <c r="AM242" i="25"/>
  <c r="BC242" i="25" s="1"/>
  <c r="AI242" i="25"/>
  <c r="AE242" i="25"/>
  <c r="X242" i="25"/>
  <c r="R242" i="25"/>
  <c r="O242" i="25"/>
  <c r="L242" i="25"/>
  <c r="I242" i="25"/>
  <c r="C242" i="25"/>
  <c r="BC241" i="25"/>
  <c r="AQ241" i="25"/>
  <c r="AM241" i="25"/>
  <c r="AI241" i="25"/>
  <c r="AE241" i="25"/>
  <c r="X241" i="25"/>
  <c r="R241" i="25"/>
  <c r="O241" i="25"/>
  <c r="L241" i="25"/>
  <c r="I241" i="25"/>
  <c r="C241" i="25"/>
  <c r="BC240" i="25"/>
  <c r="AQ240" i="25"/>
  <c r="AM240" i="25"/>
  <c r="AM270" i="25" s="1"/>
  <c r="AI240" i="25"/>
  <c r="AE240" i="25"/>
  <c r="X240" i="25"/>
  <c r="R240" i="25"/>
  <c r="O240" i="25"/>
  <c r="L240" i="25"/>
  <c r="I240" i="25"/>
  <c r="C240" i="25"/>
  <c r="AU235" i="25"/>
  <c r="K235" i="25"/>
  <c r="C233" i="25"/>
  <c r="AQ230" i="25"/>
  <c r="AM230" i="25"/>
  <c r="BC230" i="25" s="1"/>
  <c r="AI230" i="25"/>
  <c r="AE230" i="25"/>
  <c r="X230" i="25"/>
  <c r="R230" i="25"/>
  <c r="O230" i="25"/>
  <c r="L230" i="25"/>
  <c r="AY230" i="25" s="1"/>
  <c r="BG230" i="25" s="1"/>
  <c r="I230" i="25"/>
  <c r="C230" i="25"/>
  <c r="AQ229" i="25"/>
  <c r="AM229" i="25"/>
  <c r="BC229" i="25" s="1"/>
  <c r="AI229" i="25"/>
  <c r="AE229" i="25"/>
  <c r="X229" i="25"/>
  <c r="R229" i="25"/>
  <c r="O229" i="25"/>
  <c r="L229" i="25"/>
  <c r="AY229" i="25" s="1"/>
  <c r="BG229" i="25" s="1"/>
  <c r="I229" i="25"/>
  <c r="C229" i="25"/>
  <c r="AQ228" i="25"/>
  <c r="AM228" i="25"/>
  <c r="BC228" i="25" s="1"/>
  <c r="AI228" i="25"/>
  <c r="AE228" i="25"/>
  <c r="X228" i="25"/>
  <c r="R228" i="25"/>
  <c r="O228" i="25"/>
  <c r="L228" i="25"/>
  <c r="I228" i="25"/>
  <c r="C228" i="25"/>
  <c r="AQ227" i="25"/>
  <c r="AM227" i="25"/>
  <c r="BC227" i="25" s="1"/>
  <c r="AI227" i="25"/>
  <c r="AE227" i="25"/>
  <c r="X227" i="25"/>
  <c r="R227" i="25"/>
  <c r="O227" i="25"/>
  <c r="L227" i="25"/>
  <c r="I227" i="25"/>
  <c r="C227" i="25"/>
  <c r="AQ226" i="25"/>
  <c r="AM226" i="25"/>
  <c r="BC226" i="25" s="1"/>
  <c r="AI226" i="25"/>
  <c r="AE226" i="25"/>
  <c r="X226" i="25"/>
  <c r="R226" i="25"/>
  <c r="O226" i="25"/>
  <c r="L226" i="25"/>
  <c r="AY226" i="25" s="1"/>
  <c r="BG226" i="25" s="1"/>
  <c r="I226" i="25"/>
  <c r="C226" i="25"/>
  <c r="AQ225" i="25"/>
  <c r="AM225" i="25"/>
  <c r="BC225" i="25" s="1"/>
  <c r="AI225" i="25"/>
  <c r="AE225" i="25"/>
  <c r="X225" i="25"/>
  <c r="R225" i="25"/>
  <c r="O225" i="25"/>
  <c r="L225" i="25"/>
  <c r="I225" i="25"/>
  <c r="C225" i="25"/>
  <c r="BC224" i="25"/>
  <c r="AQ224" i="25"/>
  <c r="AM224" i="25"/>
  <c r="AI224" i="25"/>
  <c r="AE224" i="25"/>
  <c r="X224" i="25"/>
  <c r="R224" i="25"/>
  <c r="O224" i="25"/>
  <c r="L224" i="25"/>
  <c r="I224" i="25"/>
  <c r="C224" i="25"/>
  <c r="AQ223" i="25"/>
  <c r="AM223" i="25"/>
  <c r="BC223" i="25" s="1"/>
  <c r="AI223" i="25"/>
  <c r="AE223" i="25"/>
  <c r="X223" i="25"/>
  <c r="R223" i="25"/>
  <c r="O223" i="25"/>
  <c r="L223" i="25"/>
  <c r="I223" i="25"/>
  <c r="C223" i="25"/>
  <c r="BC222" i="25"/>
  <c r="AQ222" i="25"/>
  <c r="AM222" i="25"/>
  <c r="AI222" i="25"/>
  <c r="AE222" i="25"/>
  <c r="X222" i="25"/>
  <c r="R222" i="25"/>
  <c r="O222" i="25"/>
  <c r="L222" i="25"/>
  <c r="I222" i="25"/>
  <c r="C222" i="25"/>
  <c r="AI221" i="25"/>
  <c r="AQ221" i="25" s="1"/>
  <c r="AE221" i="25"/>
  <c r="X221" i="25"/>
  <c r="R221" i="25"/>
  <c r="AY221" i="25" s="1"/>
  <c r="O221" i="25"/>
  <c r="L221" i="25"/>
  <c r="I221" i="25"/>
  <c r="C221" i="25"/>
  <c r="AI220" i="25"/>
  <c r="AQ220" i="25" s="1"/>
  <c r="AE220" i="25"/>
  <c r="X220" i="25"/>
  <c r="R220" i="25"/>
  <c r="AY220" i="25" s="1"/>
  <c r="O220" i="25"/>
  <c r="L220" i="25"/>
  <c r="I220" i="25"/>
  <c r="C220" i="25"/>
  <c r="AI219" i="25"/>
  <c r="AQ219" i="25" s="1"/>
  <c r="AE219" i="25"/>
  <c r="X219" i="25"/>
  <c r="R219" i="25"/>
  <c r="AY219" i="25" s="1"/>
  <c r="O219" i="25"/>
  <c r="L219" i="25"/>
  <c r="I219" i="25"/>
  <c r="C219" i="25"/>
  <c r="AI218" i="25"/>
  <c r="AQ218" i="25" s="1"/>
  <c r="AE218" i="25"/>
  <c r="X218" i="25"/>
  <c r="R218" i="25"/>
  <c r="AY218" i="25" s="1"/>
  <c r="O218" i="25"/>
  <c r="L218" i="25"/>
  <c r="I218" i="25"/>
  <c r="C218" i="25"/>
  <c r="AI217" i="25"/>
  <c r="AQ217" i="25" s="1"/>
  <c r="AE217" i="25"/>
  <c r="X217" i="25"/>
  <c r="R217" i="25"/>
  <c r="AY217" i="25" s="1"/>
  <c r="O217" i="25"/>
  <c r="L217" i="25"/>
  <c r="I217" i="25"/>
  <c r="C217" i="25"/>
  <c r="AI216" i="25"/>
  <c r="AQ216" i="25" s="1"/>
  <c r="AE216" i="25"/>
  <c r="X216" i="25"/>
  <c r="R216" i="25"/>
  <c r="AY216" i="25" s="1"/>
  <c r="O216" i="25"/>
  <c r="L216" i="25"/>
  <c r="I216" i="25"/>
  <c r="C216" i="25"/>
  <c r="AI215" i="25"/>
  <c r="AQ215" i="25" s="1"/>
  <c r="AE215" i="25"/>
  <c r="X215" i="25"/>
  <c r="U215" i="25"/>
  <c r="AA215" i="25" s="1"/>
  <c r="AU215" i="25" s="1"/>
  <c r="R215" i="25"/>
  <c r="AY215" i="25" s="1"/>
  <c r="O215" i="25"/>
  <c r="L215" i="25"/>
  <c r="I215" i="25"/>
  <c r="C215" i="25"/>
  <c r="AY214" i="25"/>
  <c r="AI214" i="25"/>
  <c r="AQ214" i="25" s="1"/>
  <c r="AE214" i="25"/>
  <c r="X214" i="25"/>
  <c r="U214" i="25"/>
  <c r="AA214" i="25" s="1"/>
  <c r="AU214" i="25" s="1"/>
  <c r="R214" i="25"/>
  <c r="O214" i="25"/>
  <c r="L214" i="25"/>
  <c r="I214" i="25"/>
  <c r="C214" i="25"/>
  <c r="AY213" i="25"/>
  <c r="AI213" i="25"/>
  <c r="AQ213" i="25" s="1"/>
  <c r="AE213" i="25"/>
  <c r="X213" i="25"/>
  <c r="U213" i="25"/>
  <c r="AA213" i="25" s="1"/>
  <c r="AU213" i="25" s="1"/>
  <c r="R213" i="25"/>
  <c r="O213" i="25"/>
  <c r="L213" i="25"/>
  <c r="I213" i="25"/>
  <c r="C213" i="25"/>
  <c r="AY212" i="25"/>
  <c r="AI212" i="25"/>
  <c r="AQ212" i="25" s="1"/>
  <c r="AE212" i="25"/>
  <c r="X212" i="25"/>
  <c r="U212" i="25"/>
  <c r="AA212" i="25" s="1"/>
  <c r="AU212" i="25" s="1"/>
  <c r="R212" i="25"/>
  <c r="O212" i="25"/>
  <c r="L212" i="25"/>
  <c r="I212" i="25"/>
  <c r="C212" i="25"/>
  <c r="AY211" i="25"/>
  <c r="AI211" i="25"/>
  <c r="AQ211" i="25" s="1"/>
  <c r="AE211" i="25"/>
  <c r="X211" i="25"/>
  <c r="U211" i="25"/>
  <c r="AA211" i="25" s="1"/>
  <c r="AU211" i="25" s="1"/>
  <c r="R211" i="25"/>
  <c r="O211" i="25"/>
  <c r="L211" i="25"/>
  <c r="I211" i="25"/>
  <c r="C211" i="25"/>
  <c r="AY210" i="25"/>
  <c r="AI210" i="25"/>
  <c r="AQ210" i="25" s="1"/>
  <c r="AE210" i="25"/>
  <c r="X210" i="25"/>
  <c r="U210" i="25"/>
  <c r="AA210" i="25" s="1"/>
  <c r="AU210" i="25" s="1"/>
  <c r="R210" i="25"/>
  <c r="O210" i="25"/>
  <c r="L210" i="25"/>
  <c r="I210" i="25"/>
  <c r="C210" i="25"/>
  <c r="AY209" i="25"/>
  <c r="AI209" i="25"/>
  <c r="AQ209" i="25" s="1"/>
  <c r="AE209" i="25"/>
  <c r="X209" i="25"/>
  <c r="U209" i="25"/>
  <c r="AA209" i="25" s="1"/>
  <c r="AU209" i="25" s="1"/>
  <c r="R209" i="25"/>
  <c r="O209" i="25"/>
  <c r="L209" i="25"/>
  <c r="I209" i="25"/>
  <c r="C209" i="25"/>
  <c r="AY208" i="25"/>
  <c r="AI208" i="25"/>
  <c r="AQ208" i="25" s="1"/>
  <c r="AE208" i="25"/>
  <c r="X208" i="25"/>
  <c r="U208" i="25"/>
  <c r="AA208" i="25" s="1"/>
  <c r="AU208" i="25" s="1"/>
  <c r="R208" i="25"/>
  <c r="O208" i="25"/>
  <c r="L208" i="25"/>
  <c r="I208" i="25"/>
  <c r="C208" i="25"/>
  <c r="AY207" i="25"/>
  <c r="AI207" i="25"/>
  <c r="AQ207" i="25" s="1"/>
  <c r="AE207" i="25"/>
  <c r="X207" i="25"/>
  <c r="U207" i="25"/>
  <c r="AA207" i="25" s="1"/>
  <c r="AU207" i="25" s="1"/>
  <c r="R207" i="25"/>
  <c r="O207" i="25"/>
  <c r="L207" i="25"/>
  <c r="I207" i="25"/>
  <c r="C207" i="25"/>
  <c r="AY206" i="25"/>
  <c r="AI206" i="25"/>
  <c r="AQ206" i="25" s="1"/>
  <c r="AE206" i="25"/>
  <c r="X206" i="25"/>
  <c r="U206" i="25"/>
  <c r="AA206" i="25" s="1"/>
  <c r="AU206" i="25" s="1"/>
  <c r="R206" i="25"/>
  <c r="O206" i="25"/>
  <c r="L206" i="25"/>
  <c r="I206" i="25"/>
  <c r="C206" i="25"/>
  <c r="AY205" i="25"/>
  <c r="AI205" i="25"/>
  <c r="AE205" i="25"/>
  <c r="X205" i="25"/>
  <c r="U205" i="25"/>
  <c r="AA205" i="25" s="1"/>
  <c r="R205" i="25"/>
  <c r="O205" i="25"/>
  <c r="L205" i="25"/>
  <c r="I205" i="25"/>
  <c r="C205" i="25"/>
  <c r="AY204" i="25"/>
  <c r="AI204" i="25"/>
  <c r="AE204" i="25"/>
  <c r="X204" i="25"/>
  <c r="U204" i="25"/>
  <c r="AA204" i="25" s="1"/>
  <c r="R204" i="25"/>
  <c r="O204" i="25"/>
  <c r="L204" i="25"/>
  <c r="I204" i="25"/>
  <c r="C204" i="25"/>
  <c r="AY203" i="25"/>
  <c r="AI203" i="25"/>
  <c r="AE203" i="25"/>
  <c r="X203" i="25"/>
  <c r="U203" i="25"/>
  <c r="AA203" i="25" s="1"/>
  <c r="R203" i="25"/>
  <c r="O203" i="25"/>
  <c r="L203" i="25"/>
  <c r="I203" i="25"/>
  <c r="C203" i="25"/>
  <c r="AY202" i="25"/>
  <c r="AI202" i="25"/>
  <c r="AE202" i="25"/>
  <c r="X202" i="25"/>
  <c r="U202" i="25"/>
  <c r="AA202" i="25" s="1"/>
  <c r="R202" i="25"/>
  <c r="O202" i="25"/>
  <c r="L202" i="25"/>
  <c r="I202" i="25"/>
  <c r="C202" i="25"/>
  <c r="AY201" i="25"/>
  <c r="AI201" i="25"/>
  <c r="AE201" i="25"/>
  <c r="X201" i="25"/>
  <c r="U201" i="25"/>
  <c r="AA201" i="25" s="1"/>
  <c r="R201" i="25"/>
  <c r="O201" i="25"/>
  <c r="L201" i="25"/>
  <c r="I201" i="25"/>
  <c r="C201" i="25"/>
  <c r="AU196" i="25" s="1"/>
  <c r="BC191" i="25"/>
  <c r="AM191" i="25"/>
  <c r="AI191" i="25"/>
  <c r="AQ191" i="25" s="1"/>
  <c r="AE191" i="25"/>
  <c r="X191" i="25"/>
  <c r="R191" i="25"/>
  <c r="O191" i="25"/>
  <c r="L191" i="25"/>
  <c r="I191" i="25"/>
  <c r="C191" i="25"/>
  <c r="BC190" i="25"/>
  <c r="AM190" i="25"/>
  <c r="AI190" i="25"/>
  <c r="AQ190" i="25" s="1"/>
  <c r="AE190" i="25"/>
  <c r="X190" i="25"/>
  <c r="R190" i="25"/>
  <c r="O190" i="25"/>
  <c r="L190" i="25"/>
  <c r="I190" i="25"/>
  <c r="C190" i="25"/>
  <c r="BC189" i="25"/>
  <c r="AM189" i="25"/>
  <c r="AI189" i="25"/>
  <c r="AQ189" i="25" s="1"/>
  <c r="AE189" i="25"/>
  <c r="X189" i="25"/>
  <c r="R189" i="25"/>
  <c r="O189" i="25"/>
  <c r="L189" i="25"/>
  <c r="I189" i="25"/>
  <c r="C189" i="25"/>
  <c r="BC188" i="25"/>
  <c r="AM188" i="25"/>
  <c r="AI188" i="25"/>
  <c r="AQ188" i="25" s="1"/>
  <c r="AE188" i="25"/>
  <c r="X188" i="25"/>
  <c r="R188" i="25"/>
  <c r="O188" i="25"/>
  <c r="L188" i="25"/>
  <c r="I188" i="25"/>
  <c r="C188" i="25"/>
  <c r="BC187" i="25"/>
  <c r="AM187" i="25"/>
  <c r="AI187" i="25"/>
  <c r="AQ187" i="25" s="1"/>
  <c r="AE187" i="25"/>
  <c r="X187" i="25"/>
  <c r="R187" i="25"/>
  <c r="O187" i="25"/>
  <c r="L187" i="25"/>
  <c r="I187" i="25"/>
  <c r="C187" i="25"/>
  <c r="BC186" i="25"/>
  <c r="AM186" i="25"/>
  <c r="AI186" i="25"/>
  <c r="AQ186" i="25" s="1"/>
  <c r="AE186" i="25"/>
  <c r="X186" i="25"/>
  <c r="R186" i="25"/>
  <c r="O186" i="25"/>
  <c r="L186" i="25"/>
  <c r="I186" i="25"/>
  <c r="C186" i="25"/>
  <c r="BC185" i="25"/>
  <c r="AM185" i="25"/>
  <c r="AI185" i="25"/>
  <c r="AQ185" i="25" s="1"/>
  <c r="AE185" i="25"/>
  <c r="X185" i="25"/>
  <c r="R185" i="25"/>
  <c r="O185" i="25"/>
  <c r="L185" i="25"/>
  <c r="I185" i="25"/>
  <c r="C185" i="25"/>
  <c r="BC184" i="25"/>
  <c r="AM184" i="25"/>
  <c r="AI184" i="25"/>
  <c r="AQ184" i="25" s="1"/>
  <c r="AE184" i="25"/>
  <c r="X184" i="25"/>
  <c r="R184" i="25"/>
  <c r="O184" i="25"/>
  <c r="L184" i="25"/>
  <c r="I184" i="25"/>
  <c r="C184" i="25"/>
  <c r="BC183" i="25"/>
  <c r="AM183" i="25"/>
  <c r="AI183" i="25"/>
  <c r="AQ183" i="25" s="1"/>
  <c r="AE183" i="25"/>
  <c r="X183" i="25"/>
  <c r="R183" i="25"/>
  <c r="O183" i="25"/>
  <c r="L183" i="25"/>
  <c r="I183" i="25"/>
  <c r="C183" i="25"/>
  <c r="BC182" i="25"/>
  <c r="AM182" i="25"/>
  <c r="AI182" i="25"/>
  <c r="AQ182" i="25" s="1"/>
  <c r="AE182" i="25"/>
  <c r="X182" i="25"/>
  <c r="R182" i="25"/>
  <c r="O182" i="25"/>
  <c r="L182" i="25"/>
  <c r="I182" i="25"/>
  <c r="C182" i="25"/>
  <c r="BC181" i="25"/>
  <c r="AM181" i="25"/>
  <c r="AI181" i="25"/>
  <c r="AQ181" i="25" s="1"/>
  <c r="AE181" i="25"/>
  <c r="X181" i="25"/>
  <c r="R181" i="25"/>
  <c r="O181" i="25"/>
  <c r="L181" i="25"/>
  <c r="I181" i="25"/>
  <c r="C181" i="25"/>
  <c r="BC180" i="25"/>
  <c r="AM180" i="25"/>
  <c r="AI180" i="25"/>
  <c r="AQ180" i="25" s="1"/>
  <c r="AE180" i="25"/>
  <c r="X180" i="25"/>
  <c r="R180" i="25"/>
  <c r="O180" i="25"/>
  <c r="L180" i="25"/>
  <c r="I180" i="25"/>
  <c r="C180" i="25"/>
  <c r="BC179" i="25"/>
  <c r="AM179" i="25"/>
  <c r="AI179" i="25"/>
  <c r="AQ179" i="25" s="1"/>
  <c r="AE179" i="25"/>
  <c r="X179" i="25"/>
  <c r="R179" i="25"/>
  <c r="O179" i="25"/>
  <c r="L179" i="25"/>
  <c r="I179" i="25"/>
  <c r="C179" i="25"/>
  <c r="BC178" i="25"/>
  <c r="AM178" i="25"/>
  <c r="AI178" i="25"/>
  <c r="AQ178" i="25" s="1"/>
  <c r="AE178" i="25"/>
  <c r="X178" i="25"/>
  <c r="R178" i="25"/>
  <c r="O178" i="25"/>
  <c r="L178" i="25"/>
  <c r="I178" i="25"/>
  <c r="C178" i="25"/>
  <c r="BC177" i="25"/>
  <c r="AM177" i="25"/>
  <c r="AI177" i="25"/>
  <c r="AQ177" i="25" s="1"/>
  <c r="AE177" i="25"/>
  <c r="X177" i="25"/>
  <c r="R177" i="25"/>
  <c r="O177" i="25"/>
  <c r="L177" i="25"/>
  <c r="I177" i="25"/>
  <c r="C177" i="25"/>
  <c r="BC176" i="25"/>
  <c r="AM176" i="25"/>
  <c r="AI176" i="25"/>
  <c r="AQ176" i="25" s="1"/>
  <c r="AE176" i="25"/>
  <c r="X176" i="25"/>
  <c r="R176" i="25"/>
  <c r="O176" i="25"/>
  <c r="L176" i="25"/>
  <c r="I176" i="25"/>
  <c r="C176" i="25"/>
  <c r="BC175" i="25"/>
  <c r="AM175" i="25"/>
  <c r="AI175" i="25"/>
  <c r="AQ175" i="25" s="1"/>
  <c r="AE175" i="25"/>
  <c r="X175" i="25"/>
  <c r="R175" i="25"/>
  <c r="O175" i="25"/>
  <c r="L175" i="25"/>
  <c r="I175" i="25"/>
  <c r="C175" i="25"/>
  <c r="BC174" i="25"/>
  <c r="AM174" i="25"/>
  <c r="AI174" i="25"/>
  <c r="AQ174" i="25" s="1"/>
  <c r="AE174" i="25"/>
  <c r="X174" i="25"/>
  <c r="R174" i="25"/>
  <c r="O174" i="25"/>
  <c r="L174" i="25"/>
  <c r="I174" i="25"/>
  <c r="C174" i="25"/>
  <c r="BC173" i="25"/>
  <c r="AM173" i="25"/>
  <c r="AI173" i="25"/>
  <c r="AQ173" i="25" s="1"/>
  <c r="AE173" i="25"/>
  <c r="X173" i="25"/>
  <c r="R173" i="25"/>
  <c r="O173" i="25"/>
  <c r="L173" i="25"/>
  <c r="I173" i="25"/>
  <c r="C173" i="25"/>
  <c r="BC172" i="25"/>
  <c r="AM172" i="25"/>
  <c r="AI172" i="25"/>
  <c r="AQ172" i="25" s="1"/>
  <c r="AE172" i="25"/>
  <c r="X172" i="25"/>
  <c r="R172" i="25"/>
  <c r="O172" i="25"/>
  <c r="L172" i="25"/>
  <c r="I172" i="25"/>
  <c r="C172" i="25"/>
  <c r="BC171" i="25"/>
  <c r="AM171" i="25"/>
  <c r="AI171" i="25"/>
  <c r="AQ171" i="25" s="1"/>
  <c r="AE171" i="25"/>
  <c r="X171" i="25"/>
  <c r="R171" i="25"/>
  <c r="O171" i="25"/>
  <c r="L171" i="25"/>
  <c r="I171" i="25"/>
  <c r="C171" i="25"/>
  <c r="BC170" i="25"/>
  <c r="AM170" i="25"/>
  <c r="AI170" i="25"/>
  <c r="AQ170" i="25" s="1"/>
  <c r="AE170" i="25"/>
  <c r="X170" i="25"/>
  <c r="R170" i="25"/>
  <c r="O170" i="25"/>
  <c r="L170" i="25"/>
  <c r="I170" i="25"/>
  <c r="C170" i="25"/>
  <c r="BC169" i="25"/>
  <c r="AM169" i="25"/>
  <c r="AI169" i="25"/>
  <c r="AQ169" i="25" s="1"/>
  <c r="AE169" i="25"/>
  <c r="X169" i="25"/>
  <c r="R169" i="25"/>
  <c r="O169" i="25"/>
  <c r="L169" i="25"/>
  <c r="I169" i="25"/>
  <c r="C169" i="25"/>
  <c r="BC168" i="25"/>
  <c r="AM168" i="25"/>
  <c r="AI168" i="25"/>
  <c r="AQ168" i="25" s="1"/>
  <c r="AE168" i="25"/>
  <c r="X168" i="25"/>
  <c r="R168" i="25"/>
  <c r="O168" i="25"/>
  <c r="L168" i="25"/>
  <c r="I168" i="25"/>
  <c r="C168" i="25"/>
  <c r="AM167" i="25"/>
  <c r="BC167" i="25" s="1"/>
  <c r="AI167" i="25"/>
  <c r="AQ167" i="25" s="1"/>
  <c r="AE167" i="25"/>
  <c r="X167" i="25"/>
  <c r="U167" i="25"/>
  <c r="AA167" i="25" s="1"/>
  <c r="AU167" i="25" s="1"/>
  <c r="R167" i="25"/>
  <c r="O167" i="25"/>
  <c r="L167" i="25"/>
  <c r="AY167" i="25" s="1"/>
  <c r="I167" i="25"/>
  <c r="C167" i="25"/>
  <c r="AM166" i="25"/>
  <c r="BC166" i="25" s="1"/>
  <c r="AI166" i="25"/>
  <c r="AQ166" i="25" s="1"/>
  <c r="AE166" i="25"/>
  <c r="X166" i="25"/>
  <c r="U166" i="25"/>
  <c r="AA166" i="25" s="1"/>
  <c r="AU166" i="25" s="1"/>
  <c r="R166" i="25"/>
  <c r="O166" i="25"/>
  <c r="L166" i="25"/>
  <c r="AY166" i="25" s="1"/>
  <c r="I166" i="25"/>
  <c r="C166" i="25"/>
  <c r="AM165" i="25"/>
  <c r="BC165" i="25" s="1"/>
  <c r="AI165" i="25"/>
  <c r="AQ165" i="25" s="1"/>
  <c r="AE165" i="25"/>
  <c r="X165" i="25"/>
  <c r="U165" i="25"/>
  <c r="AA165" i="25" s="1"/>
  <c r="AU165" i="25" s="1"/>
  <c r="R165" i="25"/>
  <c r="O165" i="25"/>
  <c r="L165" i="25"/>
  <c r="AY165" i="25" s="1"/>
  <c r="I165" i="25"/>
  <c r="C165" i="25"/>
  <c r="AM164" i="25"/>
  <c r="BC164" i="25" s="1"/>
  <c r="AI164" i="25"/>
  <c r="AQ164" i="25" s="1"/>
  <c r="AE164" i="25"/>
  <c r="X164" i="25"/>
  <c r="U164" i="25"/>
  <c r="AA164" i="25" s="1"/>
  <c r="AU164" i="25" s="1"/>
  <c r="R164" i="25"/>
  <c r="O164" i="25"/>
  <c r="L164" i="25"/>
  <c r="AY164" i="25" s="1"/>
  <c r="I164" i="25"/>
  <c r="C164" i="25"/>
  <c r="AM163" i="25"/>
  <c r="BC163" i="25" s="1"/>
  <c r="AI163" i="25"/>
  <c r="AQ163" i="25" s="1"/>
  <c r="AE163" i="25"/>
  <c r="X163" i="25"/>
  <c r="U163" i="25"/>
  <c r="AA163" i="25" s="1"/>
  <c r="AU163" i="25" s="1"/>
  <c r="R163" i="25"/>
  <c r="O163" i="25"/>
  <c r="L163" i="25"/>
  <c r="AY163" i="25" s="1"/>
  <c r="I163" i="25"/>
  <c r="C163" i="25"/>
  <c r="AM162" i="25"/>
  <c r="AI162" i="25"/>
  <c r="AQ162" i="25" s="1"/>
  <c r="AE162" i="25"/>
  <c r="X162" i="25"/>
  <c r="U162" i="25"/>
  <c r="AA162" i="25" s="1"/>
  <c r="R162" i="25"/>
  <c r="O162" i="25"/>
  <c r="L162" i="25"/>
  <c r="AY162" i="25" s="1"/>
  <c r="I162" i="25"/>
  <c r="C162" i="25"/>
  <c r="AU157" i="25" s="1"/>
  <c r="K157" i="25"/>
  <c r="AY155" i="25"/>
  <c r="C155" i="25"/>
  <c r="AY152" i="25"/>
  <c r="AI152" i="25"/>
  <c r="AE152" i="25"/>
  <c r="X152" i="25"/>
  <c r="R152" i="25"/>
  <c r="U152" i="25" s="1"/>
  <c r="AA152" i="25" s="1"/>
  <c r="O152" i="25"/>
  <c r="L152" i="25"/>
  <c r="I152" i="25"/>
  <c r="C152" i="25"/>
  <c r="AI151" i="25"/>
  <c r="AE151" i="25"/>
  <c r="AY151" i="25" s="1"/>
  <c r="X151" i="25"/>
  <c r="U151" i="25"/>
  <c r="AA151" i="25" s="1"/>
  <c r="R151" i="25"/>
  <c r="O151" i="25"/>
  <c r="L151" i="25"/>
  <c r="I151" i="25"/>
  <c r="C151" i="25"/>
  <c r="AI150" i="25"/>
  <c r="AE150" i="25"/>
  <c r="X150" i="25"/>
  <c r="R150" i="25"/>
  <c r="O150" i="25"/>
  <c r="L150" i="25"/>
  <c r="I150" i="25"/>
  <c r="C150" i="25"/>
  <c r="AI149" i="25"/>
  <c r="AE149" i="25"/>
  <c r="X149" i="25"/>
  <c r="U149" i="25"/>
  <c r="AA149" i="25" s="1"/>
  <c r="R149" i="25"/>
  <c r="O149" i="25"/>
  <c r="L149" i="25"/>
  <c r="I149" i="25"/>
  <c r="C149" i="25"/>
  <c r="AY148" i="25"/>
  <c r="AI148" i="25"/>
  <c r="AE148" i="25"/>
  <c r="X148" i="25"/>
  <c r="R148" i="25"/>
  <c r="U148" i="25" s="1"/>
  <c r="AA148" i="25" s="1"/>
  <c r="O148" i="25"/>
  <c r="L148" i="25"/>
  <c r="I148" i="25"/>
  <c r="C148" i="25"/>
  <c r="AI147" i="25"/>
  <c r="AE147" i="25"/>
  <c r="AY147" i="25" s="1"/>
  <c r="X147" i="25"/>
  <c r="U147" i="25"/>
  <c r="AA147" i="25" s="1"/>
  <c r="R147" i="25"/>
  <c r="O147" i="25"/>
  <c r="L147" i="25"/>
  <c r="I147" i="25"/>
  <c r="C147" i="25"/>
  <c r="AQ146" i="25"/>
  <c r="AI146" i="25"/>
  <c r="AM146" i="25" s="1"/>
  <c r="BC146" i="25" s="1"/>
  <c r="AE146" i="25"/>
  <c r="X146" i="25"/>
  <c r="R146" i="25"/>
  <c r="AY146" i="25" s="1"/>
  <c r="BG146" i="25" s="1"/>
  <c r="O146" i="25"/>
  <c r="U146" i="25" s="1"/>
  <c r="AA146" i="25" s="1"/>
  <c r="AU146" i="25" s="1"/>
  <c r="L146" i="25"/>
  <c r="I146" i="25"/>
  <c r="C146" i="25"/>
  <c r="AY145" i="25"/>
  <c r="BG145" i="25" s="1"/>
  <c r="AQ145" i="25"/>
  <c r="AI145" i="25"/>
  <c r="AM145" i="25" s="1"/>
  <c r="BC145" i="25" s="1"/>
  <c r="AE145" i="25"/>
  <c r="X145" i="25"/>
  <c r="R145" i="25"/>
  <c r="U145" i="25" s="1"/>
  <c r="AA145" i="25" s="1"/>
  <c r="AU145" i="25" s="1"/>
  <c r="O145" i="25"/>
  <c r="L145" i="25"/>
  <c r="I145" i="25"/>
  <c r="C145" i="25"/>
  <c r="AQ144" i="25"/>
  <c r="AI144" i="25"/>
  <c r="AM144" i="25" s="1"/>
  <c r="BC144" i="25" s="1"/>
  <c r="AE144" i="25"/>
  <c r="X144" i="25"/>
  <c r="R144" i="25"/>
  <c r="AY144" i="25" s="1"/>
  <c r="BG144" i="25" s="1"/>
  <c r="O144" i="25"/>
  <c r="U144" i="25" s="1"/>
  <c r="AA144" i="25" s="1"/>
  <c r="AU144" i="25" s="1"/>
  <c r="L144" i="25"/>
  <c r="I144" i="25"/>
  <c r="C144" i="25"/>
  <c r="AY143" i="25"/>
  <c r="AI143" i="25"/>
  <c r="AE143" i="25"/>
  <c r="X143" i="25"/>
  <c r="U143" i="25"/>
  <c r="AA143" i="25" s="1"/>
  <c r="R143" i="25"/>
  <c r="O143" i="25"/>
  <c r="L143" i="25"/>
  <c r="I143" i="25"/>
  <c r="C143" i="25"/>
  <c r="AY142" i="25"/>
  <c r="AI142" i="25"/>
  <c r="AE142" i="25"/>
  <c r="X142" i="25"/>
  <c r="U142" i="25"/>
  <c r="AA142" i="25" s="1"/>
  <c r="R142" i="25"/>
  <c r="O142" i="25"/>
  <c r="L142" i="25"/>
  <c r="I142" i="25"/>
  <c r="C142" i="25"/>
  <c r="AY141" i="25"/>
  <c r="AI141" i="25"/>
  <c r="AE141" i="25"/>
  <c r="X141" i="25"/>
  <c r="U141" i="25"/>
  <c r="AA141" i="25" s="1"/>
  <c r="R141" i="25"/>
  <c r="O141" i="25"/>
  <c r="L141" i="25"/>
  <c r="I141" i="25"/>
  <c r="C141" i="25"/>
  <c r="AY140" i="25"/>
  <c r="AI140" i="25"/>
  <c r="AE140" i="25"/>
  <c r="X140" i="25"/>
  <c r="U140" i="25"/>
  <c r="AA140" i="25" s="1"/>
  <c r="R140" i="25"/>
  <c r="O140" i="25"/>
  <c r="L140" i="25"/>
  <c r="I140" i="25"/>
  <c r="C140" i="25"/>
  <c r="AY139" i="25"/>
  <c r="AI139" i="25"/>
  <c r="AE139" i="25"/>
  <c r="X139" i="25"/>
  <c r="U139" i="25"/>
  <c r="AA139" i="25" s="1"/>
  <c r="R139" i="25"/>
  <c r="O139" i="25"/>
  <c r="L139" i="25"/>
  <c r="I139" i="25"/>
  <c r="C139" i="25"/>
  <c r="AY138" i="25"/>
  <c r="AI138" i="25"/>
  <c r="AE138" i="25"/>
  <c r="X138" i="25"/>
  <c r="U138" i="25"/>
  <c r="AA138" i="25" s="1"/>
  <c r="R138" i="25"/>
  <c r="O138" i="25"/>
  <c r="L138" i="25"/>
  <c r="I138" i="25"/>
  <c r="C138" i="25"/>
  <c r="AY137" i="25"/>
  <c r="AI137" i="25"/>
  <c r="AE137" i="25"/>
  <c r="X137" i="25"/>
  <c r="U137" i="25"/>
  <c r="AA137" i="25" s="1"/>
  <c r="R137" i="25"/>
  <c r="O137" i="25"/>
  <c r="L137" i="25"/>
  <c r="I137" i="25"/>
  <c r="C137" i="25"/>
  <c r="AY136" i="25"/>
  <c r="AI136" i="25"/>
  <c r="AE136" i="25"/>
  <c r="X136" i="25"/>
  <c r="U136" i="25"/>
  <c r="AA136" i="25" s="1"/>
  <c r="R136" i="25"/>
  <c r="O136" i="25"/>
  <c r="L136" i="25"/>
  <c r="I136" i="25"/>
  <c r="C136" i="25"/>
  <c r="AY135" i="25"/>
  <c r="AI135" i="25"/>
  <c r="AE135" i="25"/>
  <c r="X135" i="25"/>
  <c r="U135" i="25"/>
  <c r="AA135" i="25" s="1"/>
  <c r="R135" i="25"/>
  <c r="O135" i="25"/>
  <c r="L135" i="25"/>
  <c r="I135" i="25"/>
  <c r="C135" i="25"/>
  <c r="AY134" i="25"/>
  <c r="AI134" i="25"/>
  <c r="AE134" i="25"/>
  <c r="X134" i="25"/>
  <c r="U134" i="25"/>
  <c r="AA134" i="25" s="1"/>
  <c r="R134" i="25"/>
  <c r="O134" i="25"/>
  <c r="L134" i="25"/>
  <c r="I134" i="25"/>
  <c r="C134" i="25"/>
  <c r="AY133" i="25"/>
  <c r="AI133" i="25"/>
  <c r="AE133" i="25"/>
  <c r="X133" i="25"/>
  <c r="U133" i="25"/>
  <c r="AA133" i="25" s="1"/>
  <c r="R133" i="25"/>
  <c r="O133" i="25"/>
  <c r="L133" i="25"/>
  <c r="I133" i="25"/>
  <c r="C133" i="25"/>
  <c r="AY132" i="25"/>
  <c r="AI132" i="25"/>
  <c r="AE132" i="25"/>
  <c r="X132" i="25"/>
  <c r="U132" i="25"/>
  <c r="AA132" i="25" s="1"/>
  <c r="R132" i="25"/>
  <c r="O132" i="25"/>
  <c r="L132" i="25"/>
  <c r="I132" i="25"/>
  <c r="C132" i="25"/>
  <c r="AY131" i="25"/>
  <c r="AI131" i="25"/>
  <c r="AE131" i="25"/>
  <c r="X131" i="25"/>
  <c r="U131" i="25"/>
  <c r="AA131" i="25" s="1"/>
  <c r="R131" i="25"/>
  <c r="O131" i="25"/>
  <c r="L131" i="25"/>
  <c r="I131" i="25"/>
  <c r="C131" i="25"/>
  <c r="AY130" i="25"/>
  <c r="AI130" i="25"/>
  <c r="AE130" i="25"/>
  <c r="X130" i="25"/>
  <c r="U130" i="25"/>
  <c r="AA130" i="25" s="1"/>
  <c r="R130" i="25"/>
  <c r="O130" i="25"/>
  <c r="L130" i="25"/>
  <c r="I130" i="25"/>
  <c r="C130" i="25"/>
  <c r="AY129" i="25"/>
  <c r="AI129" i="25"/>
  <c r="AE129" i="25"/>
  <c r="X129" i="25"/>
  <c r="U129" i="25"/>
  <c r="AA129" i="25" s="1"/>
  <c r="R129" i="25"/>
  <c r="O129" i="25"/>
  <c r="L129" i="25"/>
  <c r="I129" i="25"/>
  <c r="C129" i="25"/>
  <c r="AY128" i="25"/>
  <c r="AI128" i="25"/>
  <c r="AE128" i="25"/>
  <c r="X128" i="25"/>
  <c r="U128" i="25"/>
  <c r="AA128" i="25" s="1"/>
  <c r="R128" i="25"/>
  <c r="O128" i="25"/>
  <c r="L128" i="25"/>
  <c r="I128" i="25"/>
  <c r="C128" i="25"/>
  <c r="AY127" i="25"/>
  <c r="AI127" i="25"/>
  <c r="AE127" i="25"/>
  <c r="X127" i="25"/>
  <c r="U127" i="25"/>
  <c r="AA127" i="25" s="1"/>
  <c r="R127" i="25"/>
  <c r="O127" i="25"/>
  <c r="L127" i="25"/>
  <c r="I127" i="25"/>
  <c r="C127" i="25"/>
  <c r="AY126" i="25"/>
  <c r="AI126" i="25"/>
  <c r="AE126" i="25"/>
  <c r="X126" i="25"/>
  <c r="U126" i="25"/>
  <c r="AA126" i="25" s="1"/>
  <c r="R126" i="25"/>
  <c r="O126" i="25"/>
  <c r="L126" i="25"/>
  <c r="I126" i="25"/>
  <c r="C126" i="25"/>
  <c r="AY125" i="25"/>
  <c r="AI125" i="25"/>
  <c r="AE125" i="25"/>
  <c r="X125" i="25"/>
  <c r="U125" i="25"/>
  <c r="AA125" i="25" s="1"/>
  <c r="R125" i="25"/>
  <c r="O125" i="25"/>
  <c r="L125" i="25"/>
  <c r="I125" i="25"/>
  <c r="C125" i="25"/>
  <c r="AY124" i="25"/>
  <c r="AI124" i="25"/>
  <c r="AE124" i="25"/>
  <c r="X124" i="25"/>
  <c r="U124" i="25"/>
  <c r="AA124" i="25" s="1"/>
  <c r="R124" i="25"/>
  <c r="O124" i="25"/>
  <c r="L124" i="25"/>
  <c r="I124" i="25"/>
  <c r="C124" i="25"/>
  <c r="AY123" i="25"/>
  <c r="AI123" i="25"/>
  <c r="AE123" i="25"/>
  <c r="X123" i="25"/>
  <c r="U123" i="25"/>
  <c r="AA123" i="25" s="1"/>
  <c r="R123" i="25"/>
  <c r="O123" i="25"/>
  <c r="L123" i="25"/>
  <c r="I123" i="25"/>
  <c r="C123" i="25"/>
  <c r="AU118" i="25"/>
  <c r="K118" i="25"/>
  <c r="AY116" i="25"/>
  <c r="C116" i="25"/>
  <c r="AM113" i="25"/>
  <c r="BC113" i="25" s="1"/>
  <c r="AI113" i="25"/>
  <c r="AQ113" i="25" s="1"/>
  <c r="AE113" i="25"/>
  <c r="X113" i="25"/>
  <c r="R113" i="25"/>
  <c r="O113" i="25"/>
  <c r="L113" i="25"/>
  <c r="I113" i="25"/>
  <c r="C113" i="25"/>
  <c r="AM112" i="25"/>
  <c r="BC112" i="25" s="1"/>
  <c r="AI112" i="25"/>
  <c r="AQ112" i="25" s="1"/>
  <c r="AE112" i="25"/>
  <c r="X112" i="25"/>
  <c r="R112" i="25"/>
  <c r="O112" i="25"/>
  <c r="L112" i="25"/>
  <c r="AY112" i="25" s="1"/>
  <c r="BG112" i="25" s="1"/>
  <c r="I112" i="25"/>
  <c r="C112" i="25"/>
  <c r="AM111" i="25"/>
  <c r="BC111" i="25" s="1"/>
  <c r="AI111" i="25"/>
  <c r="AQ111" i="25" s="1"/>
  <c r="AE111" i="25"/>
  <c r="X111" i="25"/>
  <c r="R111" i="25"/>
  <c r="O111" i="25"/>
  <c r="L111" i="25"/>
  <c r="I111" i="25"/>
  <c r="C111" i="25"/>
  <c r="AM110" i="25"/>
  <c r="BC110" i="25" s="1"/>
  <c r="AI110" i="25"/>
  <c r="AQ110" i="25" s="1"/>
  <c r="AE110" i="25"/>
  <c r="X110" i="25"/>
  <c r="R110" i="25"/>
  <c r="O110" i="25"/>
  <c r="L110" i="25"/>
  <c r="AY110" i="25" s="1"/>
  <c r="BG110" i="25" s="1"/>
  <c r="I110" i="25"/>
  <c r="C110" i="25"/>
  <c r="AM109" i="25"/>
  <c r="BC109" i="25" s="1"/>
  <c r="AI109" i="25"/>
  <c r="AQ109" i="25" s="1"/>
  <c r="AE109" i="25"/>
  <c r="X109" i="25"/>
  <c r="R109" i="25"/>
  <c r="O109" i="25"/>
  <c r="L109" i="25"/>
  <c r="I109" i="25"/>
  <c r="C109" i="25"/>
  <c r="AM108" i="25"/>
  <c r="BC108" i="25" s="1"/>
  <c r="AI108" i="25"/>
  <c r="AQ108" i="25" s="1"/>
  <c r="AE108" i="25"/>
  <c r="X108" i="25"/>
  <c r="R108" i="25"/>
  <c r="O108" i="25"/>
  <c r="L108" i="25"/>
  <c r="AY108" i="25" s="1"/>
  <c r="BG108" i="25" s="1"/>
  <c r="I108" i="25"/>
  <c r="C108" i="25"/>
  <c r="AM107" i="25"/>
  <c r="BC107" i="25" s="1"/>
  <c r="AI107" i="25"/>
  <c r="AQ107" i="25" s="1"/>
  <c r="AE107" i="25"/>
  <c r="X107" i="25"/>
  <c r="R107" i="25"/>
  <c r="O107" i="25"/>
  <c r="L107" i="25"/>
  <c r="I107" i="25"/>
  <c r="C107" i="25"/>
  <c r="AI106" i="25"/>
  <c r="AQ106" i="25" s="1"/>
  <c r="AE106" i="25"/>
  <c r="X106" i="25"/>
  <c r="R106" i="25"/>
  <c r="O106" i="25"/>
  <c r="L106" i="25"/>
  <c r="I106" i="25"/>
  <c r="C106" i="25"/>
  <c r="AI105" i="25"/>
  <c r="AQ105" i="25" s="1"/>
  <c r="AE105" i="25"/>
  <c r="X105" i="25"/>
  <c r="R105" i="25"/>
  <c r="O105" i="25"/>
  <c r="L105" i="25"/>
  <c r="AY105" i="25" s="1"/>
  <c r="I105" i="25"/>
  <c r="C105" i="25"/>
  <c r="AI104" i="25"/>
  <c r="AQ104" i="25" s="1"/>
  <c r="AE104" i="25"/>
  <c r="X104" i="25"/>
  <c r="R104" i="25"/>
  <c r="O104" i="25"/>
  <c r="L104" i="25"/>
  <c r="AY104" i="25" s="1"/>
  <c r="I104" i="25"/>
  <c r="C104" i="25"/>
  <c r="AI103" i="25"/>
  <c r="AQ103" i="25" s="1"/>
  <c r="AE103" i="25"/>
  <c r="X103" i="25"/>
  <c r="R103" i="25"/>
  <c r="O103" i="25"/>
  <c r="L103" i="25"/>
  <c r="I103" i="25"/>
  <c r="C103" i="25"/>
  <c r="AI102" i="25"/>
  <c r="AQ102" i="25" s="1"/>
  <c r="AE102" i="25"/>
  <c r="X102" i="25"/>
  <c r="R102" i="25"/>
  <c r="U102" i="25" s="1"/>
  <c r="AA102" i="25" s="1"/>
  <c r="AU102" i="25" s="1"/>
  <c r="O102" i="25"/>
  <c r="L102" i="25"/>
  <c r="I102" i="25"/>
  <c r="C102" i="25"/>
  <c r="AI101" i="25"/>
  <c r="AQ101" i="25" s="1"/>
  <c r="AE101" i="25"/>
  <c r="X101" i="25"/>
  <c r="R101" i="25"/>
  <c r="O101" i="25"/>
  <c r="L101" i="25"/>
  <c r="I101" i="25"/>
  <c r="C101" i="25"/>
  <c r="AI100" i="25"/>
  <c r="AQ100" i="25" s="1"/>
  <c r="AE100" i="25"/>
  <c r="X100" i="25"/>
  <c r="R100" i="25"/>
  <c r="O100" i="25"/>
  <c r="L100" i="25"/>
  <c r="I100" i="25"/>
  <c r="C100" i="25"/>
  <c r="AI99" i="25"/>
  <c r="AQ99" i="25" s="1"/>
  <c r="AE99" i="25"/>
  <c r="X99" i="25"/>
  <c r="R99" i="25"/>
  <c r="O99" i="25"/>
  <c r="L99" i="25"/>
  <c r="I99" i="25"/>
  <c r="C99" i="25"/>
  <c r="AI98" i="25"/>
  <c r="AQ98" i="25" s="1"/>
  <c r="AE98" i="25"/>
  <c r="X98" i="25"/>
  <c r="R98" i="25"/>
  <c r="O98" i="25"/>
  <c r="L98" i="25"/>
  <c r="I98" i="25"/>
  <c r="C98" i="25"/>
  <c r="AI97" i="25"/>
  <c r="AQ97" i="25" s="1"/>
  <c r="AE97" i="25"/>
  <c r="X97" i="25"/>
  <c r="R97" i="25"/>
  <c r="O97" i="25"/>
  <c r="L97" i="25"/>
  <c r="I97" i="25"/>
  <c r="C97" i="25"/>
  <c r="AI96" i="25"/>
  <c r="AQ96" i="25" s="1"/>
  <c r="AE96" i="25"/>
  <c r="X96" i="25"/>
  <c r="R96" i="25"/>
  <c r="O96" i="25"/>
  <c r="L96" i="25"/>
  <c r="I96" i="25"/>
  <c r="C96" i="25"/>
  <c r="AI95" i="25"/>
  <c r="AQ95" i="25" s="1"/>
  <c r="AE95" i="25"/>
  <c r="X95" i="25"/>
  <c r="R95" i="25"/>
  <c r="O95" i="25"/>
  <c r="L95" i="25"/>
  <c r="I95" i="25"/>
  <c r="C95" i="25"/>
  <c r="AI94" i="25"/>
  <c r="AQ94" i="25" s="1"/>
  <c r="AE94" i="25"/>
  <c r="X94" i="25"/>
  <c r="R94" i="25"/>
  <c r="O94" i="25"/>
  <c r="L94" i="25"/>
  <c r="I94" i="25"/>
  <c r="C94" i="25"/>
  <c r="AI93" i="25"/>
  <c r="AQ93" i="25" s="1"/>
  <c r="AE93" i="25"/>
  <c r="X93" i="25"/>
  <c r="R93" i="25"/>
  <c r="O93" i="25"/>
  <c r="L93" i="25"/>
  <c r="I93" i="25"/>
  <c r="C93" i="25"/>
  <c r="AI92" i="25"/>
  <c r="AQ92" i="25" s="1"/>
  <c r="AE92" i="25"/>
  <c r="X92" i="25"/>
  <c r="R92" i="25"/>
  <c r="O92" i="25"/>
  <c r="L92" i="25"/>
  <c r="I92" i="25"/>
  <c r="C92" i="25"/>
  <c r="AI91" i="25"/>
  <c r="AQ91" i="25" s="1"/>
  <c r="AE91" i="25"/>
  <c r="X91" i="25"/>
  <c r="R91" i="25"/>
  <c r="O91" i="25"/>
  <c r="L91" i="25"/>
  <c r="I91" i="25"/>
  <c r="C91" i="25"/>
  <c r="AI90" i="25"/>
  <c r="AQ90" i="25" s="1"/>
  <c r="AE90" i="25"/>
  <c r="X90" i="25"/>
  <c r="R90" i="25"/>
  <c r="O90" i="25"/>
  <c r="L90" i="25"/>
  <c r="I90" i="25"/>
  <c r="C90" i="25"/>
  <c r="AI89" i="25"/>
  <c r="AQ89" i="25" s="1"/>
  <c r="AE89" i="25"/>
  <c r="X89" i="25"/>
  <c r="R89" i="25"/>
  <c r="O89" i="25"/>
  <c r="L89" i="25"/>
  <c r="I89" i="25"/>
  <c r="C89" i="25"/>
  <c r="AI88" i="25"/>
  <c r="AQ88" i="25" s="1"/>
  <c r="AE88" i="25"/>
  <c r="X88" i="25"/>
  <c r="R88" i="25"/>
  <c r="O88" i="25"/>
  <c r="L88" i="25"/>
  <c r="I88" i="25"/>
  <c r="C88" i="25"/>
  <c r="AI87" i="25"/>
  <c r="AQ87" i="25" s="1"/>
  <c r="AE87" i="25"/>
  <c r="X87" i="25"/>
  <c r="R87" i="25"/>
  <c r="O87" i="25"/>
  <c r="L87" i="25"/>
  <c r="I87" i="25"/>
  <c r="C87" i="25"/>
  <c r="AI86" i="25"/>
  <c r="AQ86" i="25" s="1"/>
  <c r="AE86" i="25"/>
  <c r="X86" i="25"/>
  <c r="R86" i="25"/>
  <c r="O86" i="25"/>
  <c r="L86" i="25"/>
  <c r="I86" i="25"/>
  <c r="C86" i="25"/>
  <c r="AI85" i="25"/>
  <c r="AQ85" i="25" s="1"/>
  <c r="AE85" i="25"/>
  <c r="X85" i="25"/>
  <c r="R85" i="25"/>
  <c r="O85" i="25"/>
  <c r="L85" i="25"/>
  <c r="I85" i="25"/>
  <c r="C85" i="25"/>
  <c r="AI84" i="25"/>
  <c r="AQ84" i="25" s="1"/>
  <c r="AE84" i="25"/>
  <c r="X84" i="25"/>
  <c r="R84" i="25"/>
  <c r="O84" i="25"/>
  <c r="L84" i="25"/>
  <c r="I84" i="25"/>
  <c r="C84" i="25"/>
  <c r="AQ74" i="25"/>
  <c r="AI74" i="25"/>
  <c r="AM74" i="25" s="1"/>
  <c r="BC74" i="25" s="1"/>
  <c r="AE74" i="25"/>
  <c r="X74" i="25"/>
  <c r="U74" i="25"/>
  <c r="AA74" i="25" s="1"/>
  <c r="AU74" i="25" s="1"/>
  <c r="R74" i="25"/>
  <c r="O74" i="25"/>
  <c r="AY74" i="25" s="1"/>
  <c r="BG74" i="25" s="1"/>
  <c r="L74" i="25"/>
  <c r="I74" i="25"/>
  <c r="C74" i="25"/>
  <c r="AQ73" i="25"/>
  <c r="AI73" i="25"/>
  <c r="AM73" i="25" s="1"/>
  <c r="BC73" i="25" s="1"/>
  <c r="AE73" i="25"/>
  <c r="X73" i="25"/>
  <c r="U73" i="25"/>
  <c r="AA73" i="25" s="1"/>
  <c r="AU73" i="25" s="1"/>
  <c r="R73" i="25"/>
  <c r="O73" i="25"/>
  <c r="AY73" i="25" s="1"/>
  <c r="BG73" i="25" s="1"/>
  <c r="L73" i="25"/>
  <c r="I73" i="25"/>
  <c r="C73" i="25"/>
  <c r="AQ72" i="25"/>
  <c r="AI72" i="25"/>
  <c r="AM72" i="25" s="1"/>
  <c r="BC72" i="25" s="1"/>
  <c r="AE72" i="25"/>
  <c r="X72" i="25"/>
  <c r="R72" i="25"/>
  <c r="O72" i="25"/>
  <c r="U72" i="25" s="1"/>
  <c r="AA72" i="25" s="1"/>
  <c r="AU72" i="25" s="1"/>
  <c r="L72" i="25"/>
  <c r="I72" i="25"/>
  <c r="C72" i="25"/>
  <c r="AQ71" i="25"/>
  <c r="AI71" i="25"/>
  <c r="AM71" i="25" s="1"/>
  <c r="BC71" i="25" s="1"/>
  <c r="AE71" i="25"/>
  <c r="X71" i="25"/>
  <c r="R71" i="25"/>
  <c r="O71" i="25"/>
  <c r="AY71" i="25" s="1"/>
  <c r="BG71" i="25" s="1"/>
  <c r="L71" i="25"/>
  <c r="I71" i="25"/>
  <c r="C71" i="25"/>
  <c r="AI70" i="25"/>
  <c r="AM70" i="25" s="1"/>
  <c r="BC70" i="25" s="1"/>
  <c r="AE70" i="25"/>
  <c r="X70" i="25"/>
  <c r="U70" i="25"/>
  <c r="AA70" i="25" s="1"/>
  <c r="R70" i="25"/>
  <c r="O70" i="25"/>
  <c r="AY70" i="25" s="1"/>
  <c r="BG70" i="25" s="1"/>
  <c r="L70" i="25"/>
  <c r="I70" i="25"/>
  <c r="C70" i="25"/>
  <c r="AQ69" i="25"/>
  <c r="AI69" i="25"/>
  <c r="AM69" i="25" s="1"/>
  <c r="BC69" i="25" s="1"/>
  <c r="AE69" i="25"/>
  <c r="AA69" i="25"/>
  <c r="X69" i="25"/>
  <c r="R69" i="25"/>
  <c r="O69" i="25"/>
  <c r="L69" i="25"/>
  <c r="AY69" i="25" s="1"/>
  <c r="BG69" i="25" s="1"/>
  <c r="I69" i="25"/>
  <c r="C69" i="25"/>
  <c r="AQ68" i="25"/>
  <c r="AM68" i="25"/>
  <c r="BC68" i="25" s="1"/>
  <c r="AI68" i="25"/>
  <c r="AE68" i="25"/>
  <c r="X68" i="25"/>
  <c r="R68" i="25"/>
  <c r="O68" i="25"/>
  <c r="L68" i="25"/>
  <c r="I68" i="25"/>
  <c r="C68" i="25"/>
  <c r="AQ67" i="25"/>
  <c r="AM67" i="25"/>
  <c r="BC67" i="25" s="1"/>
  <c r="AI67" i="25"/>
  <c r="AE67" i="25"/>
  <c r="X67" i="25"/>
  <c r="R67" i="25"/>
  <c r="O67" i="25"/>
  <c r="L67" i="25"/>
  <c r="I67" i="25"/>
  <c r="C67" i="25"/>
  <c r="AQ66" i="25"/>
  <c r="AM66" i="25"/>
  <c r="BC66" i="25" s="1"/>
  <c r="AI66" i="25"/>
  <c r="AE66" i="25"/>
  <c r="X66" i="25"/>
  <c r="R66" i="25"/>
  <c r="O66" i="25"/>
  <c r="L66" i="25"/>
  <c r="I66" i="25"/>
  <c r="C66" i="25"/>
  <c r="AQ65" i="25"/>
  <c r="AM65" i="25"/>
  <c r="BC65" i="25" s="1"/>
  <c r="AI65" i="25"/>
  <c r="AE65" i="25"/>
  <c r="X65" i="25"/>
  <c r="R65" i="25"/>
  <c r="O65" i="25"/>
  <c r="L65" i="25"/>
  <c r="I65" i="25"/>
  <c r="C65" i="25"/>
  <c r="AQ64" i="25"/>
  <c r="AI64" i="25"/>
  <c r="AM64" i="25" s="1"/>
  <c r="BC64" i="25" s="1"/>
  <c r="AE64" i="25"/>
  <c r="X64" i="25"/>
  <c r="U64" i="25"/>
  <c r="AA64" i="25" s="1"/>
  <c r="AU64" i="25" s="1"/>
  <c r="R64" i="25"/>
  <c r="O64" i="25"/>
  <c r="AY64" i="25" s="1"/>
  <c r="BG64" i="25" s="1"/>
  <c r="L64" i="25"/>
  <c r="I64" i="25"/>
  <c r="C64" i="25"/>
  <c r="AQ63" i="25"/>
  <c r="AI63" i="25"/>
  <c r="AM63" i="25" s="1"/>
  <c r="BC63" i="25" s="1"/>
  <c r="AE63" i="25"/>
  <c r="X63" i="25"/>
  <c r="R63" i="25"/>
  <c r="O63" i="25"/>
  <c r="U63" i="25" s="1"/>
  <c r="AA63" i="25" s="1"/>
  <c r="AU63" i="25" s="1"/>
  <c r="L63" i="25"/>
  <c r="I63" i="25"/>
  <c r="C63" i="25"/>
  <c r="AQ62" i="25"/>
  <c r="AI62" i="25"/>
  <c r="AM62" i="25" s="1"/>
  <c r="BC62" i="25" s="1"/>
  <c r="AE62" i="25"/>
  <c r="X62" i="25"/>
  <c r="R62" i="25"/>
  <c r="O62" i="25"/>
  <c r="AY62" i="25" s="1"/>
  <c r="BG62" i="25" s="1"/>
  <c r="L62" i="25"/>
  <c r="I62" i="25"/>
  <c r="C62" i="25"/>
  <c r="AI61" i="25"/>
  <c r="AM61" i="25" s="1"/>
  <c r="BC61" i="25" s="1"/>
  <c r="AE61" i="25"/>
  <c r="X61" i="25"/>
  <c r="U61" i="25"/>
  <c r="AA61" i="25" s="1"/>
  <c r="R61" i="25"/>
  <c r="O61" i="25"/>
  <c r="AY61" i="25" s="1"/>
  <c r="BG61" i="25" s="1"/>
  <c r="L61" i="25"/>
  <c r="I61" i="25"/>
  <c r="C61" i="25"/>
  <c r="AQ60" i="25"/>
  <c r="AI60" i="25"/>
  <c r="AM60" i="25" s="1"/>
  <c r="AE60" i="25"/>
  <c r="X60" i="25"/>
  <c r="U60" i="25"/>
  <c r="AA60" i="25" s="1"/>
  <c r="AU60" i="25" s="1"/>
  <c r="R60" i="25"/>
  <c r="O60" i="25"/>
  <c r="AY60" i="25" s="1"/>
  <c r="L60" i="25"/>
  <c r="I60" i="25"/>
  <c r="C60" i="25"/>
  <c r="AY59" i="25"/>
  <c r="AQ59" i="25"/>
  <c r="AE59" i="25"/>
  <c r="X59" i="25"/>
  <c r="U59" i="25"/>
  <c r="AA59" i="25" s="1"/>
  <c r="AU59" i="25" s="1"/>
  <c r="R59" i="25"/>
  <c r="O59" i="25"/>
  <c r="L59" i="25"/>
  <c r="I59" i="25"/>
  <c r="C59" i="25"/>
  <c r="AY58" i="25"/>
  <c r="AQ58" i="25"/>
  <c r="AE58" i="25"/>
  <c r="X58" i="25"/>
  <c r="U58" i="25"/>
  <c r="AA58" i="25" s="1"/>
  <c r="AU58" i="25" s="1"/>
  <c r="BC58" i="25" s="1"/>
  <c r="R58" i="25"/>
  <c r="O58" i="25"/>
  <c r="L58" i="25"/>
  <c r="I58" i="25"/>
  <c r="C58" i="25"/>
  <c r="AQ57" i="25"/>
  <c r="AE57" i="25"/>
  <c r="X57" i="25"/>
  <c r="R57" i="25"/>
  <c r="O57" i="25"/>
  <c r="L57" i="25"/>
  <c r="U57" i="25" s="1"/>
  <c r="AA57" i="25" s="1"/>
  <c r="AU57" i="25" s="1"/>
  <c r="BC57" i="25" s="1"/>
  <c r="I57" i="25"/>
  <c r="C57" i="25"/>
  <c r="AQ56" i="25"/>
  <c r="AE56" i="25"/>
  <c r="X56" i="25"/>
  <c r="R56" i="25"/>
  <c r="O56" i="25"/>
  <c r="AY56" i="25" s="1"/>
  <c r="L56" i="25"/>
  <c r="I56" i="25"/>
  <c r="C56" i="25"/>
  <c r="AQ55" i="25"/>
  <c r="AE55" i="25"/>
  <c r="X55" i="25"/>
  <c r="R55" i="25"/>
  <c r="O55" i="25"/>
  <c r="AY55" i="25" s="1"/>
  <c r="L55" i="25"/>
  <c r="U55" i="25" s="1"/>
  <c r="AA55" i="25" s="1"/>
  <c r="AU55" i="25" s="1"/>
  <c r="BC55" i="25" s="1"/>
  <c r="I55" i="25"/>
  <c r="C55" i="25"/>
  <c r="AQ54" i="25"/>
  <c r="AE54" i="25"/>
  <c r="X54" i="25"/>
  <c r="U54" i="25"/>
  <c r="AA54" i="25" s="1"/>
  <c r="AU54" i="25" s="1"/>
  <c r="BC54" i="25" s="1"/>
  <c r="R54" i="25"/>
  <c r="O54" i="25"/>
  <c r="AY54" i="25" s="1"/>
  <c r="L54" i="25"/>
  <c r="I54" i="25"/>
  <c r="C54" i="25"/>
  <c r="AQ53" i="25"/>
  <c r="AE53" i="25"/>
  <c r="X53" i="25"/>
  <c r="R53" i="25"/>
  <c r="O53" i="25"/>
  <c r="L53" i="25"/>
  <c r="U53" i="25" s="1"/>
  <c r="AA53" i="25" s="1"/>
  <c r="AU53" i="25" s="1"/>
  <c r="BC53" i="25" s="1"/>
  <c r="I53" i="25"/>
  <c r="C53" i="25"/>
  <c r="AQ52" i="25"/>
  <c r="AE52" i="25"/>
  <c r="X52" i="25"/>
  <c r="R52" i="25"/>
  <c r="O52" i="25"/>
  <c r="L52" i="25"/>
  <c r="AY52" i="25" s="1"/>
  <c r="I52" i="25"/>
  <c r="C52" i="25"/>
  <c r="AQ51" i="25"/>
  <c r="AE51" i="25"/>
  <c r="X51" i="25"/>
  <c r="U51" i="25"/>
  <c r="AA51" i="25" s="1"/>
  <c r="AU51" i="25" s="1"/>
  <c r="BC51" i="25" s="1"/>
  <c r="R51" i="25"/>
  <c r="O51" i="25"/>
  <c r="AY51" i="25" s="1"/>
  <c r="BG51" i="25" s="1"/>
  <c r="L51" i="25"/>
  <c r="I51" i="25"/>
  <c r="C51" i="25"/>
  <c r="AQ50" i="25"/>
  <c r="AE50" i="25"/>
  <c r="X50" i="25"/>
  <c r="R50" i="25"/>
  <c r="O50" i="25"/>
  <c r="AY50" i="25" s="1"/>
  <c r="L50" i="25"/>
  <c r="U50" i="25" s="1"/>
  <c r="AA50" i="25" s="1"/>
  <c r="AU50" i="25" s="1"/>
  <c r="BC50" i="25" s="1"/>
  <c r="I50" i="25"/>
  <c r="C50" i="25"/>
  <c r="AQ49" i="25"/>
  <c r="AE49" i="25"/>
  <c r="X49" i="25"/>
  <c r="U49" i="25"/>
  <c r="AA49" i="25" s="1"/>
  <c r="AU49" i="25" s="1"/>
  <c r="BC49" i="25" s="1"/>
  <c r="R49" i="25"/>
  <c r="O49" i="25"/>
  <c r="AY49" i="25" s="1"/>
  <c r="BG49" i="25" s="1"/>
  <c r="L49" i="25"/>
  <c r="I49" i="25"/>
  <c r="C49" i="25"/>
  <c r="AQ48" i="25"/>
  <c r="AE48" i="25"/>
  <c r="X48" i="25"/>
  <c r="R48" i="25"/>
  <c r="O48" i="25"/>
  <c r="AY48" i="25" s="1"/>
  <c r="BG48" i="25" s="1"/>
  <c r="L48" i="25"/>
  <c r="U48" i="25" s="1"/>
  <c r="AA48" i="25" s="1"/>
  <c r="AU48" i="25" s="1"/>
  <c r="BC48" i="25" s="1"/>
  <c r="I48" i="25"/>
  <c r="C48" i="25"/>
  <c r="AQ47" i="25"/>
  <c r="AE47" i="25"/>
  <c r="X47" i="25"/>
  <c r="U47" i="25"/>
  <c r="AA47" i="25" s="1"/>
  <c r="AU47" i="25" s="1"/>
  <c r="BC47" i="25" s="1"/>
  <c r="R47" i="25"/>
  <c r="O47" i="25"/>
  <c r="AY47" i="25" s="1"/>
  <c r="L47" i="25"/>
  <c r="I47" i="25"/>
  <c r="C47" i="25"/>
  <c r="AQ46" i="25"/>
  <c r="AE46" i="25"/>
  <c r="X46" i="25"/>
  <c r="R46" i="25"/>
  <c r="O46" i="25"/>
  <c r="AY46" i="25" s="1"/>
  <c r="L46" i="25"/>
  <c r="U46" i="25" s="1"/>
  <c r="AA46" i="25" s="1"/>
  <c r="AU46" i="25" s="1"/>
  <c r="BC46" i="25" s="1"/>
  <c r="I46" i="25"/>
  <c r="C46" i="25"/>
  <c r="AQ45" i="25"/>
  <c r="AE45" i="25"/>
  <c r="X45" i="25"/>
  <c r="U45" i="25"/>
  <c r="AA45" i="25" s="1"/>
  <c r="R45" i="25"/>
  <c r="O45" i="25"/>
  <c r="AY45" i="25" s="1"/>
  <c r="L45" i="25"/>
  <c r="I45" i="25"/>
  <c r="C45" i="25"/>
  <c r="AU40" i="25" s="1"/>
  <c r="C38" i="25"/>
  <c r="AU38" i="25" s="1"/>
  <c r="AQ35" i="25"/>
  <c r="AE35" i="25"/>
  <c r="X35" i="25"/>
  <c r="R35" i="25"/>
  <c r="O35" i="25"/>
  <c r="L35" i="25"/>
  <c r="U35" i="25" s="1"/>
  <c r="AA35" i="25" s="1"/>
  <c r="I35" i="25"/>
  <c r="C35" i="25"/>
  <c r="AQ34" i="25"/>
  <c r="AE34" i="25"/>
  <c r="X34" i="25"/>
  <c r="R34" i="25"/>
  <c r="O34" i="25"/>
  <c r="L34" i="25"/>
  <c r="U34" i="25" s="1"/>
  <c r="AA34" i="25" s="1"/>
  <c r="I34" i="25"/>
  <c r="C34" i="25"/>
  <c r="AE33" i="25"/>
  <c r="AQ33" i="25" s="1"/>
  <c r="X33" i="25"/>
  <c r="U33" i="25"/>
  <c r="AA33" i="25" s="1"/>
  <c r="R33" i="25"/>
  <c r="AY33" i="25" s="1"/>
  <c r="L33" i="25"/>
  <c r="I33" i="25"/>
  <c r="C33" i="25"/>
  <c r="AQ32" i="25"/>
  <c r="AE32" i="25"/>
  <c r="X32" i="25"/>
  <c r="R32" i="25"/>
  <c r="L32" i="25"/>
  <c r="U32" i="25" s="1"/>
  <c r="AA32" i="25" s="1"/>
  <c r="I32" i="25"/>
  <c r="C32" i="25"/>
  <c r="AE31" i="25"/>
  <c r="AQ31" i="25" s="1"/>
  <c r="X31" i="25"/>
  <c r="U31" i="25"/>
  <c r="AA31" i="25" s="1"/>
  <c r="R31" i="25"/>
  <c r="AY31" i="25" s="1"/>
  <c r="O31" i="25"/>
  <c r="L31" i="25"/>
  <c r="I31" i="25"/>
  <c r="C31" i="25"/>
  <c r="AE30" i="25"/>
  <c r="AQ30" i="25" s="1"/>
  <c r="X30" i="25"/>
  <c r="R30" i="25"/>
  <c r="AY30" i="25" s="1"/>
  <c r="O30" i="25"/>
  <c r="L30" i="25"/>
  <c r="U30" i="25" s="1"/>
  <c r="AA30" i="25" s="1"/>
  <c r="I30" i="25"/>
  <c r="C30" i="25"/>
  <c r="AQ29" i="25"/>
  <c r="AE29" i="25"/>
  <c r="X29" i="25"/>
  <c r="R29" i="25"/>
  <c r="O29" i="25"/>
  <c r="L29" i="25"/>
  <c r="U29" i="25" s="1"/>
  <c r="AA29" i="25" s="1"/>
  <c r="I29" i="25"/>
  <c r="C29" i="25"/>
  <c r="AQ28" i="25"/>
  <c r="AE28" i="25"/>
  <c r="X28" i="25"/>
  <c r="R28" i="25"/>
  <c r="O28" i="25"/>
  <c r="L28" i="25"/>
  <c r="U28" i="25" s="1"/>
  <c r="AA28" i="25" s="1"/>
  <c r="I28" i="25"/>
  <c r="C28" i="25"/>
  <c r="AE27" i="25"/>
  <c r="AQ27" i="25" s="1"/>
  <c r="X27" i="25"/>
  <c r="U27" i="25"/>
  <c r="AA27" i="25" s="1"/>
  <c r="R27" i="25"/>
  <c r="AY27" i="25" s="1"/>
  <c r="O27" i="25"/>
  <c r="L27" i="25"/>
  <c r="I27" i="25"/>
  <c r="C27" i="25"/>
  <c r="AE26" i="25"/>
  <c r="AQ26" i="25" s="1"/>
  <c r="X26" i="25"/>
  <c r="R26" i="25"/>
  <c r="AY26" i="25" s="1"/>
  <c r="O26" i="25"/>
  <c r="L26" i="25"/>
  <c r="U26" i="25" s="1"/>
  <c r="AA26" i="25" s="1"/>
  <c r="I26" i="25"/>
  <c r="C26" i="25"/>
  <c r="AQ25" i="25"/>
  <c r="AE25" i="25"/>
  <c r="X25" i="25"/>
  <c r="R25" i="25"/>
  <c r="O25" i="25"/>
  <c r="L25" i="25"/>
  <c r="U25" i="25" s="1"/>
  <c r="AA25" i="25" s="1"/>
  <c r="I25" i="25"/>
  <c r="C25" i="25"/>
  <c r="AQ24" i="25"/>
  <c r="AE24" i="25"/>
  <c r="X24" i="25"/>
  <c r="R24" i="25"/>
  <c r="O24" i="25"/>
  <c r="L24" i="25"/>
  <c r="U24" i="25" s="1"/>
  <c r="AA24" i="25" s="1"/>
  <c r="I24" i="25"/>
  <c r="C24" i="25"/>
  <c r="AE23" i="25"/>
  <c r="AQ23" i="25" s="1"/>
  <c r="X23" i="25"/>
  <c r="U23" i="25"/>
  <c r="AA23" i="25" s="1"/>
  <c r="R23" i="25"/>
  <c r="AY23" i="25" s="1"/>
  <c r="O23" i="25"/>
  <c r="L23" i="25"/>
  <c r="I23" i="25"/>
  <c r="C23" i="25"/>
  <c r="AE22" i="25"/>
  <c r="AQ22" i="25" s="1"/>
  <c r="X22" i="25"/>
  <c r="R22" i="25"/>
  <c r="AY22" i="25" s="1"/>
  <c r="O22" i="25"/>
  <c r="L22" i="25"/>
  <c r="U22" i="25" s="1"/>
  <c r="AA22" i="25" s="1"/>
  <c r="I22" i="25"/>
  <c r="C22" i="25"/>
  <c r="AQ21" i="25"/>
  <c r="AE21" i="25"/>
  <c r="X21" i="25"/>
  <c r="R21" i="25"/>
  <c r="O21" i="25"/>
  <c r="L21" i="25"/>
  <c r="U21" i="25" s="1"/>
  <c r="AA21" i="25" s="1"/>
  <c r="I21" i="25"/>
  <c r="C21" i="25"/>
  <c r="AQ20" i="25"/>
  <c r="AE20" i="25"/>
  <c r="X20" i="25"/>
  <c r="R20" i="25"/>
  <c r="O20" i="25"/>
  <c r="L20" i="25"/>
  <c r="I20" i="25"/>
  <c r="C20" i="25"/>
  <c r="AE19" i="25"/>
  <c r="AQ19" i="25" s="1"/>
  <c r="X19" i="25"/>
  <c r="U19" i="25"/>
  <c r="AA19" i="25" s="1"/>
  <c r="AM19" i="25" s="1"/>
  <c r="BC19" i="25" s="1"/>
  <c r="R19" i="25"/>
  <c r="AY19" i="25" s="1"/>
  <c r="O19" i="25"/>
  <c r="L19" i="25"/>
  <c r="I19" i="25"/>
  <c r="C19" i="25"/>
  <c r="AY18" i="25"/>
  <c r="AE18" i="25"/>
  <c r="AQ18" i="25" s="1"/>
  <c r="X18" i="25"/>
  <c r="R18" i="25"/>
  <c r="O18" i="25"/>
  <c r="L18" i="25"/>
  <c r="I18" i="25"/>
  <c r="C18" i="25"/>
  <c r="AQ17" i="25"/>
  <c r="AE17" i="25"/>
  <c r="X17" i="25"/>
  <c r="R17" i="25"/>
  <c r="O17" i="25"/>
  <c r="L17" i="25"/>
  <c r="U17" i="25" s="1"/>
  <c r="AA17" i="25" s="1"/>
  <c r="I17" i="25"/>
  <c r="C17" i="25"/>
  <c r="AQ16" i="25"/>
  <c r="AE16" i="25"/>
  <c r="X16" i="25"/>
  <c r="R16" i="25"/>
  <c r="O16" i="25"/>
  <c r="L16" i="25"/>
  <c r="I16" i="25"/>
  <c r="C16" i="25"/>
  <c r="AM15" i="25"/>
  <c r="BC15" i="25" s="1"/>
  <c r="AE15" i="25"/>
  <c r="AQ15" i="25" s="1"/>
  <c r="X15" i="25"/>
  <c r="U15" i="25"/>
  <c r="AA15" i="25" s="1"/>
  <c r="AU15" i="25" s="1"/>
  <c r="R15" i="25"/>
  <c r="AY15" i="25" s="1"/>
  <c r="O15" i="25"/>
  <c r="L15" i="25"/>
  <c r="I15" i="25"/>
  <c r="C15" i="25"/>
  <c r="AE14" i="25"/>
  <c r="AQ14" i="25" s="1"/>
  <c r="X14" i="25"/>
  <c r="R14" i="25"/>
  <c r="AY14" i="25" s="1"/>
  <c r="O14" i="25"/>
  <c r="L14" i="25"/>
  <c r="I14" i="25"/>
  <c r="C14" i="25"/>
  <c r="AQ13" i="25"/>
  <c r="AE13" i="25"/>
  <c r="X13" i="25"/>
  <c r="R13" i="25"/>
  <c r="O13" i="25"/>
  <c r="L13" i="25"/>
  <c r="U13" i="25" s="1"/>
  <c r="AA13" i="25" s="1"/>
  <c r="I13" i="25"/>
  <c r="C13" i="25"/>
  <c r="AQ12" i="25"/>
  <c r="AE12" i="25"/>
  <c r="X12" i="25"/>
  <c r="U12" i="25"/>
  <c r="AA12" i="25" s="1"/>
  <c r="AU12" i="25" s="1"/>
  <c r="R12" i="25"/>
  <c r="O12" i="25"/>
  <c r="L12" i="25"/>
  <c r="AY12" i="25" s="1"/>
  <c r="I12" i="25"/>
  <c r="C12" i="25"/>
  <c r="AE11" i="25"/>
  <c r="AQ11" i="25" s="1"/>
  <c r="X11" i="25"/>
  <c r="R11" i="25"/>
  <c r="AY11" i="25" s="1"/>
  <c r="O11" i="25"/>
  <c r="L11" i="25"/>
  <c r="I11" i="25"/>
  <c r="C11" i="25"/>
  <c r="AE10" i="25"/>
  <c r="AQ10" i="25" s="1"/>
  <c r="X10" i="25"/>
  <c r="R10" i="25"/>
  <c r="O10" i="25"/>
  <c r="AY10" i="25" s="1"/>
  <c r="L10" i="25"/>
  <c r="U10" i="25" s="1"/>
  <c r="AA10" i="25" s="1"/>
  <c r="I10" i="25"/>
  <c r="C10" i="25"/>
  <c r="AQ9" i="25"/>
  <c r="AE9" i="25"/>
  <c r="X9" i="25"/>
  <c r="R9" i="25"/>
  <c r="O9" i="25"/>
  <c r="L9" i="25"/>
  <c r="I9" i="25"/>
  <c r="C9" i="25"/>
  <c r="AQ8" i="25"/>
  <c r="AE8" i="25"/>
  <c r="X8" i="25"/>
  <c r="U8" i="25"/>
  <c r="AA8" i="25" s="1"/>
  <c r="AU8" i="25" s="1"/>
  <c r="R8" i="25"/>
  <c r="O8" i="25"/>
  <c r="L8" i="25"/>
  <c r="AY8" i="25" s="1"/>
  <c r="I8" i="25"/>
  <c r="C8" i="25"/>
  <c r="AE7" i="25"/>
  <c r="AQ7" i="25" s="1"/>
  <c r="X7" i="25"/>
  <c r="R7" i="25"/>
  <c r="AY7" i="25" s="1"/>
  <c r="O7" i="25"/>
  <c r="L7" i="25"/>
  <c r="I7" i="25"/>
  <c r="C7" i="25"/>
  <c r="AE6" i="25"/>
  <c r="AQ6" i="25" s="1"/>
  <c r="X6" i="25"/>
  <c r="R6" i="25"/>
  <c r="O6" i="25"/>
  <c r="AY6" i="25" s="1"/>
  <c r="L6" i="25"/>
  <c r="U6" i="25" s="1"/>
  <c r="AA6" i="25" s="1"/>
  <c r="I6" i="25"/>
  <c r="C6" i="25"/>
  <c r="AU1" i="25"/>
  <c r="A36" i="6"/>
  <c r="AN1" i="6"/>
  <c r="AN17" i="11"/>
  <c r="BG8" i="25" l="1"/>
  <c r="AM17" i="25"/>
  <c r="BC17" i="25" s="1"/>
  <c r="AU17" i="25"/>
  <c r="AM13" i="25"/>
  <c r="BC13" i="25" s="1"/>
  <c r="AU13" i="25"/>
  <c r="AM10" i="25"/>
  <c r="BC10" i="25" s="1"/>
  <c r="AU10" i="25"/>
  <c r="AY36" i="25"/>
  <c r="AM6" i="25"/>
  <c r="AA36" i="25"/>
  <c r="AU6" i="25"/>
  <c r="AU36" i="25" s="1"/>
  <c r="BG10" i="25"/>
  <c r="AM25" i="25"/>
  <c r="BC25" i="25" s="1"/>
  <c r="AU25" i="25"/>
  <c r="AM34" i="25"/>
  <c r="BC34" i="25" s="1"/>
  <c r="AU34" i="25"/>
  <c r="BG19" i="25"/>
  <c r="U20" i="25"/>
  <c r="AA20" i="25" s="1"/>
  <c r="AY20" i="25"/>
  <c r="AM21" i="25"/>
  <c r="BC21" i="25" s="1"/>
  <c r="AU21" i="25"/>
  <c r="AU22" i="25"/>
  <c r="AM22" i="25"/>
  <c r="BC22" i="25" s="1"/>
  <c r="BG22" i="25" s="1"/>
  <c r="BG27" i="25"/>
  <c r="AU31" i="25"/>
  <c r="AM31" i="25"/>
  <c r="BC31" i="25" s="1"/>
  <c r="BG31" i="25" s="1"/>
  <c r="BG50" i="25"/>
  <c r="BG58" i="25"/>
  <c r="AM24" i="25"/>
  <c r="BC24" i="25" s="1"/>
  <c r="AU24" i="25"/>
  <c r="U14" i="25"/>
  <c r="AA14" i="25" s="1"/>
  <c r="AU19" i="25"/>
  <c r="BG23" i="25"/>
  <c r="AU27" i="25"/>
  <c r="AM27" i="25"/>
  <c r="BC27" i="25" s="1"/>
  <c r="AM32" i="25"/>
  <c r="BC32" i="25" s="1"/>
  <c r="AU32" i="25"/>
  <c r="AY75" i="25"/>
  <c r="BG54" i="25"/>
  <c r="BG15" i="25"/>
  <c r="U16" i="25"/>
  <c r="AA16" i="25" s="1"/>
  <c r="AY16" i="25"/>
  <c r="AU26" i="25"/>
  <c r="AM26" i="25"/>
  <c r="BC26" i="25" s="1"/>
  <c r="BG26" i="25" s="1"/>
  <c r="AM35" i="25"/>
  <c r="BC35" i="25" s="1"/>
  <c r="AU35" i="25"/>
  <c r="AA75" i="25"/>
  <c r="AU45" i="25"/>
  <c r="U7" i="25"/>
  <c r="AA7" i="25" s="1"/>
  <c r="U9" i="25"/>
  <c r="AA9" i="25" s="1"/>
  <c r="AY9" i="25"/>
  <c r="U11" i="25"/>
  <c r="AA11" i="25" s="1"/>
  <c r="AM8" i="25"/>
  <c r="BC8" i="25" s="1"/>
  <c r="AM12" i="25"/>
  <c r="BC12" i="25" s="1"/>
  <c r="BG12" i="25" s="1"/>
  <c r="U18" i="25"/>
  <c r="AA18" i="25" s="1"/>
  <c r="AU23" i="25"/>
  <c r="AM23" i="25"/>
  <c r="BC23" i="25" s="1"/>
  <c r="AM28" i="25"/>
  <c r="BC28" i="25" s="1"/>
  <c r="AU28" i="25"/>
  <c r="AM29" i="25"/>
  <c r="BC29" i="25" s="1"/>
  <c r="AU29" i="25"/>
  <c r="AU30" i="25"/>
  <c r="AM30" i="25"/>
  <c r="BC30" i="25" s="1"/>
  <c r="BG30" i="25" s="1"/>
  <c r="AU33" i="25"/>
  <c r="AM33" i="25"/>
  <c r="BC33" i="25" s="1"/>
  <c r="BG33" i="25" s="1"/>
  <c r="BG46" i="25"/>
  <c r="BG47" i="25"/>
  <c r="BG55" i="25"/>
  <c r="BC59" i="25"/>
  <c r="BG59" i="25" s="1"/>
  <c r="BK64" i="25"/>
  <c r="AU61" i="25"/>
  <c r="AY38" i="25"/>
  <c r="AY57" i="25"/>
  <c r="BG57" i="25" s="1"/>
  <c r="AY63" i="25"/>
  <c r="BG63" i="25" s="1"/>
  <c r="AY72" i="25"/>
  <c r="BG72" i="25" s="1"/>
  <c r="AY87" i="25"/>
  <c r="U87" i="25"/>
  <c r="AA87" i="25" s="1"/>
  <c r="AU87" i="25" s="1"/>
  <c r="AY91" i="25"/>
  <c r="U91" i="25"/>
  <c r="AA91" i="25" s="1"/>
  <c r="AU91" i="25" s="1"/>
  <c r="AY95" i="25"/>
  <c r="U95" i="25"/>
  <c r="AA95" i="25" s="1"/>
  <c r="AU95" i="25" s="1"/>
  <c r="AY99" i="25"/>
  <c r="U99" i="25"/>
  <c r="AA99" i="25" s="1"/>
  <c r="AU99" i="25" s="1"/>
  <c r="AA153" i="25"/>
  <c r="AY153" i="25"/>
  <c r="AY149" i="25"/>
  <c r="AQ150" i="25"/>
  <c r="AM150" i="25"/>
  <c r="BC150" i="25" s="1"/>
  <c r="BG163" i="25"/>
  <c r="BG165" i="25"/>
  <c r="BG167" i="25"/>
  <c r="AY13" i="25"/>
  <c r="BG13" i="25" s="1"/>
  <c r="AY17" i="25"/>
  <c r="BG17" i="25" s="1"/>
  <c r="AY21" i="25"/>
  <c r="AY25" i="25"/>
  <c r="BG25" i="25" s="1"/>
  <c r="AY29" i="25"/>
  <c r="BG29" i="25" s="1"/>
  <c r="AY32" i="25"/>
  <c r="BG32" i="25" s="1"/>
  <c r="AY35" i="25"/>
  <c r="BG35" i="25" s="1"/>
  <c r="AA38" i="25"/>
  <c r="K40" i="25"/>
  <c r="AY53" i="25"/>
  <c r="BG53" i="25" s="1"/>
  <c r="AQ61" i="25"/>
  <c r="U62" i="25"/>
  <c r="AA62" i="25" s="1"/>
  <c r="AU62" i="25" s="1"/>
  <c r="AY65" i="25"/>
  <c r="BG65" i="25" s="1"/>
  <c r="U65" i="25"/>
  <c r="AA65" i="25" s="1"/>
  <c r="AU65" i="25" s="1"/>
  <c r="AY66" i="25"/>
  <c r="BG66" i="25" s="1"/>
  <c r="U66" i="25"/>
  <c r="AA66" i="25" s="1"/>
  <c r="AU66" i="25" s="1"/>
  <c r="AY67" i="25"/>
  <c r="BG67" i="25" s="1"/>
  <c r="U67" i="25"/>
  <c r="AA67" i="25" s="1"/>
  <c r="AU67" i="25" s="1"/>
  <c r="AY68" i="25"/>
  <c r="BG68" i="25" s="1"/>
  <c r="U68" i="25"/>
  <c r="AA68" i="25" s="1"/>
  <c r="AU68" i="25" s="1"/>
  <c r="AU69" i="25"/>
  <c r="AQ70" i="25"/>
  <c r="AU70" i="25" s="1"/>
  <c r="U71" i="25"/>
  <c r="AA71" i="25" s="1"/>
  <c r="AU71" i="25" s="1"/>
  <c r="AU79" i="25"/>
  <c r="K79" i="25"/>
  <c r="C77" i="25"/>
  <c r="AY84" i="25"/>
  <c r="U84" i="25"/>
  <c r="AA84" i="25" s="1"/>
  <c r="AY88" i="25"/>
  <c r="U88" i="25"/>
  <c r="AA88" i="25" s="1"/>
  <c r="AU88" i="25" s="1"/>
  <c r="AY92" i="25"/>
  <c r="U92" i="25"/>
  <c r="AA92" i="25" s="1"/>
  <c r="AU92" i="25" s="1"/>
  <c r="AY96" i="25"/>
  <c r="U96" i="25"/>
  <c r="AA96" i="25" s="1"/>
  <c r="AU96" i="25" s="1"/>
  <c r="AY100" i="25"/>
  <c r="U100" i="25"/>
  <c r="AA100" i="25" s="1"/>
  <c r="AU100" i="25" s="1"/>
  <c r="AY102" i="25"/>
  <c r="AY106" i="25"/>
  <c r="AQ124" i="25"/>
  <c r="AM124" i="25"/>
  <c r="BC124" i="25" s="1"/>
  <c r="AQ126" i="25"/>
  <c r="AM126" i="25"/>
  <c r="BC126" i="25" s="1"/>
  <c r="AQ128" i="25"/>
  <c r="AM128" i="25"/>
  <c r="BC128" i="25" s="1"/>
  <c r="AQ130" i="25"/>
  <c r="AM130" i="25"/>
  <c r="BC130" i="25" s="1"/>
  <c r="AQ132" i="25"/>
  <c r="AM132" i="25"/>
  <c r="BC132" i="25" s="1"/>
  <c r="AQ134" i="25"/>
  <c r="AM134" i="25"/>
  <c r="BC134" i="25" s="1"/>
  <c r="AQ136" i="25"/>
  <c r="AM136" i="25"/>
  <c r="BC136" i="25" s="1"/>
  <c r="AQ138" i="25"/>
  <c r="AM138" i="25"/>
  <c r="BC138" i="25" s="1"/>
  <c r="AQ140" i="25"/>
  <c r="AM140" i="25"/>
  <c r="BC140" i="25" s="1"/>
  <c r="AQ142" i="25"/>
  <c r="AM142" i="25"/>
  <c r="BC142" i="25" s="1"/>
  <c r="AY150" i="25"/>
  <c r="BG150" i="25" s="1"/>
  <c r="U150" i="25"/>
  <c r="AA150" i="25" s="1"/>
  <c r="AU150" i="25" s="1"/>
  <c r="AA192" i="25"/>
  <c r="AU162" i="25"/>
  <c r="AU192" i="25" s="1"/>
  <c r="AM192" i="25"/>
  <c r="BC162" i="25"/>
  <c r="BG162" i="25" s="1"/>
  <c r="AY24" i="25"/>
  <c r="BG24" i="25" s="1"/>
  <c r="AY28" i="25"/>
  <c r="AY34" i="25"/>
  <c r="BG34" i="25" s="1"/>
  <c r="AM38" i="25"/>
  <c r="U52" i="25"/>
  <c r="AA52" i="25" s="1"/>
  <c r="AU52" i="25" s="1"/>
  <c r="BC52" i="25" s="1"/>
  <c r="BG52" i="25" s="1"/>
  <c r="U56" i="25"/>
  <c r="AA56" i="25" s="1"/>
  <c r="AU56" i="25" s="1"/>
  <c r="BC56" i="25" s="1"/>
  <c r="BG56" i="25" s="1"/>
  <c r="AY85" i="25"/>
  <c r="U85" i="25"/>
  <c r="AA85" i="25" s="1"/>
  <c r="AU85" i="25" s="1"/>
  <c r="AY89" i="25"/>
  <c r="BG89" i="25" s="1"/>
  <c r="U89" i="25"/>
  <c r="AA89" i="25" s="1"/>
  <c r="AU89" i="25" s="1"/>
  <c r="AY93" i="25"/>
  <c r="U93" i="25"/>
  <c r="AA93" i="25" s="1"/>
  <c r="AU93" i="25" s="1"/>
  <c r="AY97" i="25"/>
  <c r="BG97" i="25" s="1"/>
  <c r="U97" i="25"/>
  <c r="AA97" i="25" s="1"/>
  <c r="AU97" i="25" s="1"/>
  <c r="AY101" i="25"/>
  <c r="U101" i="25"/>
  <c r="AA101" i="25" s="1"/>
  <c r="AU101" i="25" s="1"/>
  <c r="AY103" i="25"/>
  <c r="AY107" i="25"/>
  <c r="BG107" i="25" s="1"/>
  <c r="AY109" i="25"/>
  <c r="BG109" i="25" s="1"/>
  <c r="AY111" i="25"/>
  <c r="BG111" i="25" s="1"/>
  <c r="AY113" i="25"/>
  <c r="BG113" i="25" s="1"/>
  <c r="AU124" i="25"/>
  <c r="BG124" i="25"/>
  <c r="AU126" i="25"/>
  <c r="BG126" i="25"/>
  <c r="AU128" i="25"/>
  <c r="BG128" i="25"/>
  <c r="AU130" i="25"/>
  <c r="BG130" i="25"/>
  <c r="AU132" i="25"/>
  <c r="BG132" i="25"/>
  <c r="AU134" i="25"/>
  <c r="BG134" i="25"/>
  <c r="AU136" i="25"/>
  <c r="BG136" i="25"/>
  <c r="AU138" i="25"/>
  <c r="BG138" i="25"/>
  <c r="AU140" i="25"/>
  <c r="BG140" i="25"/>
  <c r="AU142" i="25"/>
  <c r="BG142" i="25"/>
  <c r="BG164" i="25"/>
  <c r="BG166" i="25"/>
  <c r="BC60" i="25"/>
  <c r="BG60" i="25" s="1"/>
  <c r="AM75" i="25"/>
  <c r="AY86" i="25"/>
  <c r="U86" i="25"/>
  <c r="AA86" i="25" s="1"/>
  <c r="AU86" i="25" s="1"/>
  <c r="AY90" i="25"/>
  <c r="BG90" i="25" s="1"/>
  <c r="U90" i="25"/>
  <c r="AA90" i="25" s="1"/>
  <c r="AU90" i="25" s="1"/>
  <c r="AY94" i="25"/>
  <c r="U94" i="25"/>
  <c r="AA94" i="25" s="1"/>
  <c r="AU94" i="25" s="1"/>
  <c r="AY98" i="25"/>
  <c r="BG98" i="25" s="1"/>
  <c r="U98" i="25"/>
  <c r="AA98" i="25" s="1"/>
  <c r="AU98" i="25" s="1"/>
  <c r="AU116" i="25"/>
  <c r="AM116" i="25"/>
  <c r="AA116" i="25"/>
  <c r="AQ123" i="25"/>
  <c r="AU123" i="25" s="1"/>
  <c r="AU153" i="25" s="1"/>
  <c r="AM123" i="25"/>
  <c r="AQ125" i="25"/>
  <c r="AU125" i="25" s="1"/>
  <c r="AM125" i="25"/>
  <c r="BC125" i="25" s="1"/>
  <c r="BG125" i="25" s="1"/>
  <c r="AQ127" i="25"/>
  <c r="AU127" i="25" s="1"/>
  <c r="AM127" i="25"/>
  <c r="BC127" i="25" s="1"/>
  <c r="BG127" i="25" s="1"/>
  <c r="AQ129" i="25"/>
  <c r="AU129" i="25" s="1"/>
  <c r="AM129" i="25"/>
  <c r="BC129" i="25" s="1"/>
  <c r="BG129" i="25" s="1"/>
  <c r="AQ131" i="25"/>
  <c r="AU131" i="25" s="1"/>
  <c r="AM131" i="25"/>
  <c r="BC131" i="25" s="1"/>
  <c r="BG131" i="25" s="1"/>
  <c r="AQ133" i="25"/>
  <c r="AU133" i="25" s="1"/>
  <c r="AM133" i="25"/>
  <c r="BC133" i="25" s="1"/>
  <c r="BG133" i="25" s="1"/>
  <c r="AQ135" i="25"/>
  <c r="AU135" i="25" s="1"/>
  <c r="AM135" i="25"/>
  <c r="BC135" i="25" s="1"/>
  <c r="BG135" i="25" s="1"/>
  <c r="AQ137" i="25"/>
  <c r="AU137" i="25" s="1"/>
  <c r="AM137" i="25"/>
  <c r="BC137" i="25" s="1"/>
  <c r="BG137" i="25" s="1"/>
  <c r="AQ139" i="25"/>
  <c r="AU139" i="25" s="1"/>
  <c r="AM139" i="25"/>
  <c r="BC139" i="25" s="1"/>
  <c r="BG139" i="25" s="1"/>
  <c r="AQ141" i="25"/>
  <c r="AU141" i="25" s="1"/>
  <c r="AM141" i="25"/>
  <c r="BC141" i="25" s="1"/>
  <c r="BG141" i="25" s="1"/>
  <c r="AQ143" i="25"/>
  <c r="AU143" i="25" s="1"/>
  <c r="AM143" i="25"/>
  <c r="BC143" i="25" s="1"/>
  <c r="BG143" i="25" s="1"/>
  <c r="U103" i="25"/>
  <c r="AA103" i="25" s="1"/>
  <c r="AU103" i="25" s="1"/>
  <c r="U104" i="25"/>
  <c r="AA104" i="25" s="1"/>
  <c r="AU104" i="25" s="1"/>
  <c r="U105" i="25"/>
  <c r="AA105" i="25" s="1"/>
  <c r="AU105" i="25" s="1"/>
  <c r="U106" i="25"/>
  <c r="AA106" i="25" s="1"/>
  <c r="AU106" i="25" s="1"/>
  <c r="U107" i="25"/>
  <c r="AA107" i="25" s="1"/>
  <c r="AU107" i="25" s="1"/>
  <c r="U108" i="25"/>
  <c r="AA108" i="25" s="1"/>
  <c r="AU108" i="25" s="1"/>
  <c r="U109" i="25"/>
  <c r="AA109" i="25" s="1"/>
  <c r="AU109" i="25" s="1"/>
  <c r="U110" i="25"/>
  <c r="AA110" i="25" s="1"/>
  <c r="AU110" i="25" s="1"/>
  <c r="U111" i="25"/>
  <c r="AA111" i="25" s="1"/>
  <c r="AU111" i="25" s="1"/>
  <c r="U112" i="25"/>
  <c r="AA112" i="25" s="1"/>
  <c r="AU112" i="25" s="1"/>
  <c r="U113" i="25"/>
  <c r="AA113" i="25" s="1"/>
  <c r="AU113" i="25" s="1"/>
  <c r="AQ149" i="25"/>
  <c r="AU149" i="25" s="1"/>
  <c r="AM149" i="25"/>
  <c r="BC149" i="25" s="1"/>
  <c r="AY168" i="25"/>
  <c r="BG168" i="25" s="1"/>
  <c r="U168" i="25"/>
  <c r="AA168" i="25" s="1"/>
  <c r="AU168" i="25" s="1"/>
  <c r="AY170" i="25"/>
  <c r="BG170" i="25" s="1"/>
  <c r="U170" i="25"/>
  <c r="AA170" i="25" s="1"/>
  <c r="AU170" i="25" s="1"/>
  <c r="AY172" i="25"/>
  <c r="BG172" i="25" s="1"/>
  <c r="U172" i="25"/>
  <c r="AA172" i="25" s="1"/>
  <c r="AU172" i="25" s="1"/>
  <c r="AY174" i="25"/>
  <c r="BG174" i="25" s="1"/>
  <c r="U174" i="25"/>
  <c r="AA174" i="25" s="1"/>
  <c r="AU174" i="25" s="1"/>
  <c r="AY176" i="25"/>
  <c r="BG176" i="25" s="1"/>
  <c r="U176" i="25"/>
  <c r="AA176" i="25" s="1"/>
  <c r="AU176" i="25" s="1"/>
  <c r="AY178" i="25"/>
  <c r="BG178" i="25" s="1"/>
  <c r="U178" i="25"/>
  <c r="AA178" i="25" s="1"/>
  <c r="AU178" i="25" s="1"/>
  <c r="AY180" i="25"/>
  <c r="BG180" i="25" s="1"/>
  <c r="U180" i="25"/>
  <c r="AA180" i="25" s="1"/>
  <c r="AU180" i="25" s="1"/>
  <c r="AY182" i="25"/>
  <c r="BG182" i="25" s="1"/>
  <c r="U182" i="25"/>
  <c r="AA182" i="25" s="1"/>
  <c r="AU182" i="25" s="1"/>
  <c r="AY184" i="25"/>
  <c r="BG184" i="25" s="1"/>
  <c r="U184" i="25"/>
  <c r="AA184" i="25" s="1"/>
  <c r="AU184" i="25" s="1"/>
  <c r="AY186" i="25"/>
  <c r="BG186" i="25" s="1"/>
  <c r="U186" i="25"/>
  <c r="AA186" i="25" s="1"/>
  <c r="AU186" i="25" s="1"/>
  <c r="AY188" i="25"/>
  <c r="BG188" i="25" s="1"/>
  <c r="U188" i="25"/>
  <c r="AA188" i="25" s="1"/>
  <c r="AU188" i="25" s="1"/>
  <c r="AY190" i="25"/>
  <c r="BG190" i="25" s="1"/>
  <c r="U190" i="25"/>
  <c r="AA190" i="25" s="1"/>
  <c r="AU190" i="25" s="1"/>
  <c r="AQ201" i="25"/>
  <c r="AM201" i="25"/>
  <c r="AQ203" i="25"/>
  <c r="AU203" i="25" s="1"/>
  <c r="AM203" i="25"/>
  <c r="BC203" i="25" s="1"/>
  <c r="BG203" i="25" s="1"/>
  <c r="AQ205" i="25"/>
  <c r="AM205" i="25"/>
  <c r="BC205" i="25" s="1"/>
  <c r="AM84" i="25"/>
  <c r="AM85" i="25"/>
  <c r="BC85" i="25" s="1"/>
  <c r="AM86" i="25"/>
  <c r="BC86" i="25" s="1"/>
  <c r="AM87" i="25"/>
  <c r="BC87" i="25" s="1"/>
  <c r="AM88" i="25"/>
  <c r="BC88" i="25" s="1"/>
  <c r="AM89" i="25"/>
  <c r="BC89" i="25" s="1"/>
  <c r="AM90" i="25"/>
  <c r="BC90" i="25" s="1"/>
  <c r="AM91" i="25"/>
  <c r="BC91" i="25" s="1"/>
  <c r="AM92" i="25"/>
  <c r="BC92" i="25" s="1"/>
  <c r="AM93" i="25"/>
  <c r="BC93" i="25" s="1"/>
  <c r="AM94" i="25"/>
  <c r="BC94" i="25" s="1"/>
  <c r="AM95" i="25"/>
  <c r="BC95" i="25" s="1"/>
  <c r="AM96" i="25"/>
  <c r="BC96" i="25" s="1"/>
  <c r="AM97" i="25"/>
  <c r="BC97" i="25" s="1"/>
  <c r="AM98" i="25"/>
  <c r="BC98" i="25" s="1"/>
  <c r="AM99" i="25"/>
  <c r="BC99" i="25" s="1"/>
  <c r="AM100" i="25"/>
  <c r="BC100" i="25" s="1"/>
  <c r="AM101" i="25"/>
  <c r="BC101" i="25" s="1"/>
  <c r="AM102" i="25"/>
  <c r="BC102" i="25" s="1"/>
  <c r="AM103" i="25"/>
  <c r="BC103" i="25" s="1"/>
  <c r="AM104" i="25"/>
  <c r="BC104" i="25" s="1"/>
  <c r="BG104" i="25" s="1"/>
  <c r="AM105" i="25"/>
  <c r="BC105" i="25" s="1"/>
  <c r="BG105" i="25" s="1"/>
  <c r="AM106" i="25"/>
  <c r="BC106" i="25" s="1"/>
  <c r="AQ148" i="25"/>
  <c r="AU148" i="25" s="1"/>
  <c r="AM148" i="25"/>
  <c r="BC148" i="25" s="1"/>
  <c r="BG148" i="25" s="1"/>
  <c r="AQ152" i="25"/>
  <c r="AU152" i="25" s="1"/>
  <c r="AM152" i="25"/>
  <c r="BC152" i="25" s="1"/>
  <c r="BG152" i="25" s="1"/>
  <c r="AA231" i="25"/>
  <c r="AU201" i="25"/>
  <c r="AU231" i="25" s="1"/>
  <c r="AU205" i="25"/>
  <c r="BG205" i="25"/>
  <c r="BG211" i="25"/>
  <c r="AQ147" i="25"/>
  <c r="AU147" i="25" s="1"/>
  <c r="AM147" i="25"/>
  <c r="BC147" i="25" s="1"/>
  <c r="BG147" i="25" s="1"/>
  <c r="AQ151" i="25"/>
  <c r="AU151" i="25" s="1"/>
  <c r="AM151" i="25"/>
  <c r="BC151" i="25" s="1"/>
  <c r="BG151" i="25" s="1"/>
  <c r="AU155" i="25"/>
  <c r="AM155" i="25"/>
  <c r="AY169" i="25"/>
  <c r="BG169" i="25" s="1"/>
  <c r="U169" i="25"/>
  <c r="AA169" i="25" s="1"/>
  <c r="AU169" i="25" s="1"/>
  <c r="AY171" i="25"/>
  <c r="BG171" i="25" s="1"/>
  <c r="U171" i="25"/>
  <c r="AA171" i="25" s="1"/>
  <c r="AU171" i="25" s="1"/>
  <c r="AY173" i="25"/>
  <c r="BG173" i="25" s="1"/>
  <c r="U173" i="25"/>
  <c r="AA173" i="25" s="1"/>
  <c r="AU173" i="25" s="1"/>
  <c r="AY175" i="25"/>
  <c r="BG175" i="25" s="1"/>
  <c r="U175" i="25"/>
  <c r="AA175" i="25" s="1"/>
  <c r="AU175" i="25" s="1"/>
  <c r="AY177" i="25"/>
  <c r="BG177" i="25" s="1"/>
  <c r="U177" i="25"/>
  <c r="AA177" i="25" s="1"/>
  <c r="AU177" i="25" s="1"/>
  <c r="AY179" i="25"/>
  <c r="BG179" i="25" s="1"/>
  <c r="U179" i="25"/>
  <c r="AA179" i="25" s="1"/>
  <c r="AU179" i="25" s="1"/>
  <c r="AY181" i="25"/>
  <c r="BG181" i="25" s="1"/>
  <c r="U181" i="25"/>
  <c r="AA181" i="25" s="1"/>
  <c r="AU181" i="25" s="1"/>
  <c r="AY183" i="25"/>
  <c r="BG183" i="25" s="1"/>
  <c r="U183" i="25"/>
  <c r="AA183" i="25" s="1"/>
  <c r="AU183" i="25" s="1"/>
  <c r="AY185" i="25"/>
  <c r="BG185" i="25" s="1"/>
  <c r="U185" i="25"/>
  <c r="AA185" i="25" s="1"/>
  <c r="AU185" i="25" s="1"/>
  <c r="AY187" i="25"/>
  <c r="BG187" i="25" s="1"/>
  <c r="U187" i="25"/>
  <c r="AA187" i="25" s="1"/>
  <c r="AU187" i="25" s="1"/>
  <c r="AY189" i="25"/>
  <c r="BG189" i="25" s="1"/>
  <c r="U189" i="25"/>
  <c r="AA189" i="25" s="1"/>
  <c r="AU189" i="25" s="1"/>
  <c r="AY191" i="25"/>
  <c r="BG191" i="25" s="1"/>
  <c r="U191" i="25"/>
  <c r="AA191" i="25" s="1"/>
  <c r="AU191" i="25" s="1"/>
  <c r="AQ202" i="25"/>
  <c r="AU202" i="25" s="1"/>
  <c r="AM202" i="25"/>
  <c r="BC202" i="25" s="1"/>
  <c r="BG202" i="25" s="1"/>
  <c r="AQ204" i="25"/>
  <c r="AU204" i="25" s="1"/>
  <c r="AM204" i="25"/>
  <c r="BC204" i="25" s="1"/>
  <c r="BG204" i="25" s="1"/>
  <c r="U216" i="25"/>
  <c r="AA216" i="25" s="1"/>
  <c r="AU216" i="25" s="1"/>
  <c r="U217" i="25"/>
  <c r="AA217" i="25" s="1"/>
  <c r="AU217" i="25" s="1"/>
  <c r="U218" i="25"/>
  <c r="AA218" i="25" s="1"/>
  <c r="AU218" i="25" s="1"/>
  <c r="U219" i="25"/>
  <c r="AA219" i="25" s="1"/>
  <c r="AU219" i="25" s="1"/>
  <c r="U220" i="25"/>
  <c r="AA220" i="25" s="1"/>
  <c r="AU220" i="25" s="1"/>
  <c r="U221" i="25"/>
  <c r="AA221" i="25" s="1"/>
  <c r="AU221" i="25" s="1"/>
  <c r="AU233" i="25"/>
  <c r="AM233" i="25"/>
  <c r="AY242" i="25"/>
  <c r="BG242" i="25" s="1"/>
  <c r="U242" i="25"/>
  <c r="AA242" i="25" s="1"/>
  <c r="AU242" i="25" s="1"/>
  <c r="AU269" i="25"/>
  <c r="C194" i="25"/>
  <c r="K196" i="25"/>
  <c r="AM206" i="25"/>
  <c r="BC206" i="25" s="1"/>
  <c r="BG206" i="25" s="1"/>
  <c r="AM207" i="25"/>
  <c r="BC207" i="25" s="1"/>
  <c r="BG207" i="25" s="1"/>
  <c r="AM208" i="25"/>
  <c r="BC208" i="25" s="1"/>
  <c r="BG208" i="25" s="1"/>
  <c r="AM209" i="25"/>
  <c r="BC209" i="25" s="1"/>
  <c r="BG209" i="25" s="1"/>
  <c r="AM210" i="25"/>
  <c r="BC210" i="25" s="1"/>
  <c r="BG210" i="25" s="1"/>
  <c r="AM211" i="25"/>
  <c r="BC211" i="25" s="1"/>
  <c r="AM212" i="25"/>
  <c r="BC212" i="25" s="1"/>
  <c r="BG212" i="25" s="1"/>
  <c r="AM213" i="25"/>
  <c r="BC213" i="25" s="1"/>
  <c r="BG213" i="25" s="1"/>
  <c r="AM214" i="25"/>
  <c r="BC214" i="25" s="1"/>
  <c r="BG214" i="25" s="1"/>
  <c r="AM215" i="25"/>
  <c r="BC215" i="25" s="1"/>
  <c r="BG215" i="25" s="1"/>
  <c r="AM216" i="25"/>
  <c r="BC216" i="25" s="1"/>
  <c r="BG216" i="25" s="1"/>
  <c r="AM217" i="25"/>
  <c r="BC217" i="25" s="1"/>
  <c r="BG217" i="25" s="1"/>
  <c r="AM218" i="25"/>
  <c r="BC218" i="25" s="1"/>
  <c r="BG218" i="25" s="1"/>
  <c r="AM219" i="25"/>
  <c r="BC219" i="25" s="1"/>
  <c r="BG219" i="25" s="1"/>
  <c r="AM220" i="25"/>
  <c r="BC220" i="25" s="1"/>
  <c r="BG220" i="25" s="1"/>
  <c r="AM221" i="25"/>
  <c r="BC221" i="25" s="1"/>
  <c r="BG221" i="25" s="1"/>
  <c r="AY222" i="25"/>
  <c r="BG222" i="25" s="1"/>
  <c r="U222" i="25"/>
  <c r="AA222" i="25" s="1"/>
  <c r="AU222" i="25" s="1"/>
  <c r="AY224" i="25"/>
  <c r="BG224" i="25" s="1"/>
  <c r="U224" i="25"/>
  <c r="AA224" i="25" s="1"/>
  <c r="AU224" i="25" s="1"/>
  <c r="AY227" i="25"/>
  <c r="BG227" i="25" s="1"/>
  <c r="AY243" i="25"/>
  <c r="BG243" i="25" s="1"/>
  <c r="U243" i="25"/>
  <c r="AA243" i="25" s="1"/>
  <c r="AU243" i="25" s="1"/>
  <c r="AY228" i="25"/>
  <c r="BG228" i="25" s="1"/>
  <c r="AY240" i="25"/>
  <c r="BG240" i="25" s="1"/>
  <c r="U240" i="25"/>
  <c r="AA240" i="25" s="1"/>
  <c r="AY244" i="25"/>
  <c r="BG244" i="25" s="1"/>
  <c r="U244" i="25"/>
  <c r="AA244" i="25" s="1"/>
  <c r="AU244" i="25" s="1"/>
  <c r="BG252" i="25"/>
  <c r="BG254" i="25"/>
  <c r="BG256" i="25"/>
  <c r="BG258" i="25"/>
  <c r="BG260" i="25"/>
  <c r="BG262" i="25"/>
  <c r="BG264" i="25"/>
  <c r="BG266" i="25"/>
  <c r="BG268" i="25"/>
  <c r="AY223" i="25"/>
  <c r="BG223" i="25" s="1"/>
  <c r="U223" i="25"/>
  <c r="AA223" i="25" s="1"/>
  <c r="AU223" i="25" s="1"/>
  <c r="AY225" i="25"/>
  <c r="BG225" i="25" s="1"/>
  <c r="U225" i="25"/>
  <c r="AA225" i="25" s="1"/>
  <c r="AU225" i="25" s="1"/>
  <c r="AY241" i="25"/>
  <c r="BG241" i="25" s="1"/>
  <c r="U241" i="25"/>
  <c r="AA241" i="25" s="1"/>
  <c r="AU241" i="25" s="1"/>
  <c r="AY248" i="25"/>
  <c r="BG248" i="25" s="1"/>
  <c r="AY249" i="25"/>
  <c r="BG249" i="25" s="1"/>
  <c r="AY250" i="25"/>
  <c r="BG250" i="25" s="1"/>
  <c r="AY251" i="25"/>
  <c r="BG251" i="25" s="1"/>
  <c r="AU274" i="25"/>
  <c r="K274" i="25"/>
  <c r="AQ279" i="25"/>
  <c r="AM279" i="25"/>
  <c r="AQ281" i="25"/>
  <c r="AM281" i="25"/>
  <c r="BC281" i="25" s="1"/>
  <c r="BG281" i="25" s="1"/>
  <c r="AQ283" i="25"/>
  <c r="AM283" i="25"/>
  <c r="BC283" i="25" s="1"/>
  <c r="AQ285" i="25"/>
  <c r="AM285" i="25"/>
  <c r="BC285" i="25" s="1"/>
  <c r="BG285" i="25" s="1"/>
  <c r="AQ287" i="25"/>
  <c r="AM287" i="25"/>
  <c r="BC287" i="25" s="1"/>
  <c r="AQ289" i="25"/>
  <c r="AM289" i="25"/>
  <c r="BC289" i="25" s="1"/>
  <c r="BG289" i="25" s="1"/>
  <c r="AM291" i="25"/>
  <c r="BC291" i="25" s="1"/>
  <c r="AQ291" i="25"/>
  <c r="AY325" i="25"/>
  <c r="BG325" i="25" s="1"/>
  <c r="U325" i="25"/>
  <c r="AA325" i="25" s="1"/>
  <c r="AU325" i="25" s="1"/>
  <c r="AY333" i="25"/>
  <c r="BG333" i="25" s="1"/>
  <c r="U333" i="25"/>
  <c r="AA333" i="25" s="1"/>
  <c r="AU333" i="25" s="1"/>
  <c r="AY341" i="25"/>
  <c r="BG341" i="25" s="1"/>
  <c r="U341" i="25"/>
  <c r="AA341" i="25" s="1"/>
  <c r="AU341" i="25" s="1"/>
  <c r="AA309" i="25"/>
  <c r="AU279" i="25"/>
  <c r="AU309" i="25" s="1"/>
  <c r="AU281" i="25"/>
  <c r="AU283" i="25"/>
  <c r="BG283" i="25"/>
  <c r="AU285" i="25"/>
  <c r="AU287" i="25"/>
  <c r="BG287" i="25"/>
  <c r="AU289" i="25"/>
  <c r="AU291" i="25"/>
  <c r="AU311" i="25"/>
  <c r="AM311" i="25"/>
  <c r="AY320" i="25"/>
  <c r="BG320" i="25" s="1"/>
  <c r="U320" i="25"/>
  <c r="AA320" i="25" s="1"/>
  <c r="AU320" i="25" s="1"/>
  <c r="U226" i="25"/>
  <c r="AA226" i="25" s="1"/>
  <c r="AU226" i="25" s="1"/>
  <c r="U227" i="25"/>
  <c r="AA227" i="25" s="1"/>
  <c r="AU227" i="25" s="1"/>
  <c r="U228" i="25"/>
  <c r="AA228" i="25" s="1"/>
  <c r="AU228" i="25" s="1"/>
  <c r="U229" i="25"/>
  <c r="AA229" i="25" s="1"/>
  <c r="AU229" i="25" s="1"/>
  <c r="U230" i="25"/>
  <c r="AA230" i="25" s="1"/>
  <c r="AU230" i="25" s="1"/>
  <c r="AY267" i="25"/>
  <c r="BG267" i="25" s="1"/>
  <c r="AM269" i="25"/>
  <c r="BC269" i="25" s="1"/>
  <c r="BG269" i="25" s="1"/>
  <c r="AM272" i="25"/>
  <c r="AQ280" i="25"/>
  <c r="AM280" i="25"/>
  <c r="BC280" i="25" s="1"/>
  <c r="AQ282" i="25"/>
  <c r="AM282" i="25"/>
  <c r="BC282" i="25" s="1"/>
  <c r="AQ284" i="25"/>
  <c r="AM284" i="25"/>
  <c r="BC284" i="25" s="1"/>
  <c r="AQ286" i="25"/>
  <c r="AM286" i="25"/>
  <c r="BC286" i="25" s="1"/>
  <c r="AQ288" i="25"/>
  <c r="AM288" i="25"/>
  <c r="BC288" i="25" s="1"/>
  <c r="AQ290" i="25"/>
  <c r="AM290" i="25"/>
  <c r="BC290" i="25" s="1"/>
  <c r="AY329" i="25"/>
  <c r="BG329" i="25" s="1"/>
  <c r="U329" i="25"/>
  <c r="AA329" i="25" s="1"/>
  <c r="AU329" i="25" s="1"/>
  <c r="AY337" i="25"/>
  <c r="BG337" i="25" s="1"/>
  <c r="U337" i="25"/>
  <c r="AA337" i="25" s="1"/>
  <c r="AU337" i="25" s="1"/>
  <c r="AY345" i="25"/>
  <c r="BG345" i="25" s="1"/>
  <c r="U345" i="25"/>
  <c r="AA345" i="25" s="1"/>
  <c r="AU345" i="25" s="1"/>
  <c r="U245" i="25"/>
  <c r="AA245" i="25" s="1"/>
  <c r="AU245" i="25" s="1"/>
  <c r="U246" i="25"/>
  <c r="AA246" i="25" s="1"/>
  <c r="AU246" i="25" s="1"/>
  <c r="U247" i="25"/>
  <c r="AA247" i="25" s="1"/>
  <c r="AU247" i="25" s="1"/>
  <c r="U248" i="25"/>
  <c r="AA248" i="25" s="1"/>
  <c r="AU248" i="25" s="1"/>
  <c r="U249" i="25"/>
  <c r="AA249" i="25" s="1"/>
  <c r="AU249" i="25" s="1"/>
  <c r="U250" i="25"/>
  <c r="AA250" i="25" s="1"/>
  <c r="AU250" i="25" s="1"/>
  <c r="U251" i="25"/>
  <c r="AA251" i="25" s="1"/>
  <c r="AU251" i="25" s="1"/>
  <c r="U252" i="25"/>
  <c r="AA252" i="25" s="1"/>
  <c r="AU252" i="25" s="1"/>
  <c r="U253" i="25"/>
  <c r="AA253" i="25" s="1"/>
  <c r="AU253" i="25" s="1"/>
  <c r="U254" i="25"/>
  <c r="AA254" i="25" s="1"/>
  <c r="AU254" i="25" s="1"/>
  <c r="U255" i="25"/>
  <c r="AA255" i="25" s="1"/>
  <c r="AU255" i="25" s="1"/>
  <c r="U256" i="25"/>
  <c r="AA256" i="25" s="1"/>
  <c r="AU256" i="25" s="1"/>
  <c r="U257" i="25"/>
  <c r="AA257" i="25" s="1"/>
  <c r="AU257" i="25" s="1"/>
  <c r="U258" i="25"/>
  <c r="AA258" i="25" s="1"/>
  <c r="AU258" i="25" s="1"/>
  <c r="U259" i="25"/>
  <c r="AA259" i="25" s="1"/>
  <c r="AU259" i="25" s="1"/>
  <c r="U260" i="25"/>
  <c r="AA260" i="25" s="1"/>
  <c r="AU260" i="25" s="1"/>
  <c r="U261" i="25"/>
  <c r="AA261" i="25" s="1"/>
  <c r="AU261" i="25" s="1"/>
  <c r="U262" i="25"/>
  <c r="AA262" i="25" s="1"/>
  <c r="AU262" i="25" s="1"/>
  <c r="U263" i="25"/>
  <c r="AA263" i="25" s="1"/>
  <c r="AU263" i="25" s="1"/>
  <c r="U264" i="25"/>
  <c r="AA264" i="25" s="1"/>
  <c r="AU264" i="25" s="1"/>
  <c r="U265" i="25"/>
  <c r="AA265" i="25" s="1"/>
  <c r="AU265" i="25" s="1"/>
  <c r="U266" i="25"/>
  <c r="AA266" i="25" s="1"/>
  <c r="AU266" i="25" s="1"/>
  <c r="AU280" i="25"/>
  <c r="BG280" i="25"/>
  <c r="AU282" i="25"/>
  <c r="BG282" i="25"/>
  <c r="AU284" i="25"/>
  <c r="BG284" i="25"/>
  <c r="AU286" i="25"/>
  <c r="BG286" i="25"/>
  <c r="AU288" i="25"/>
  <c r="BG288" i="25"/>
  <c r="AU290" i="25"/>
  <c r="BG290" i="25"/>
  <c r="AY291" i="25"/>
  <c r="BG291" i="25" s="1"/>
  <c r="AY297" i="25"/>
  <c r="BG297" i="25" s="1"/>
  <c r="AY301" i="25"/>
  <c r="BG301" i="25" s="1"/>
  <c r="AY305" i="25"/>
  <c r="BG305" i="25" s="1"/>
  <c r="AY321" i="25"/>
  <c r="BG321" i="25" s="1"/>
  <c r="U321" i="25"/>
  <c r="AA321" i="25" s="1"/>
  <c r="AU321" i="25" s="1"/>
  <c r="AY324" i="25"/>
  <c r="BG324" i="25" s="1"/>
  <c r="U324" i="25"/>
  <c r="AA324" i="25" s="1"/>
  <c r="AU324" i="25" s="1"/>
  <c r="AY328" i="25"/>
  <c r="BG328" i="25" s="1"/>
  <c r="U328" i="25"/>
  <c r="AA328" i="25" s="1"/>
  <c r="AU328" i="25" s="1"/>
  <c r="AY332" i="25"/>
  <c r="BG332" i="25" s="1"/>
  <c r="U332" i="25"/>
  <c r="AA332" i="25" s="1"/>
  <c r="AU332" i="25" s="1"/>
  <c r="AY336" i="25"/>
  <c r="BG336" i="25" s="1"/>
  <c r="U336" i="25"/>
  <c r="AA336" i="25" s="1"/>
  <c r="AU336" i="25" s="1"/>
  <c r="AY340" i="25"/>
  <c r="BG340" i="25" s="1"/>
  <c r="U340" i="25"/>
  <c r="AA340" i="25" s="1"/>
  <c r="AU340" i="25" s="1"/>
  <c r="AY344" i="25"/>
  <c r="BG344" i="25" s="1"/>
  <c r="U344" i="25"/>
  <c r="AA344" i="25" s="1"/>
  <c r="AU344" i="25" s="1"/>
  <c r="AY347" i="25"/>
  <c r="BG347" i="25" s="1"/>
  <c r="AY292" i="25"/>
  <c r="BG292" i="25" s="1"/>
  <c r="AY293" i="25"/>
  <c r="BG293" i="25" s="1"/>
  <c r="AY294" i="25"/>
  <c r="BG294" i="25" s="1"/>
  <c r="AY298" i="25"/>
  <c r="BG298" i="25" s="1"/>
  <c r="AY302" i="25"/>
  <c r="BG302" i="25" s="1"/>
  <c r="AY306" i="25"/>
  <c r="BG306" i="25" s="1"/>
  <c r="AY318" i="25"/>
  <c r="BG318" i="25" s="1"/>
  <c r="U318" i="25"/>
  <c r="AA318" i="25" s="1"/>
  <c r="AY322" i="25"/>
  <c r="BG322" i="25" s="1"/>
  <c r="U322" i="25"/>
  <c r="AA322" i="25" s="1"/>
  <c r="AU322" i="25" s="1"/>
  <c r="AY323" i="25"/>
  <c r="BG323" i="25" s="1"/>
  <c r="U323" i="25"/>
  <c r="AA323" i="25" s="1"/>
  <c r="AU323" i="25" s="1"/>
  <c r="AY327" i="25"/>
  <c r="BG327" i="25" s="1"/>
  <c r="U327" i="25"/>
  <c r="AA327" i="25" s="1"/>
  <c r="AU327" i="25" s="1"/>
  <c r="AY331" i="25"/>
  <c r="BG331" i="25" s="1"/>
  <c r="U331" i="25"/>
  <c r="AA331" i="25" s="1"/>
  <c r="AU331" i="25" s="1"/>
  <c r="AY335" i="25"/>
  <c r="BG335" i="25" s="1"/>
  <c r="U335" i="25"/>
  <c r="AA335" i="25" s="1"/>
  <c r="AU335" i="25" s="1"/>
  <c r="AY339" i="25"/>
  <c r="BG339" i="25" s="1"/>
  <c r="U339" i="25"/>
  <c r="AA339" i="25" s="1"/>
  <c r="AU339" i="25" s="1"/>
  <c r="AY343" i="25"/>
  <c r="BG343" i="25" s="1"/>
  <c r="U343" i="25"/>
  <c r="AA343" i="25" s="1"/>
  <c r="AU343" i="25" s="1"/>
  <c r="U292" i="25"/>
  <c r="AA292" i="25" s="1"/>
  <c r="AU292" i="25" s="1"/>
  <c r="AY295" i="25"/>
  <c r="BG295" i="25" s="1"/>
  <c r="AY299" i="25"/>
  <c r="BG299" i="25" s="1"/>
  <c r="AY303" i="25"/>
  <c r="BG303" i="25" s="1"/>
  <c r="AY307" i="25"/>
  <c r="BG307" i="25" s="1"/>
  <c r="AY319" i="25"/>
  <c r="BG319" i="25" s="1"/>
  <c r="U319" i="25"/>
  <c r="AA319" i="25" s="1"/>
  <c r="AU319" i="25" s="1"/>
  <c r="AY326" i="25"/>
  <c r="BG326" i="25" s="1"/>
  <c r="U326" i="25"/>
  <c r="AA326" i="25" s="1"/>
  <c r="AU326" i="25" s="1"/>
  <c r="AY330" i="25"/>
  <c r="BG330" i="25" s="1"/>
  <c r="U330" i="25"/>
  <c r="AA330" i="25" s="1"/>
  <c r="AU330" i="25" s="1"/>
  <c r="AY334" i="25"/>
  <c r="BG334" i="25" s="1"/>
  <c r="U334" i="25"/>
  <c r="AA334" i="25" s="1"/>
  <c r="AU334" i="25" s="1"/>
  <c r="AY338" i="25"/>
  <c r="BG338" i="25" s="1"/>
  <c r="U338" i="25"/>
  <c r="AA338" i="25" s="1"/>
  <c r="AU338" i="25" s="1"/>
  <c r="AY342" i="25"/>
  <c r="BG342" i="25" s="1"/>
  <c r="U342" i="25"/>
  <c r="AA342" i="25" s="1"/>
  <c r="AU342" i="25" s="1"/>
  <c r="AY346" i="25"/>
  <c r="BG346" i="25" s="1"/>
  <c r="U346" i="25"/>
  <c r="AA346" i="25" s="1"/>
  <c r="AU346" i="25" s="1"/>
  <c r="U293" i="25"/>
  <c r="AA293" i="25" s="1"/>
  <c r="AU293" i="25" s="1"/>
  <c r="U294" i="25"/>
  <c r="AA294" i="25" s="1"/>
  <c r="AU294" i="25" s="1"/>
  <c r="U295" i="25"/>
  <c r="AA295" i="25" s="1"/>
  <c r="AU295" i="25" s="1"/>
  <c r="U296" i="25"/>
  <c r="AA296" i="25" s="1"/>
  <c r="AU296" i="25" s="1"/>
  <c r="U297" i="25"/>
  <c r="AA297" i="25" s="1"/>
  <c r="AU297" i="25" s="1"/>
  <c r="U298" i="25"/>
  <c r="AA298" i="25" s="1"/>
  <c r="AU298" i="25" s="1"/>
  <c r="U299" i="25"/>
  <c r="AA299" i="25" s="1"/>
  <c r="AU299" i="25" s="1"/>
  <c r="U300" i="25"/>
  <c r="AA300" i="25" s="1"/>
  <c r="AU300" i="25" s="1"/>
  <c r="U301" i="25"/>
  <c r="AA301" i="25" s="1"/>
  <c r="AU301" i="25" s="1"/>
  <c r="U302" i="25"/>
  <c r="AA302" i="25" s="1"/>
  <c r="AU302" i="25" s="1"/>
  <c r="U303" i="25"/>
  <c r="AA303" i="25" s="1"/>
  <c r="AU303" i="25" s="1"/>
  <c r="U304" i="25"/>
  <c r="AA304" i="25" s="1"/>
  <c r="AU304" i="25" s="1"/>
  <c r="U305" i="25"/>
  <c r="AA305" i="25" s="1"/>
  <c r="AU305" i="25" s="1"/>
  <c r="U306" i="25"/>
  <c r="AA306" i="25" s="1"/>
  <c r="AU306" i="25" s="1"/>
  <c r="U307" i="25"/>
  <c r="AA307" i="25" s="1"/>
  <c r="AU307" i="25" s="1"/>
  <c r="U308" i="25"/>
  <c r="AA308" i="25" s="1"/>
  <c r="AU308" i="25" s="1"/>
  <c r="AM309" i="25" l="1"/>
  <c r="BC279" i="25"/>
  <c r="BG279" i="25" s="1"/>
  <c r="AM194" i="25"/>
  <c r="AU194" i="25"/>
  <c r="AM231" i="25"/>
  <c r="BC201" i="25"/>
  <c r="BG201" i="25" s="1"/>
  <c r="BG94" i="25"/>
  <c r="BG86" i="25"/>
  <c r="BG101" i="25"/>
  <c r="BG93" i="25"/>
  <c r="BG85" i="25"/>
  <c r="AA114" i="25"/>
  <c r="AA194" i="25" s="1"/>
  <c r="AU84" i="25"/>
  <c r="AU114" i="25" s="1"/>
  <c r="AU7" i="25"/>
  <c r="AM7" i="25"/>
  <c r="BC7" i="25" s="1"/>
  <c r="BG7" i="25" s="1"/>
  <c r="BG16" i="25"/>
  <c r="AU14" i="25"/>
  <c r="AM14" i="25"/>
  <c r="BC14" i="25" s="1"/>
  <c r="BG14" i="25" s="1"/>
  <c r="AM20" i="25"/>
  <c r="BC20" i="25" s="1"/>
  <c r="AU20" i="25"/>
  <c r="AM36" i="25"/>
  <c r="BC6" i="25"/>
  <c r="BG6" i="25" s="1"/>
  <c r="AA348" i="25"/>
  <c r="AU318" i="25"/>
  <c r="AU348" i="25" s="1"/>
  <c r="AA270" i="25"/>
  <c r="AU240" i="25"/>
  <c r="AU270" i="25" s="1"/>
  <c r="BG28" i="25"/>
  <c r="BG100" i="25"/>
  <c r="BG92" i="25"/>
  <c r="AY114" i="25"/>
  <c r="BG21" i="25"/>
  <c r="BG95" i="25"/>
  <c r="BG87" i="25"/>
  <c r="AU11" i="25"/>
  <c r="AM11" i="25"/>
  <c r="BC11" i="25" s="1"/>
  <c r="BG11" i="25" s="1"/>
  <c r="AU75" i="25"/>
  <c r="AU350" i="25" s="1"/>
  <c r="BC45" i="25"/>
  <c r="BG45" i="25" s="1"/>
  <c r="AM16" i="25"/>
  <c r="BC16" i="25" s="1"/>
  <c r="AU16" i="25"/>
  <c r="BC84" i="25"/>
  <c r="BG84" i="25" s="1"/>
  <c r="AM114" i="25"/>
  <c r="BG103" i="25"/>
  <c r="BG106" i="25"/>
  <c r="AM77" i="25"/>
  <c r="AA77" i="25"/>
  <c r="AY77" i="25"/>
  <c r="AU77" i="25"/>
  <c r="AU18" i="25"/>
  <c r="AM18" i="25"/>
  <c r="BC18" i="25" s="1"/>
  <c r="BG18" i="25" s="1"/>
  <c r="AM153" i="25"/>
  <c r="BC123" i="25"/>
  <c r="BG123" i="25" s="1"/>
  <c r="BG102" i="25"/>
  <c r="BG96" i="25"/>
  <c r="BG88" i="25"/>
  <c r="BG149" i="25"/>
  <c r="BG99" i="25"/>
  <c r="BG91" i="25"/>
  <c r="AM9" i="25"/>
  <c r="BC9" i="25" s="1"/>
  <c r="BG9" i="25" s="1"/>
  <c r="AU9" i="25"/>
  <c r="BG20" i="25"/>
  <c r="AA272" i="25"/>
  <c r="AA311" i="25"/>
  <c r="AA155" i="25"/>
  <c r="AA233" i="25" l="1"/>
  <c r="AA350" i="25"/>
  <c r="AM350" i="25"/>
</calcChain>
</file>

<file path=xl/sharedStrings.xml><?xml version="1.0" encoding="utf-8"?>
<sst xmlns="http://schemas.openxmlformats.org/spreadsheetml/2006/main" count="726" uniqueCount="323">
  <si>
    <t>６</t>
  </si>
  <si>
    <t>（７）</t>
  </si>
  <si>
    <t>部材名</t>
    <rPh sb="0" eb="1">
      <t>ブ</t>
    </rPh>
    <rPh sb="1" eb="2">
      <t>ザイ</t>
    </rPh>
    <rPh sb="2" eb="3">
      <t>メイ</t>
    </rPh>
    <phoneticPr fontId="3"/>
  </si>
  <si>
    <t>樹種</t>
    <rPh sb="0" eb="2">
      <t>ジュシュ</t>
    </rPh>
    <phoneticPr fontId="3"/>
  </si>
  <si>
    <t>㎥</t>
  </si>
  <si>
    <t>建築の場所</t>
    <rPh sb="0" eb="2">
      <t>ケンチク</t>
    </rPh>
    <rPh sb="3" eb="5">
      <t>バショ</t>
    </rPh>
    <phoneticPr fontId="3"/>
  </si>
  <si>
    <t>号</t>
    <rPh sb="0" eb="1">
      <t>ゴウ</t>
    </rPh>
    <phoneticPr fontId="3"/>
  </si>
  <si>
    <t>NO.</t>
  </si>
  <si>
    <t>納品業者住所</t>
    <rPh sb="0" eb="2">
      <t>ノウヒン</t>
    </rPh>
    <rPh sb="2" eb="4">
      <t>ギョウシャ</t>
    </rPh>
    <rPh sb="4" eb="6">
      <t>ジュウショ</t>
    </rPh>
    <phoneticPr fontId="3"/>
  </si>
  <si>
    <t>厚
(m)</t>
    <rPh sb="0" eb="1">
      <t>アツ</t>
    </rPh>
    <phoneticPr fontId="3"/>
  </si>
  <si>
    <t>のとおり補助金の額を確定したので、黒潮町産材利用促進事業費補助金交付要綱第１３条第１項</t>
    <rPh sb="32" eb="34">
      <t>コウフ</t>
    </rPh>
    <rPh sb="34" eb="36">
      <t>ヨウコウ</t>
    </rPh>
    <rPh sb="36" eb="37">
      <t>ダイ</t>
    </rPh>
    <rPh sb="39" eb="40">
      <t>ジョウ</t>
    </rPh>
    <rPh sb="40" eb="41">
      <t>ダイ</t>
    </rPh>
    <rPh sb="42" eb="43">
      <t>コウ</t>
    </rPh>
    <phoneticPr fontId="3"/>
  </si>
  <si>
    <t>　上記建築工事については、私が施工し、完了後、</t>
    <rPh sb="1" eb="3">
      <t>ジョウキ</t>
    </rPh>
    <rPh sb="3" eb="5">
      <t>ケンチク</t>
    </rPh>
    <rPh sb="5" eb="7">
      <t>コウジ</t>
    </rPh>
    <rPh sb="13" eb="14">
      <t>ワタシ</t>
    </rPh>
    <rPh sb="15" eb="17">
      <t>セコウ</t>
    </rPh>
    <rPh sb="19" eb="21">
      <t>カンリョウ</t>
    </rPh>
    <rPh sb="21" eb="22">
      <t>ゴ</t>
    </rPh>
    <phoneticPr fontId="3"/>
  </si>
  <si>
    <t>３．取消理由</t>
    <rPh sb="2" eb="4">
      <t>トリケシ</t>
    </rPh>
    <rPh sb="4" eb="6">
      <t>リユウ</t>
    </rPh>
    <phoneticPr fontId="3"/>
  </si>
  <si>
    <t>長
(m)</t>
    <rPh sb="0" eb="1">
      <t>ナガ</t>
    </rPh>
    <phoneticPr fontId="3"/>
  </si>
  <si>
    <t>数量
(本,枚)</t>
    <rPh sb="0" eb="2">
      <t>スウリョウ</t>
    </rPh>
    <rPh sb="4" eb="5">
      <t>ホン</t>
    </rPh>
    <rPh sb="6" eb="7">
      <t>マイ</t>
    </rPh>
    <phoneticPr fontId="3"/>
  </si>
  <si>
    <t>黒潮町産材利用促進事業費補助金交付決定通知書</t>
    <rPh sb="12" eb="15">
      <t>ホジョキン</t>
    </rPh>
    <rPh sb="15" eb="17">
      <t>コウフ</t>
    </rPh>
    <rPh sb="17" eb="19">
      <t>ケッテイ</t>
    </rPh>
    <rPh sb="19" eb="22">
      <t>ツウチショ</t>
    </rPh>
    <phoneticPr fontId="3"/>
  </si>
  <si>
    <t>預金
種目</t>
  </si>
  <si>
    <t>ﾍﾞﾗﾝﾀﾞ等柱</t>
    <rPh sb="6" eb="7">
      <t>トウ</t>
    </rPh>
    <rPh sb="7" eb="8">
      <t>ハシラ</t>
    </rPh>
    <phoneticPr fontId="3"/>
  </si>
  <si>
    <t>氏名：</t>
    <rPh sb="0" eb="2">
      <t>シメイ</t>
    </rPh>
    <phoneticPr fontId="3"/>
  </si>
  <si>
    <t>巾
(m)</t>
    <rPh sb="0" eb="1">
      <t>ハバ</t>
    </rPh>
    <phoneticPr fontId="3"/>
  </si>
  <si>
    <t>ささら</t>
  </si>
  <si>
    <t>単材積
(㎥)</t>
    <rPh sb="0" eb="1">
      <t>タン</t>
    </rPh>
    <rPh sb="1" eb="2">
      <t>ザイ</t>
    </rPh>
    <rPh sb="2" eb="3">
      <t>セキ</t>
    </rPh>
    <phoneticPr fontId="3"/>
  </si>
  <si>
    <t>とを証明いたします。</t>
    <rPh sb="2" eb="4">
      <t>ショウメイ</t>
    </rPh>
    <phoneticPr fontId="3"/>
  </si>
  <si>
    <t>材積
(㎥)</t>
    <rPh sb="0" eb="1">
      <t>ザイ</t>
    </rPh>
    <rPh sb="1" eb="2">
      <t>セキ</t>
    </rPh>
    <phoneticPr fontId="3"/>
  </si>
  <si>
    <t>印</t>
    <rPh sb="0" eb="1">
      <t>イン</t>
    </rPh>
    <phoneticPr fontId="3"/>
  </si>
  <si>
    <t>その他の
助成金
(円)</t>
    <rPh sb="2" eb="3">
      <t>タ</t>
    </rPh>
    <rPh sb="5" eb="8">
      <t>ジョセイキン</t>
    </rPh>
    <rPh sb="10" eb="11">
      <t>エン</t>
    </rPh>
    <phoneticPr fontId="3"/>
  </si>
  <si>
    <t>下記のとおり決定したので、黒潮町産材利用促進事業費補助金交付要綱第１１条第３項の規定に</t>
    <rPh sb="6" eb="8">
      <t>ケッテイ</t>
    </rPh>
    <rPh sb="13" eb="16">
      <t>クロシオチョウ</t>
    </rPh>
    <rPh sb="20" eb="22">
      <t>ソクシン</t>
    </rPh>
    <rPh sb="22" eb="24">
      <t>ジギョウ</t>
    </rPh>
    <rPh sb="24" eb="25">
      <t>ヒ</t>
    </rPh>
    <rPh sb="25" eb="28">
      <t>ホジョキン</t>
    </rPh>
    <rPh sb="28" eb="30">
      <t>コウフ</t>
    </rPh>
    <rPh sb="30" eb="32">
      <t>ヨウコウ</t>
    </rPh>
    <rPh sb="32" eb="33">
      <t>ダイ</t>
    </rPh>
    <rPh sb="35" eb="36">
      <t>ジョウ</t>
    </rPh>
    <rPh sb="36" eb="37">
      <t>ダイ</t>
    </rPh>
    <rPh sb="38" eb="39">
      <t>コウ</t>
    </rPh>
    <rPh sb="40" eb="42">
      <t>キテイ</t>
    </rPh>
    <phoneticPr fontId="3"/>
  </si>
  <si>
    <t>口座名義</t>
    <rPh sb="0" eb="2">
      <t>フリ</t>
    </rPh>
    <rPh sb="2" eb="4">
      <t>ガナ</t>
    </rPh>
    <phoneticPr fontId="20" alignment="distributed"/>
  </si>
  <si>
    <t>⑤補助申請金額</t>
    <rPh sb="1" eb="3">
      <t>ホジョ</t>
    </rPh>
    <rPh sb="3" eb="5">
      <t>シンセイ</t>
    </rPh>
    <rPh sb="5" eb="7">
      <t>キンガク</t>
    </rPh>
    <phoneticPr fontId="3"/>
  </si>
  <si>
    <t>小計</t>
  </si>
  <si>
    <t>建築工事
着手予定日等</t>
    <rPh sb="0" eb="2">
      <t>ケンチク</t>
    </rPh>
    <rPh sb="2" eb="4">
      <t>コウジ</t>
    </rPh>
    <rPh sb="5" eb="7">
      <t>チャクシュ</t>
    </rPh>
    <rPh sb="7" eb="10">
      <t>ヨテイビ</t>
    </rPh>
    <rPh sb="10" eb="11">
      <t>トウ</t>
    </rPh>
    <phoneticPr fontId="3"/>
  </si>
  <si>
    <t>氏名</t>
    <rPh sb="0" eb="2">
      <t>シメイ</t>
    </rPh>
    <phoneticPr fontId="3"/>
  </si>
  <si>
    <t>市産材（材積・金額）内訳表</t>
  </si>
  <si>
    <r>
      <t>　　　　　年度</t>
    </r>
    <r>
      <rPr>
        <sz val="11"/>
        <rFont val="ＭＳ 明朝"/>
        <family val="1"/>
        <charset val="128"/>
      </rPr>
      <t>黒潮町産材利用促進事業費補助金に係る住宅の建築</t>
    </r>
    <r>
      <rPr>
        <sz val="10.5"/>
        <rFont val="ＭＳ 明朝"/>
        <family val="1"/>
        <charset val="128"/>
      </rPr>
      <t>について、別記条件を</t>
    </r>
    <rPh sb="10" eb="11">
      <t>サン</t>
    </rPh>
    <rPh sb="11" eb="12">
      <t>ザイ</t>
    </rPh>
    <rPh sb="12" eb="14">
      <t>リヨウ</t>
    </rPh>
    <rPh sb="14" eb="16">
      <t>ソクシン</t>
    </rPh>
    <rPh sb="18" eb="22">
      <t>ヒホジョキン</t>
    </rPh>
    <rPh sb="23" eb="24">
      <t>カカ</t>
    </rPh>
    <rPh sb="25" eb="27">
      <t>ジュウタク</t>
    </rPh>
    <rPh sb="28" eb="30">
      <t>ケンチク</t>
    </rPh>
    <phoneticPr fontId="3"/>
  </si>
  <si>
    <t>建築主の住所</t>
    <rPh sb="0" eb="2">
      <t>ケンチク</t>
    </rPh>
    <rPh sb="2" eb="3">
      <t>ヌシ</t>
    </rPh>
    <rPh sb="4" eb="6">
      <t>ジュウショ</t>
    </rPh>
    <phoneticPr fontId="3"/>
  </si>
  <si>
    <t>建築場所</t>
    <rPh sb="0" eb="4">
      <t>ケンチクバショ</t>
    </rPh>
    <phoneticPr fontId="3"/>
  </si>
  <si>
    <t>年度黒潮町産材利用促進事業を下記のとおり実施したので、黒潮町産材利用促進</t>
    <rPh sb="0" eb="2">
      <t>ネンド</t>
    </rPh>
    <rPh sb="2" eb="4">
      <t>クロシオ</t>
    </rPh>
    <rPh sb="4" eb="5">
      <t>チョウ</t>
    </rPh>
    <rPh sb="5" eb="6">
      <t>サン</t>
    </rPh>
    <rPh sb="6" eb="7">
      <t>ザイ</t>
    </rPh>
    <rPh sb="7" eb="9">
      <t>リヨウ</t>
    </rPh>
    <rPh sb="9" eb="11">
      <t>ソクシン</t>
    </rPh>
    <rPh sb="11" eb="13">
      <t>ジギョウ</t>
    </rPh>
    <rPh sb="14" eb="16">
      <t>カキ</t>
    </rPh>
    <rPh sb="20" eb="22">
      <t>ジッシ</t>
    </rPh>
    <rPh sb="27" eb="30">
      <t>クロシオチョウ</t>
    </rPh>
    <rPh sb="30" eb="31">
      <t>サン</t>
    </rPh>
    <rPh sb="31" eb="32">
      <t>ザイ</t>
    </rPh>
    <rPh sb="32" eb="33">
      <t>リ</t>
    </rPh>
    <rPh sb="33" eb="34">
      <t>ヨウ</t>
    </rPh>
    <rPh sb="34" eb="36">
      <t>ソクシン</t>
    </rPh>
    <phoneticPr fontId="3"/>
  </si>
  <si>
    <t>住所</t>
    <rPh sb="0" eb="2">
      <t>ジュウショ</t>
    </rPh>
    <phoneticPr fontId="3"/>
  </si>
  <si>
    <t>黒潮町産材利用促進事業費補助金変更交付申請書</t>
    <rPh sb="12" eb="14">
      <t>ホジョ</t>
    </rPh>
    <rPh sb="14" eb="15">
      <t>キン</t>
    </rPh>
    <rPh sb="15" eb="17">
      <t>ヘンコウ</t>
    </rPh>
    <rPh sb="17" eb="19">
      <t>コウフ</t>
    </rPh>
    <rPh sb="19" eb="22">
      <t>シンセイショ</t>
    </rPh>
    <phoneticPr fontId="3"/>
  </si>
  <si>
    <t>様式第７号（第１１条関係）</t>
    <rPh sb="0" eb="2">
      <t>ヨウシキ</t>
    </rPh>
    <rPh sb="2" eb="3">
      <t>ダイ</t>
    </rPh>
    <rPh sb="4" eb="5">
      <t>ゴウ</t>
    </rPh>
    <rPh sb="6" eb="7">
      <t>ダイ</t>
    </rPh>
    <rPh sb="9" eb="10">
      <t>ジョウ</t>
    </rPh>
    <rPh sb="10" eb="12">
      <t>カンケイ</t>
    </rPh>
    <phoneticPr fontId="3"/>
  </si>
  <si>
    <t>月</t>
    <rPh sb="0" eb="1">
      <t>ツキ</t>
    </rPh>
    <phoneticPr fontId="3"/>
  </si>
  <si>
    <t>電話番号</t>
    <rPh sb="0" eb="2">
      <t>デンワ</t>
    </rPh>
    <rPh sb="2" eb="4">
      <t>バンゴウ</t>
    </rPh>
    <phoneticPr fontId="3"/>
  </si>
  <si>
    <t>年</t>
    <rPh sb="0" eb="1">
      <t>ネン</t>
    </rPh>
    <phoneticPr fontId="3"/>
  </si>
  <si>
    <t>建築主氏名</t>
    <rPh sb="0" eb="3">
      <t>ケンチクヌシ</t>
    </rPh>
    <rPh sb="3" eb="5">
      <t>シメイ</t>
    </rPh>
    <phoneticPr fontId="3"/>
  </si>
  <si>
    <t>①建築費総額</t>
    <rPh sb="1" eb="4">
      <t>ケンチクヒ</t>
    </rPh>
    <rPh sb="4" eb="6">
      <t>ソウガク</t>
    </rPh>
    <phoneticPr fontId="3"/>
  </si>
  <si>
    <t>購入単価
(円/㎥)</t>
    <rPh sb="0" eb="2">
      <t>コウニュウ</t>
    </rPh>
    <rPh sb="2" eb="4">
      <t>タンカ</t>
    </rPh>
    <phoneticPr fontId="3"/>
  </si>
  <si>
    <t>日</t>
    <rPh sb="0" eb="1">
      <t>ニチ</t>
    </rPh>
    <phoneticPr fontId="3"/>
  </si>
  <si>
    <t>千円</t>
    <rPh sb="0" eb="2">
      <t>センエン</t>
    </rPh>
    <phoneticPr fontId="3"/>
  </si>
  <si>
    <t>１　変更があった項目にのみ記入すること。</t>
  </si>
  <si>
    <t>延べ床面積</t>
    <rPh sb="0" eb="1">
      <t>ノ</t>
    </rPh>
    <rPh sb="2" eb="3">
      <t>ユカ</t>
    </rPh>
    <rPh sb="3" eb="5">
      <t>メンセキ</t>
    </rPh>
    <phoneticPr fontId="3"/>
  </si>
  <si>
    <t>建築工事
完了年月日</t>
    <rPh sb="0" eb="2">
      <t>ケンチク</t>
    </rPh>
    <rPh sb="2" eb="4">
      <t>コウジ</t>
    </rPh>
    <rPh sb="5" eb="7">
      <t>カンリョウ</t>
    </rPh>
    <rPh sb="7" eb="10">
      <t>ネンガッピ</t>
    </rPh>
    <phoneticPr fontId="3"/>
  </si>
  <si>
    <t>氏　名</t>
    <rPh sb="0" eb="1">
      <t>シ</t>
    </rPh>
    <rPh sb="2" eb="3">
      <t>ナ</t>
    </rPh>
    <phoneticPr fontId="3"/>
  </si>
  <si>
    <t>電話番号：</t>
    <rPh sb="0" eb="2">
      <t>デンワ</t>
    </rPh>
    <rPh sb="2" eb="4">
      <t>バンゴウ</t>
    </rPh>
    <phoneticPr fontId="3"/>
  </si>
  <si>
    <t>新築　・　増築</t>
    <rPh sb="0" eb="2">
      <t>シンチク</t>
    </rPh>
    <rPh sb="5" eb="7">
      <t>ゾウチク</t>
    </rPh>
    <phoneticPr fontId="3"/>
  </si>
  <si>
    <t>着手予定日</t>
    <rPh sb="0" eb="2">
      <t>チャクシュ</t>
    </rPh>
    <rPh sb="2" eb="5">
      <t>ヨテイビ</t>
    </rPh>
    <phoneticPr fontId="3"/>
  </si>
  <si>
    <t>黒潮指令第　　　号</t>
    <rPh sb="0" eb="2">
      <t>クロシオ</t>
    </rPh>
    <rPh sb="2" eb="4">
      <t>シレイ</t>
    </rPh>
    <rPh sb="4" eb="5">
      <t>ダイ</t>
    </rPh>
    <rPh sb="8" eb="9">
      <t>ゴウ</t>
    </rPh>
    <phoneticPr fontId="3"/>
  </si>
  <si>
    <t>）</t>
  </si>
  <si>
    <t>円</t>
    <rPh sb="0" eb="1">
      <t>エン</t>
    </rPh>
    <phoneticPr fontId="3"/>
  </si>
  <si>
    <t>完了予定日</t>
    <rPh sb="0" eb="2">
      <t>カンリョウ</t>
    </rPh>
    <rPh sb="2" eb="5">
      <t>ヨテイビ</t>
    </rPh>
    <phoneticPr fontId="3"/>
  </si>
  <si>
    <t>建築工事完了引渡証明書</t>
    <rPh sb="0" eb="2">
      <t>ケンチク</t>
    </rPh>
    <rPh sb="2" eb="4">
      <t>コウジ</t>
    </rPh>
    <rPh sb="4" eb="6">
      <t>カンリョウ</t>
    </rPh>
    <rPh sb="6" eb="8">
      <t>ヒキワタ</t>
    </rPh>
    <rPh sb="8" eb="11">
      <t>ショウメイショ</t>
    </rPh>
    <phoneticPr fontId="3"/>
  </si>
  <si>
    <t>３</t>
  </si>
  <si>
    <t>【県補助ここから】</t>
    <rPh sb="1" eb="2">
      <t>ケン</t>
    </rPh>
    <rPh sb="2" eb="4">
      <t>ホジョ</t>
    </rPh>
    <phoneticPr fontId="3"/>
  </si>
  <si>
    <t>第</t>
    <rPh sb="0" eb="1">
      <t>ダイ</t>
    </rPh>
    <phoneticPr fontId="3"/>
  </si>
  <si>
    <t>変更理由</t>
    <rPh sb="0" eb="2">
      <t>ヘンコウ</t>
    </rPh>
    <rPh sb="2" eb="4">
      <t>リユウ</t>
    </rPh>
    <phoneticPr fontId="3"/>
  </si>
  <si>
    <t>（</t>
  </si>
  <si>
    <t>記</t>
    <rPh sb="0" eb="1">
      <t>キ</t>
    </rPh>
    <phoneticPr fontId="3"/>
  </si>
  <si>
    <t>固定資産税</t>
  </si>
  <si>
    <t>２</t>
  </si>
  <si>
    <t>建築の種類</t>
    <rPh sb="0" eb="2">
      <t>ケンチク</t>
    </rPh>
    <rPh sb="3" eb="5">
      <t>シュルイ</t>
    </rPh>
    <phoneticPr fontId="3"/>
  </si>
  <si>
    <t>⑥補助金実績額</t>
    <rPh sb="1" eb="3">
      <t>ホジョ</t>
    </rPh>
    <rPh sb="3" eb="4">
      <t>キン</t>
    </rPh>
    <rPh sb="4" eb="6">
      <t>ジッセキ</t>
    </rPh>
    <rPh sb="6" eb="7">
      <t>ガク</t>
    </rPh>
    <phoneticPr fontId="3"/>
  </si>
  <si>
    <t>内容</t>
    <rPh sb="0" eb="2">
      <t>ナイヨウ</t>
    </rPh>
    <phoneticPr fontId="3"/>
  </si>
  <si>
    <t>※どちらかに○をすること</t>
  </si>
  <si>
    <t>区分</t>
    <rPh sb="0" eb="2">
      <t>クブン</t>
    </rPh>
    <phoneticPr fontId="3"/>
  </si>
  <si>
    <t>数量</t>
    <rPh sb="0" eb="2">
      <t>スウリョウ</t>
    </rPh>
    <phoneticPr fontId="3"/>
  </si>
  <si>
    <t>付要綱第４条第１項第３号に規定する町税等の納付について確認するため、町長が、私の次の町</t>
    <rPh sb="6" eb="7">
      <t>ダイ</t>
    </rPh>
    <rPh sb="8" eb="9">
      <t>コウ</t>
    </rPh>
    <rPh sb="9" eb="10">
      <t>ダイ</t>
    </rPh>
    <rPh sb="11" eb="12">
      <t>ゴウ</t>
    </rPh>
    <phoneticPr fontId="3"/>
  </si>
  <si>
    <t>年　　　月　　　日</t>
    <rPh sb="0" eb="1">
      <t>ネン</t>
    </rPh>
    <rPh sb="4" eb="5">
      <t>ガツ</t>
    </rPh>
    <rPh sb="8" eb="9">
      <t>ニチ</t>
    </rPh>
    <phoneticPr fontId="3"/>
  </si>
  <si>
    <t>内　容</t>
    <rPh sb="0" eb="1">
      <t>ウチ</t>
    </rPh>
    <rPh sb="2" eb="3">
      <t>カタチ</t>
    </rPh>
    <phoneticPr fontId="3"/>
  </si>
  <si>
    <t>備考</t>
    <rPh sb="0" eb="2">
      <t>ビコウ</t>
    </rPh>
    <phoneticPr fontId="3"/>
  </si>
  <si>
    <t>建築工事
請負業者名</t>
    <rPh sb="0" eb="2">
      <t>ケンチク</t>
    </rPh>
    <rPh sb="2" eb="4">
      <t>コウジ</t>
    </rPh>
    <rPh sb="5" eb="7">
      <t>ウケオイ</t>
    </rPh>
    <rPh sb="7" eb="9">
      <t>ギョウシャ</t>
    </rPh>
    <rPh sb="9" eb="10">
      <t>メイ</t>
    </rPh>
    <phoneticPr fontId="3"/>
  </si>
  <si>
    <t>住所：</t>
    <rPh sb="0" eb="2">
      <t>ジュウショ</t>
    </rPh>
    <phoneticPr fontId="3"/>
  </si>
  <si>
    <t>５</t>
  </si>
  <si>
    <t>日付け</t>
    <rPh sb="0" eb="1">
      <t>ニチ</t>
    </rPh>
    <rPh sb="1" eb="2">
      <t>ヅ</t>
    </rPh>
    <phoneticPr fontId="3"/>
  </si>
  <si>
    <t>（変更前）</t>
    <rPh sb="1" eb="3">
      <t>ヘンコウ</t>
    </rPh>
    <rPh sb="3" eb="4">
      <t>マエ</t>
    </rPh>
    <phoneticPr fontId="3"/>
  </si>
  <si>
    <t>年　　月　　日付け黒潮指令第　　　号で交付決定した黒潮町産材利用促進事業費</t>
    <rPh sb="25" eb="28">
      <t>クロシオチョウ</t>
    </rPh>
    <rPh sb="28" eb="30">
      <t>サンザイ</t>
    </rPh>
    <rPh sb="30" eb="37">
      <t>リヨウソクシンジギョウヒ</t>
    </rPh>
    <phoneticPr fontId="3"/>
  </si>
  <si>
    <t>（変更後）</t>
    <rPh sb="1" eb="3">
      <t>ヘンコウ</t>
    </rPh>
    <rPh sb="3" eb="4">
      <t>ゴ</t>
    </rPh>
    <phoneticPr fontId="3"/>
  </si>
  <si>
    <t>成させることが困難になりましたので、黒潮町産材利用促進事業費補助金交付要綱第１</t>
    <rPh sb="7" eb="9">
      <t>コンナン</t>
    </rPh>
    <rPh sb="18" eb="21">
      <t>クロシオチョウ</t>
    </rPh>
    <rPh sb="21" eb="30">
      <t>サンザイリヨウソクシンジギョウヒ</t>
    </rPh>
    <rPh sb="30" eb="35">
      <t>ホジョキンコウフ</t>
    </rPh>
    <rPh sb="35" eb="37">
      <t>ヨウコウ</t>
    </rPh>
    <rPh sb="37" eb="38">
      <t>ダイ</t>
    </rPh>
    <phoneticPr fontId="3"/>
  </si>
  <si>
    <t>㎡</t>
  </si>
  <si>
    <t>建築工事
完了予定日</t>
    <rPh sb="0" eb="2">
      <t>ケンチク</t>
    </rPh>
    <rPh sb="2" eb="4">
      <t>コウジ</t>
    </rPh>
    <rPh sb="5" eb="7">
      <t>カンリョウ</t>
    </rPh>
    <rPh sb="7" eb="10">
      <t>ヨテイビ</t>
    </rPh>
    <phoneticPr fontId="3"/>
  </si>
  <si>
    <t>４</t>
  </si>
  <si>
    <t>添付書類</t>
  </si>
  <si>
    <t>建築主の氏名</t>
    <rPh sb="0" eb="2">
      <t>ケンチク</t>
    </rPh>
    <rPh sb="2" eb="3">
      <t>ヌシ</t>
    </rPh>
    <rPh sb="4" eb="6">
      <t>シメイ</t>
    </rPh>
    <phoneticPr fontId="3"/>
  </si>
  <si>
    <t>　　２　部材ごとの材積は小数点第４位以下切捨で記入し、材積の合計は小数点第２位以下</t>
    <rPh sb="4" eb="6">
      <t>ブザイ</t>
    </rPh>
    <rPh sb="9" eb="11">
      <t>ザイセキ</t>
    </rPh>
    <rPh sb="12" eb="15">
      <t>ショウスウテン</t>
    </rPh>
    <rPh sb="15" eb="16">
      <t>ダイ</t>
    </rPh>
    <rPh sb="17" eb="18">
      <t>イ</t>
    </rPh>
    <rPh sb="18" eb="20">
      <t>イカ</t>
    </rPh>
    <rPh sb="20" eb="22">
      <t>キリス</t>
    </rPh>
    <rPh sb="23" eb="25">
      <t>キニュウ</t>
    </rPh>
    <rPh sb="27" eb="29">
      <t>ザイセキ</t>
    </rPh>
    <rPh sb="30" eb="32">
      <t>ゴウケイ</t>
    </rPh>
    <phoneticPr fontId="3"/>
  </si>
  <si>
    <t>様に引渡したこ</t>
    <rPh sb="0" eb="1">
      <t>サマ</t>
    </rPh>
    <rPh sb="2" eb="4">
      <t>ヒキワタ</t>
    </rPh>
    <phoneticPr fontId="3"/>
  </si>
  <si>
    <t>　　　　年　　月　　日付けで変更申請のあった黒潮町産材利用促進事業費補助金については、</t>
    <rPh sb="4" eb="5">
      <t>ネン</t>
    </rPh>
    <rPh sb="7" eb="8">
      <t>ツキ</t>
    </rPh>
    <rPh sb="10" eb="11">
      <t>ヒ</t>
    </rPh>
    <rPh sb="11" eb="12">
      <t>ツ</t>
    </rPh>
    <phoneticPr fontId="3"/>
  </si>
  <si>
    <t>（既交付決定金額</t>
    <rPh sb="1" eb="2">
      <t>キ</t>
    </rPh>
    <rPh sb="2" eb="3">
      <t>コウフ</t>
    </rPh>
    <rPh sb="3" eb="5">
      <t>ケッテイ</t>
    </rPh>
    <rPh sb="5" eb="7">
      <t>キンガク</t>
    </rPh>
    <phoneticPr fontId="3"/>
  </si>
  <si>
    <t>１</t>
  </si>
  <si>
    <t>　　　　　様</t>
    <rPh sb="5" eb="6">
      <t>サマ</t>
    </rPh>
    <phoneticPr fontId="3"/>
  </si>
  <si>
    <t>様式第２号（第７条関係）</t>
    <rPh sb="0" eb="2">
      <t>ヨウシキ</t>
    </rPh>
    <rPh sb="2" eb="3">
      <t>ダイ</t>
    </rPh>
    <rPh sb="4" eb="5">
      <t>ゴウ</t>
    </rPh>
    <rPh sb="6" eb="7">
      <t>ダイ</t>
    </rPh>
    <rPh sb="8" eb="9">
      <t>ジョウ</t>
    </rPh>
    <rPh sb="9" eb="11">
      <t>カンケイ</t>
    </rPh>
    <phoneticPr fontId="3"/>
  </si>
  <si>
    <t>市
補助金
(円)</t>
    <rPh sb="0" eb="1">
      <t>シ</t>
    </rPh>
    <rPh sb="2" eb="4">
      <t>ホジョ</t>
    </rPh>
    <rPh sb="4" eb="5">
      <t>キン</t>
    </rPh>
    <rPh sb="7" eb="8">
      <t>エン</t>
    </rPh>
    <phoneticPr fontId="3"/>
  </si>
  <si>
    <t>ﾍﾞﾗﾝﾀﾞ等踏板</t>
    <rPh sb="6" eb="7">
      <t>トウ</t>
    </rPh>
    <rPh sb="7" eb="8">
      <t>フ</t>
    </rPh>
    <rPh sb="8" eb="9">
      <t>イタ</t>
    </rPh>
    <phoneticPr fontId="3"/>
  </si>
  <si>
    <t>様</t>
    <rPh sb="0" eb="1">
      <t>サマ</t>
    </rPh>
    <phoneticPr fontId="3"/>
  </si>
  <si>
    <t>根太</t>
    <rPh sb="0" eb="2">
      <t>ネダ</t>
    </rPh>
    <phoneticPr fontId="3"/>
  </si>
  <si>
    <t>末口径
(m)</t>
    <rPh sb="0" eb="1">
      <t>スエ</t>
    </rPh>
    <rPh sb="1" eb="2">
      <t>クチ</t>
    </rPh>
    <rPh sb="2" eb="3">
      <t>ケイ</t>
    </rPh>
    <phoneticPr fontId="3"/>
  </si>
  <si>
    <t>【市補助ここから】</t>
    <rPh sb="1" eb="2">
      <t>シ</t>
    </rPh>
    <rPh sb="2" eb="4">
      <t>ホジョ</t>
    </rPh>
    <phoneticPr fontId="3"/>
  </si>
  <si>
    <t>長
(m)</t>
    <rPh sb="0" eb="1">
      <t>チョウ</t>
    </rPh>
    <phoneticPr fontId="3"/>
  </si>
  <si>
    <t>購入金額
(円)
(a)</t>
    <rPh sb="0" eb="2">
      <t>コウニュウ</t>
    </rPh>
    <rPh sb="2" eb="4">
      <t>キンガク</t>
    </rPh>
    <rPh sb="6" eb="7">
      <t>エン</t>
    </rPh>
    <phoneticPr fontId="3"/>
  </si>
  <si>
    <t>処分につきましては、下記のとおり承認することにしましたので、黒潮町産材利用促進</t>
    <rPh sb="0" eb="2">
      <t>ショブン</t>
    </rPh>
    <rPh sb="10" eb="12">
      <t>カキ</t>
    </rPh>
    <rPh sb="16" eb="18">
      <t>ショウニン</t>
    </rPh>
    <rPh sb="30" eb="33">
      <t>クロシオチョウ</t>
    </rPh>
    <rPh sb="33" eb="34">
      <t>サン</t>
    </rPh>
    <rPh sb="34" eb="35">
      <t>ザイ</t>
    </rPh>
    <rPh sb="35" eb="39">
      <t>リヨウソクシン</t>
    </rPh>
    <phoneticPr fontId="3"/>
  </si>
  <si>
    <t>様式第４号（第９条関係）</t>
    <rPh sb="0" eb="2">
      <t>ヨウシキ</t>
    </rPh>
    <rPh sb="2" eb="3">
      <t>ダイ</t>
    </rPh>
    <rPh sb="4" eb="5">
      <t>ゴウ</t>
    </rPh>
    <rPh sb="6" eb="7">
      <t>ダイ</t>
    </rPh>
    <rPh sb="8" eb="9">
      <t>ジョウ</t>
    </rPh>
    <rPh sb="9" eb="11">
      <t>カンケイ</t>
    </rPh>
    <phoneticPr fontId="3"/>
  </si>
  <si>
    <t>小屋筋かい</t>
    <rPh sb="0" eb="2">
      <t>コヤ</t>
    </rPh>
    <rPh sb="2" eb="3">
      <t>スジ</t>
    </rPh>
    <phoneticPr fontId="3"/>
  </si>
  <si>
    <t>補助金と助成金の計(円)
(b)</t>
    <rPh sb="0" eb="3">
      <t>ホジョキン</t>
    </rPh>
    <rPh sb="4" eb="7">
      <t>ジョセイキン</t>
    </rPh>
    <rPh sb="8" eb="9">
      <t>ケイ</t>
    </rPh>
    <rPh sb="10" eb="11">
      <t>エン</t>
    </rPh>
    <phoneticPr fontId="3"/>
  </si>
  <si>
    <t>黒潮町産材利用促進事業指令前着手届</t>
    <rPh sb="0" eb="3">
      <t>クロシオチョウ</t>
    </rPh>
    <rPh sb="3" eb="4">
      <t>サン</t>
    </rPh>
    <rPh sb="4" eb="5">
      <t>ザイ</t>
    </rPh>
    <rPh sb="5" eb="7">
      <t>リヨウ</t>
    </rPh>
    <rPh sb="7" eb="9">
      <t>ソクシン</t>
    </rPh>
    <rPh sb="9" eb="11">
      <t>ジギョウ</t>
    </rPh>
    <rPh sb="11" eb="13">
      <t>シレイ</t>
    </rPh>
    <rPh sb="13" eb="14">
      <t>マエ</t>
    </rPh>
    <rPh sb="14" eb="16">
      <t>チャクシュ</t>
    </rPh>
    <rPh sb="16" eb="17">
      <t>トドケ</t>
    </rPh>
    <phoneticPr fontId="3"/>
  </si>
  <si>
    <t>(a)は(b)以上か？</t>
    <rPh sb="7" eb="9">
      <t>イジョウ</t>
    </rPh>
    <phoneticPr fontId="3"/>
  </si>
  <si>
    <t>土台</t>
    <rPh sb="0" eb="2">
      <t>ドダイ</t>
    </rPh>
    <phoneticPr fontId="3"/>
  </si>
  <si>
    <t>（建築工事請負業者）</t>
    <rPh sb="1" eb="3">
      <t>ケンチク</t>
    </rPh>
    <rPh sb="3" eb="5">
      <t>コウジ</t>
    </rPh>
    <rPh sb="5" eb="7">
      <t>ウケオイ</t>
    </rPh>
    <rPh sb="7" eb="9">
      <t>ギョウシャ</t>
    </rPh>
    <phoneticPr fontId="3"/>
  </si>
  <si>
    <t>大引</t>
    <rPh sb="0" eb="1">
      <t>オオ</t>
    </rPh>
    <rPh sb="1" eb="2">
      <t>ビ</t>
    </rPh>
    <phoneticPr fontId="3"/>
  </si>
  <si>
    <t>梁・桁</t>
    <rPh sb="0" eb="1">
      <t>ハリ</t>
    </rPh>
    <rPh sb="2" eb="3">
      <t>ケタ</t>
    </rPh>
    <phoneticPr fontId="3"/>
  </si>
  <si>
    <t>４　その他必要な事項</t>
    <rPh sb="4" eb="5">
      <t>タ</t>
    </rPh>
    <rPh sb="5" eb="7">
      <t>ヒツヨウ</t>
    </rPh>
    <rPh sb="8" eb="10">
      <t>ジコウ</t>
    </rPh>
    <phoneticPr fontId="3"/>
  </si>
  <si>
    <t>２　処分の内容</t>
    <rPh sb="2" eb="4">
      <t>ショブン</t>
    </rPh>
    <rPh sb="5" eb="7">
      <t>ナイヨウ</t>
    </rPh>
    <phoneticPr fontId="3"/>
  </si>
  <si>
    <t>通し柱</t>
    <rPh sb="0" eb="1">
      <t>トオ</t>
    </rPh>
    <rPh sb="2" eb="3">
      <t>ハシラ</t>
    </rPh>
    <phoneticPr fontId="3"/>
  </si>
  <si>
    <t>管柱</t>
    <rPh sb="0" eb="1">
      <t>クダ</t>
    </rPh>
    <rPh sb="1" eb="2">
      <t>バシラ</t>
    </rPh>
    <phoneticPr fontId="3"/>
  </si>
  <si>
    <t>間柱</t>
    <rPh sb="0" eb="1">
      <t>アイダ</t>
    </rPh>
    <rPh sb="1" eb="2">
      <t>ハシラ</t>
    </rPh>
    <phoneticPr fontId="3"/>
  </si>
  <si>
    <t>筋かい</t>
    <rPh sb="0" eb="1">
      <t>スジ</t>
    </rPh>
    <phoneticPr fontId="3"/>
  </si>
  <si>
    <t>垂木</t>
    <rPh sb="0" eb="2">
      <t>タルキ</t>
    </rPh>
    <phoneticPr fontId="3"/>
  </si>
  <si>
    <t>貫</t>
    <rPh sb="0" eb="1">
      <t>ヌキ</t>
    </rPh>
    <phoneticPr fontId="3"/>
  </si>
  <si>
    <t>黒潮町産材利用促進事業補助金住宅処分承認申請書</t>
    <rPh sb="0" eb="3">
      <t>クロシオチョウ</t>
    </rPh>
    <rPh sb="3" eb="4">
      <t>サン</t>
    </rPh>
    <rPh sb="4" eb="5">
      <t>ザイ</t>
    </rPh>
    <rPh sb="5" eb="7">
      <t>リヨウ</t>
    </rPh>
    <rPh sb="7" eb="9">
      <t>ソクシン</t>
    </rPh>
    <rPh sb="9" eb="11">
      <t>ジギョウ</t>
    </rPh>
    <rPh sb="11" eb="14">
      <t>ホジョキン</t>
    </rPh>
    <rPh sb="14" eb="16">
      <t>ジュウタク</t>
    </rPh>
    <rPh sb="16" eb="18">
      <t>ショブン</t>
    </rPh>
    <rPh sb="18" eb="20">
      <t>ショウニン</t>
    </rPh>
    <rPh sb="20" eb="23">
      <t>シンセイショ</t>
    </rPh>
    <phoneticPr fontId="3"/>
  </si>
  <si>
    <t>火打</t>
    <rPh sb="0" eb="1">
      <t>ヒ</t>
    </rPh>
    <rPh sb="1" eb="2">
      <t>ウ</t>
    </rPh>
    <phoneticPr fontId="3"/>
  </si>
  <si>
    <t>根がらみ</t>
    <rPh sb="0" eb="1">
      <t>ネ</t>
    </rPh>
    <phoneticPr fontId="3"/>
  </si>
  <si>
    <t xml:space="preserve">補 助 金 振 込 先 </t>
    <rPh sb="0" eb="1">
      <t>ホ</t>
    </rPh>
    <rPh sb="2" eb="3">
      <t>スケ</t>
    </rPh>
    <rPh sb="4" eb="5">
      <t>カネ</t>
    </rPh>
    <rPh sb="6" eb="7">
      <t>シン</t>
    </rPh>
    <rPh sb="8" eb="9">
      <t>コ</t>
    </rPh>
    <rPh sb="10" eb="11">
      <t>サキ</t>
    </rPh>
    <phoneticPr fontId="3"/>
  </si>
  <si>
    <t>黒潮町</t>
    <rPh sb="0" eb="3">
      <t>クロシオチョウ</t>
    </rPh>
    <phoneticPr fontId="3"/>
  </si>
  <si>
    <t>荒床板</t>
    <rPh sb="0" eb="1">
      <t>アラ</t>
    </rPh>
    <rPh sb="1" eb="3">
      <t>ユカイタ</t>
    </rPh>
    <phoneticPr fontId="3"/>
  </si>
  <si>
    <t>り越して事業を実施したく申請します。</t>
    <rPh sb="12" eb="14">
      <t>シンセイ</t>
    </rPh>
    <phoneticPr fontId="3"/>
  </si>
  <si>
    <t>ラス板</t>
    <rPh sb="2" eb="3">
      <t>イタ</t>
    </rPh>
    <phoneticPr fontId="3"/>
  </si>
  <si>
    <t>階段柱</t>
    <rPh sb="0" eb="2">
      <t>カイダン</t>
    </rPh>
    <rPh sb="2" eb="3">
      <t>ハシラ</t>
    </rPh>
    <phoneticPr fontId="3"/>
  </si>
  <si>
    <t>蹴上板</t>
    <rPh sb="0" eb="1">
      <t>ケ</t>
    </rPh>
    <rPh sb="1" eb="2">
      <t>ア</t>
    </rPh>
    <rPh sb="2" eb="3">
      <t>イタ</t>
    </rPh>
    <phoneticPr fontId="3"/>
  </si>
  <si>
    <t>母屋</t>
    <rPh sb="0" eb="2">
      <t>モヤ</t>
    </rPh>
    <phoneticPr fontId="3"/>
  </si>
  <si>
    <t>棟木</t>
    <rPh sb="0" eb="2">
      <t>ムナギ</t>
    </rPh>
    <phoneticPr fontId="3"/>
  </si>
  <si>
    <t>隅木</t>
    <rPh sb="0" eb="1">
      <t>スミ</t>
    </rPh>
    <rPh sb="1" eb="2">
      <t>キ</t>
    </rPh>
    <phoneticPr fontId="3"/>
  </si>
  <si>
    <t>谷木</t>
    <rPh sb="0" eb="1">
      <t>タニ</t>
    </rPh>
    <rPh sb="1" eb="2">
      <t>キ</t>
    </rPh>
    <phoneticPr fontId="3"/>
  </si>
  <si>
    <t>の規定により申請します。</t>
    <rPh sb="1" eb="3">
      <t>キテイ</t>
    </rPh>
    <rPh sb="6" eb="8">
      <t>シンセイ</t>
    </rPh>
    <phoneticPr fontId="3"/>
  </si>
  <si>
    <t>束</t>
    <rPh sb="0" eb="1">
      <t>ツカ</t>
    </rPh>
    <phoneticPr fontId="3"/>
  </si>
  <si>
    <t>小屋束</t>
    <rPh sb="0" eb="2">
      <t>コヤ</t>
    </rPh>
    <rPh sb="2" eb="3">
      <t>ツカ</t>
    </rPh>
    <phoneticPr fontId="3"/>
  </si>
  <si>
    <t>吊り束</t>
    <rPh sb="0" eb="1">
      <t>ツ</t>
    </rPh>
    <rPh sb="2" eb="3">
      <t>ツカ</t>
    </rPh>
    <phoneticPr fontId="3"/>
  </si>
  <si>
    <t>窓台</t>
    <rPh sb="0" eb="1">
      <t>マド</t>
    </rPh>
    <rPh sb="1" eb="2">
      <t>ダイ</t>
    </rPh>
    <phoneticPr fontId="3"/>
  </si>
  <si>
    <t>黒潮町長　様</t>
    <rPh sb="0" eb="2">
      <t>クロシオ</t>
    </rPh>
    <rPh sb="2" eb="3">
      <t>チョウ</t>
    </rPh>
    <rPh sb="3" eb="4">
      <t>チョウ</t>
    </rPh>
    <rPh sb="5" eb="6">
      <t>サマ</t>
    </rPh>
    <phoneticPr fontId="3"/>
  </si>
  <si>
    <t>野地板</t>
    <rPh sb="0" eb="1">
      <t>ノ</t>
    </rPh>
    <rPh sb="1" eb="2">
      <t>ジ</t>
    </rPh>
    <rPh sb="2" eb="3">
      <t>イタ</t>
    </rPh>
    <phoneticPr fontId="3"/>
  </si>
  <si>
    <t>軒天</t>
    <rPh sb="0" eb="1">
      <t>ノキ</t>
    </rPh>
    <rPh sb="1" eb="2">
      <t>テン</t>
    </rPh>
    <phoneticPr fontId="3"/>
  </si>
  <si>
    <t>差鴨居</t>
    <rPh sb="0" eb="1">
      <t>サシ</t>
    </rPh>
    <rPh sb="1" eb="3">
      <t>カモイ</t>
    </rPh>
    <phoneticPr fontId="3"/>
  </si>
  <si>
    <t>野縁</t>
    <rPh sb="0" eb="1">
      <t>ノ</t>
    </rPh>
    <rPh sb="1" eb="2">
      <t>ブチ</t>
    </rPh>
    <phoneticPr fontId="3"/>
  </si>
  <si>
    <t>数量
(本、枚)</t>
    <rPh sb="0" eb="2">
      <t>スウリョウ</t>
    </rPh>
    <rPh sb="4" eb="5">
      <t>ホン</t>
    </rPh>
    <rPh sb="6" eb="7">
      <t>マイ</t>
    </rPh>
    <phoneticPr fontId="3"/>
  </si>
  <si>
    <t>④町産材購入額</t>
    <rPh sb="1" eb="2">
      <t>チョウ</t>
    </rPh>
    <rPh sb="2" eb="3">
      <t>サン</t>
    </rPh>
    <rPh sb="3" eb="4">
      <t>ザイ</t>
    </rPh>
    <rPh sb="4" eb="6">
      <t>コウニュウ</t>
    </rPh>
    <rPh sb="6" eb="7">
      <t>ガク</t>
    </rPh>
    <phoneticPr fontId="3"/>
  </si>
  <si>
    <t>胴縁</t>
    <rPh sb="0" eb="1">
      <t>ドウ</t>
    </rPh>
    <rPh sb="1" eb="2">
      <t>ブチ</t>
    </rPh>
    <phoneticPr fontId="3"/>
  </si>
  <si>
    <t>足固</t>
    <rPh sb="0" eb="1">
      <t>アシ</t>
    </rPh>
    <rPh sb="1" eb="2">
      <t>カタ</t>
    </rPh>
    <phoneticPr fontId="3"/>
  </si>
  <si>
    <t>手摺笠木</t>
    <rPh sb="0" eb="2">
      <t>テスリ</t>
    </rPh>
    <rPh sb="2" eb="3">
      <t>カサ</t>
    </rPh>
    <rPh sb="3" eb="4">
      <t>キ</t>
    </rPh>
    <phoneticPr fontId="3"/>
  </si>
  <si>
    <t>手摺格子</t>
    <rPh sb="0" eb="2">
      <t>テスリ</t>
    </rPh>
    <rPh sb="2" eb="4">
      <t>コウシ</t>
    </rPh>
    <phoneticPr fontId="3"/>
  </si>
  <si>
    <t>踏板</t>
    <rPh sb="0" eb="1">
      <t>フ</t>
    </rPh>
    <rPh sb="1" eb="2">
      <t>イタ</t>
    </rPh>
    <phoneticPr fontId="3"/>
  </si>
  <si>
    <t>　　　切捨で記入してください。</t>
  </si>
  <si>
    <t>ﾍﾞﾗﾝﾀﾞ等床</t>
    <rPh sb="6" eb="7">
      <t>トウ</t>
    </rPh>
    <rPh sb="7" eb="8">
      <t>ユカ</t>
    </rPh>
    <phoneticPr fontId="3"/>
  </si>
  <si>
    <t>数量又は金額</t>
    <rPh sb="0" eb="2">
      <t>スウリョウ</t>
    </rPh>
    <rPh sb="2" eb="3">
      <t>マタ</t>
    </rPh>
    <rPh sb="4" eb="6">
      <t>キンガク</t>
    </rPh>
    <phoneticPr fontId="3"/>
  </si>
  <si>
    <t>ﾍﾞﾗﾝﾀﾞ等手摺笠木</t>
    <rPh sb="6" eb="7">
      <t>トウ</t>
    </rPh>
    <rPh sb="7" eb="9">
      <t>テスリ</t>
    </rPh>
    <rPh sb="9" eb="10">
      <t>カサ</t>
    </rPh>
    <rPh sb="10" eb="11">
      <t>キ</t>
    </rPh>
    <phoneticPr fontId="3"/>
  </si>
  <si>
    <t>ﾍﾞﾗﾝﾀﾞ等手摺格子</t>
    <rPh sb="6" eb="7">
      <t>トウ</t>
    </rPh>
    <rPh sb="7" eb="9">
      <t>テスリ</t>
    </rPh>
    <rPh sb="9" eb="11">
      <t>コウシ</t>
    </rPh>
    <phoneticPr fontId="3"/>
  </si>
  <si>
    <t>ﾍﾞﾗﾝﾀﾞ等蹴上板</t>
    <rPh sb="6" eb="7">
      <t>トウ</t>
    </rPh>
    <rPh sb="7" eb="8">
      <t>ケ</t>
    </rPh>
    <rPh sb="8" eb="9">
      <t>ア</t>
    </rPh>
    <rPh sb="9" eb="10">
      <t>イタ</t>
    </rPh>
    <phoneticPr fontId="3"/>
  </si>
  <si>
    <t>ﾍﾞﾗﾝﾀﾞ等ささら</t>
    <rPh sb="6" eb="7">
      <t>トウ</t>
    </rPh>
    <phoneticPr fontId="3"/>
  </si>
  <si>
    <t>根太受</t>
    <rPh sb="0" eb="2">
      <t>ネダ</t>
    </rPh>
    <rPh sb="2" eb="3">
      <t>ウ</t>
    </rPh>
    <phoneticPr fontId="3"/>
  </si>
  <si>
    <t>補助金繰越承認額</t>
    <rPh sb="0" eb="3">
      <t>ホジョキン</t>
    </rPh>
    <rPh sb="3" eb="8">
      <t>クリコシショウニンガク</t>
    </rPh>
    <phoneticPr fontId="3"/>
  </si>
  <si>
    <t>購入単価
(円/㎥)</t>
    <rPh sb="0" eb="2">
      <t>コウニュウ</t>
    </rPh>
    <rPh sb="2" eb="4">
      <t>タンカ</t>
    </rPh>
    <rPh sb="6" eb="7">
      <t>エン</t>
    </rPh>
    <phoneticPr fontId="3"/>
  </si>
  <si>
    <t>その他の
助成単価
(円/㎥)</t>
    <rPh sb="2" eb="3">
      <t>タ</t>
    </rPh>
    <rPh sb="5" eb="7">
      <t>ジョセイ</t>
    </rPh>
    <rPh sb="7" eb="9">
      <t>タンカ</t>
    </rPh>
    <phoneticPr fontId="3"/>
  </si>
  <si>
    <t>市
補助単価
(円/㎥)</t>
    <rPh sb="0" eb="1">
      <t>シ</t>
    </rPh>
    <rPh sb="2" eb="4">
      <t>ホジョ</t>
    </rPh>
    <rPh sb="4" eb="6">
      <t>タンカ</t>
    </rPh>
    <phoneticPr fontId="3"/>
  </si>
  <si>
    <t>補助事業
完了年月日</t>
    <rPh sb="0" eb="2">
      <t>ホジョ</t>
    </rPh>
    <rPh sb="2" eb="4">
      <t>ジギョウ</t>
    </rPh>
    <rPh sb="5" eb="7">
      <t>カンリョウ</t>
    </rPh>
    <rPh sb="7" eb="10">
      <t>ネンガッピ</t>
    </rPh>
    <phoneticPr fontId="3"/>
  </si>
  <si>
    <t>まぐさ</t>
  </si>
  <si>
    <t>住　所</t>
    <rPh sb="0" eb="1">
      <t>ジュウ</t>
    </rPh>
    <rPh sb="2" eb="3">
      <t>ショ</t>
    </rPh>
    <phoneticPr fontId="3"/>
  </si>
  <si>
    <t>【県補助ここまで】</t>
  </si>
  <si>
    <t>【市補助ここまで】</t>
    <rPh sb="1" eb="2">
      <t>シ</t>
    </rPh>
    <rPh sb="2" eb="4">
      <t>ホジョ</t>
    </rPh>
    <phoneticPr fontId="3"/>
  </si>
  <si>
    <t>黒潮町長　　様</t>
    <rPh sb="0" eb="2">
      <t>クロシオ</t>
    </rPh>
    <rPh sb="2" eb="4">
      <t>チョウチョウ</t>
    </rPh>
    <rPh sb="6" eb="7">
      <t>サマ</t>
    </rPh>
    <phoneticPr fontId="3"/>
  </si>
  <si>
    <t>③町産材使用量</t>
    <rPh sb="1" eb="2">
      <t>チョウ</t>
    </rPh>
    <rPh sb="2" eb="3">
      <t>サン</t>
    </rPh>
    <rPh sb="3" eb="4">
      <t>ザイ</t>
    </rPh>
    <rPh sb="4" eb="6">
      <t>シヨウ</t>
    </rPh>
    <rPh sb="6" eb="7">
      <t>リョウ</t>
    </rPh>
    <phoneticPr fontId="3"/>
  </si>
  <si>
    <t>町
補助単価
(円/㎥)</t>
    <rPh sb="0" eb="1">
      <t>チョウ</t>
    </rPh>
    <rPh sb="2" eb="4">
      <t>ホジョ</t>
    </rPh>
    <rPh sb="4" eb="6">
      <t>タンカ</t>
    </rPh>
    <phoneticPr fontId="3"/>
  </si>
  <si>
    <t>町
補助金
(円)</t>
    <rPh sb="0" eb="1">
      <t>チョウ</t>
    </rPh>
    <rPh sb="2" eb="4">
      <t>ホジョ</t>
    </rPh>
    <rPh sb="4" eb="5">
      <t>キン</t>
    </rPh>
    <rPh sb="7" eb="8">
      <t>エン</t>
    </rPh>
    <phoneticPr fontId="3"/>
  </si>
  <si>
    <t>事業費補助金交付要綱第１２条の規定により、報告します。</t>
    <rPh sb="1" eb="2">
      <t>ギョウ</t>
    </rPh>
    <rPh sb="2" eb="3">
      <t>ヒ</t>
    </rPh>
    <rPh sb="3" eb="6">
      <t>ホジョキン</t>
    </rPh>
    <rPh sb="6" eb="8">
      <t>コウフ</t>
    </rPh>
    <rPh sb="8" eb="10">
      <t>ヨウコウ</t>
    </rPh>
    <rPh sb="10" eb="11">
      <t>ダイ</t>
    </rPh>
    <rPh sb="13" eb="14">
      <t>ジョウ</t>
    </rPh>
    <rPh sb="15" eb="17">
      <t>キテイ</t>
    </rPh>
    <rPh sb="21" eb="23">
      <t>ホウコク</t>
    </rPh>
    <phoneticPr fontId="3"/>
  </si>
  <si>
    <t>添付書類</t>
    <rPh sb="0" eb="2">
      <t>テンプ</t>
    </rPh>
    <rPh sb="2" eb="4">
      <t>ショルイ</t>
    </rPh>
    <phoneticPr fontId="3"/>
  </si>
  <si>
    <t>年　　</t>
    <rPh sb="0" eb="1">
      <t>ネン</t>
    </rPh>
    <phoneticPr fontId="3"/>
  </si>
  <si>
    <t>（４）</t>
  </si>
  <si>
    <t>日</t>
    <rPh sb="0" eb="1">
      <t>ヒ</t>
    </rPh>
    <phoneticPr fontId="3"/>
  </si>
  <si>
    <t>２．補助金交付決定取消額</t>
  </si>
  <si>
    <t>居 住 誓 約 書</t>
    <rPh sb="0" eb="1">
      <t>イ</t>
    </rPh>
    <rPh sb="2" eb="3">
      <t>ジュウ</t>
    </rPh>
    <rPh sb="4" eb="5">
      <t>セイ</t>
    </rPh>
    <rPh sb="6" eb="7">
      <t>ヤク</t>
    </rPh>
    <rPh sb="8" eb="9">
      <t>ショ</t>
    </rPh>
    <phoneticPr fontId="3"/>
  </si>
  <si>
    <t>様式第９号（第１２条関係）</t>
    <rPh sb="0" eb="2">
      <t>ヨウシキ</t>
    </rPh>
    <rPh sb="2" eb="3">
      <t>ダイ</t>
    </rPh>
    <rPh sb="4" eb="5">
      <t>ゴウ</t>
    </rPh>
    <rPh sb="6" eb="7">
      <t>ダイ</t>
    </rPh>
    <rPh sb="9" eb="10">
      <t>ジョウ</t>
    </rPh>
    <rPh sb="10" eb="12">
      <t>カンケイ</t>
    </rPh>
    <phoneticPr fontId="3"/>
  </si>
  <si>
    <t>住   所</t>
    <rPh sb="0" eb="1">
      <t>ジュウ</t>
    </rPh>
    <rPh sb="4" eb="5">
      <t>ショ</t>
    </rPh>
    <phoneticPr fontId="3"/>
  </si>
  <si>
    <t>氏   名</t>
    <rPh sb="0" eb="1">
      <t>シ</t>
    </rPh>
    <rPh sb="4" eb="5">
      <t>メイ</t>
    </rPh>
    <phoneticPr fontId="3"/>
  </si>
  <si>
    <t>黒潮指令第</t>
    <rPh sb="0" eb="2">
      <t>クロシオ</t>
    </rPh>
    <rPh sb="2" eb="4">
      <t>シレイ</t>
    </rPh>
    <rPh sb="4" eb="5">
      <t>ダイ</t>
    </rPh>
    <phoneticPr fontId="3"/>
  </si>
  <si>
    <t>黒潮町長</t>
  </si>
  <si>
    <t>り通知します。</t>
  </si>
  <si>
    <t>１．補助金交付決定額</t>
  </si>
  <si>
    <t>交付決定金額</t>
    <rPh sb="0" eb="1">
      <t>コウフ</t>
    </rPh>
    <rPh sb="1" eb="3">
      <t>ケッテイ</t>
    </rPh>
    <rPh sb="3" eb="5">
      <t>キンガク</t>
    </rPh>
    <phoneticPr fontId="3"/>
  </si>
  <si>
    <t>様式第３号（第７条関係）</t>
    <rPh sb="0" eb="2">
      <t>ヨウシキ</t>
    </rPh>
    <rPh sb="2" eb="3">
      <t>ダイ</t>
    </rPh>
    <rPh sb="4" eb="5">
      <t>ゴウ</t>
    </rPh>
    <rPh sb="6" eb="7">
      <t>ダイ</t>
    </rPh>
    <rPh sb="8" eb="9">
      <t>ジョウ</t>
    </rPh>
    <rPh sb="9" eb="11">
      <t>カンケイ</t>
    </rPh>
    <phoneticPr fontId="3"/>
  </si>
  <si>
    <t>号で補助金の交付の決定があった黒潮町</t>
    <rPh sb="0" eb="1">
      <t>ゴウ</t>
    </rPh>
    <rPh sb="2" eb="5">
      <t>ホジョキン</t>
    </rPh>
    <rPh sb="6" eb="8">
      <t>コウフ</t>
    </rPh>
    <rPh sb="9" eb="11">
      <t>ケッテイ</t>
    </rPh>
    <rPh sb="15" eb="18">
      <t>クロシオチョウ</t>
    </rPh>
    <phoneticPr fontId="3"/>
  </si>
  <si>
    <t>様式第５号（第１０条関係）</t>
  </si>
  <si>
    <t>産材利用促進事業の内容を下記のとおり変更したいので、黒潮町産材利用促進事業費補助</t>
    <rPh sb="0" eb="2">
      <t>サンザイ</t>
    </rPh>
    <rPh sb="2" eb="4">
      <t>リヨウ</t>
    </rPh>
    <rPh sb="4" eb="6">
      <t>ソクシン</t>
    </rPh>
    <rPh sb="6" eb="8">
      <t>ジギョウ</t>
    </rPh>
    <rPh sb="9" eb="11">
      <t>ナイヨウ</t>
    </rPh>
    <rPh sb="12" eb="14">
      <t>カキ</t>
    </rPh>
    <rPh sb="18" eb="20">
      <t>ヘンコウ</t>
    </rPh>
    <rPh sb="26" eb="29">
      <t>クロシオチョウ</t>
    </rPh>
    <rPh sb="29" eb="31">
      <t>サンザイ</t>
    </rPh>
    <rPh sb="31" eb="33">
      <t>リヨウ</t>
    </rPh>
    <rPh sb="33" eb="35">
      <t>ソクシン</t>
    </rPh>
    <rPh sb="35" eb="38">
      <t>ジギョウヒ</t>
    </rPh>
    <rPh sb="38" eb="40">
      <t>ホジョ</t>
    </rPh>
    <phoneticPr fontId="3"/>
  </si>
  <si>
    <t>７</t>
  </si>
  <si>
    <t>町税等の納付状況調査に関する同意書　</t>
  </si>
  <si>
    <t>変更交付決定金額</t>
    <rPh sb="0" eb="2">
      <t>ヘンコウ</t>
    </rPh>
    <rPh sb="2" eb="3">
      <t>コウフ</t>
    </rPh>
    <rPh sb="3" eb="5">
      <t>ケッテイ</t>
    </rPh>
    <rPh sb="6" eb="8">
      <t>キンガク</t>
    </rPh>
    <phoneticPr fontId="3"/>
  </si>
  <si>
    <t>電話番号</t>
    <rPh sb="0" eb="4">
      <t>デンワバンゴウ</t>
    </rPh>
    <phoneticPr fontId="3"/>
  </si>
  <si>
    <t>黒潮町長　様</t>
    <rPh sb="0" eb="3">
      <t>クロシオチョウ</t>
    </rPh>
    <rPh sb="3" eb="4">
      <t>チョウ</t>
    </rPh>
    <rPh sb="5" eb="6">
      <t>サマ</t>
    </rPh>
    <phoneticPr fontId="3"/>
  </si>
  <si>
    <t>合計</t>
    <rPh sb="0" eb="2">
      <t>ゴウケイ</t>
    </rPh>
    <phoneticPr fontId="3"/>
  </si>
  <si>
    <t>銀行
金庫
組合</t>
  </si>
  <si>
    <t>下記のとおり黒潮町産材を納入したことを証明します。</t>
    <rPh sb="0" eb="2">
      <t>カキ</t>
    </rPh>
    <rPh sb="6" eb="9">
      <t>クロシオチョウ</t>
    </rPh>
    <rPh sb="9" eb="11">
      <t>サンザイ</t>
    </rPh>
    <rPh sb="12" eb="14">
      <t>ノウニュウ</t>
    </rPh>
    <rPh sb="19" eb="21">
      <t>ショウメイ</t>
    </rPh>
    <phoneticPr fontId="3"/>
  </si>
  <si>
    <t>（証明者）</t>
    <rPh sb="1" eb="4">
      <t>ショウメイシャ</t>
    </rPh>
    <phoneticPr fontId="3"/>
  </si>
  <si>
    <t>（製材業者等）</t>
    <rPh sb="1" eb="3">
      <t>セイザイ</t>
    </rPh>
    <rPh sb="3" eb="5">
      <t>ギョウシャ</t>
    </rPh>
    <rPh sb="5" eb="6">
      <t>トウ</t>
    </rPh>
    <phoneticPr fontId="3"/>
  </si>
  <si>
    <t>添付書類</t>
    <rPh sb="0" eb="1">
      <t>テンプ</t>
    </rPh>
    <rPh sb="1" eb="3">
      <t>ショルイ</t>
    </rPh>
    <phoneticPr fontId="3"/>
  </si>
  <si>
    <t>仕　入　れ　先</t>
    <rPh sb="0" eb="1">
      <t>シ</t>
    </rPh>
    <rPh sb="2" eb="3">
      <t>ニュウ</t>
    </rPh>
    <rPh sb="6" eb="7">
      <t>サキ</t>
    </rPh>
    <phoneticPr fontId="3"/>
  </si>
  <si>
    <t>樹　　　　　種</t>
    <rPh sb="0" eb="1">
      <t>ジュ</t>
    </rPh>
    <rPh sb="6" eb="7">
      <t>シュ</t>
    </rPh>
    <phoneticPr fontId="3"/>
  </si>
  <si>
    <t>　黒潮町長　様　　</t>
  </si>
  <si>
    <t>黒潮町長　　　　　　　　　　</t>
  </si>
  <si>
    <t>（６）</t>
  </si>
  <si>
    <t>（１）</t>
  </si>
  <si>
    <t>（２）</t>
  </si>
  <si>
    <t>（８）</t>
  </si>
  <si>
    <t>（３）</t>
  </si>
  <si>
    <t xml:space="preserve">    了承の上着手したいので、黒潮町産材利用促進事業費補助金交付要綱第１０条の規定に</t>
    <rPh sb="35" eb="36">
      <t>ダイ</t>
    </rPh>
    <rPh sb="38" eb="39">
      <t>ジョウ</t>
    </rPh>
    <rPh sb="40" eb="41">
      <t>キ</t>
    </rPh>
    <phoneticPr fontId="3"/>
  </si>
  <si>
    <t>町産材（材積・金額）内訳表</t>
    <rPh sb="0" eb="1">
      <t>チョウ</t>
    </rPh>
    <phoneticPr fontId="3"/>
  </si>
  <si>
    <t>（５）</t>
  </si>
  <si>
    <t>年度黒潮町産材利用促進事業費補助金の交付を受けたいので、黒潮町産材利用促進事業費</t>
    <rPh sb="0" eb="2">
      <t>ネンド</t>
    </rPh>
    <rPh sb="2" eb="5">
      <t>クロシオチョウ</t>
    </rPh>
    <rPh sb="5" eb="6">
      <t>サン</t>
    </rPh>
    <rPh sb="6" eb="7">
      <t>ザイ</t>
    </rPh>
    <rPh sb="7" eb="9">
      <t>リヨウ</t>
    </rPh>
    <rPh sb="9" eb="11">
      <t>ソクシン</t>
    </rPh>
    <rPh sb="11" eb="13">
      <t>ジギョウ</t>
    </rPh>
    <rPh sb="13" eb="17">
      <t>ヒホジョキン</t>
    </rPh>
    <rPh sb="18" eb="20">
      <t>コウフ</t>
    </rPh>
    <rPh sb="21" eb="22">
      <t>ウ</t>
    </rPh>
    <rPh sb="28" eb="31">
      <t>クロシオチョウ</t>
    </rPh>
    <rPh sb="31" eb="32">
      <t>サン</t>
    </rPh>
    <rPh sb="32" eb="33">
      <t>ザイ</t>
    </rPh>
    <phoneticPr fontId="3"/>
  </si>
  <si>
    <t>軽自動車税</t>
  </si>
  <si>
    <t>　　より指令前の着手を届け出ます。</t>
  </si>
  <si>
    <t>特別土地保有税</t>
  </si>
  <si>
    <t>国民健康保険税</t>
  </si>
  <si>
    <t>様式第１４号（第１６条関係）</t>
    <rPh sb="0" eb="3">
      <t>ヨウシキダイ</t>
    </rPh>
    <rPh sb="5" eb="6">
      <t>ゴウ</t>
    </rPh>
    <rPh sb="7" eb="8">
      <t>ダイ</t>
    </rPh>
    <rPh sb="10" eb="11">
      <t>ジョウ</t>
    </rPh>
    <rPh sb="11" eb="13">
      <t>カンケイ</t>
    </rPh>
    <phoneticPr fontId="3"/>
  </si>
  <si>
    <t>介護保険料</t>
  </si>
  <si>
    <t>後期高齢者医療保険料</t>
  </si>
  <si>
    <t>保育料</t>
  </si>
  <si>
    <t>町民税</t>
  </si>
  <si>
    <t>様式第１号（第７条関係）</t>
    <rPh sb="0" eb="2">
      <t>ヨウシキ</t>
    </rPh>
    <rPh sb="2" eb="3">
      <t>ダイ</t>
    </rPh>
    <rPh sb="4" eb="5">
      <t>ゴウ</t>
    </rPh>
    <rPh sb="6" eb="7">
      <t>ダイ</t>
    </rPh>
    <rPh sb="8" eb="9">
      <t>ジョウ</t>
    </rPh>
    <rPh sb="9" eb="11">
      <t>カンケイ</t>
    </rPh>
    <phoneticPr fontId="3"/>
  </si>
  <si>
    <t>　　　　　　　　　様</t>
    <rPh sb="9" eb="10">
      <t>サマ</t>
    </rPh>
    <phoneticPr fontId="3"/>
  </si>
  <si>
    <t>年　　月　　日付けで申請がありました黒潮町産材利用促進事業費補助金の財産</t>
    <rPh sb="0" eb="1">
      <t>ネン</t>
    </rPh>
    <rPh sb="3" eb="4">
      <t>ガツ</t>
    </rPh>
    <rPh sb="7" eb="8">
      <t>ツ</t>
    </rPh>
    <rPh sb="10" eb="12">
      <t>シンセイ</t>
    </rPh>
    <rPh sb="18" eb="21">
      <t>クロシオチョウ</t>
    </rPh>
    <rPh sb="21" eb="22">
      <t>サン</t>
    </rPh>
    <rPh sb="22" eb="23">
      <t>ザイ</t>
    </rPh>
    <rPh sb="23" eb="25">
      <t>リヨウ</t>
    </rPh>
    <rPh sb="25" eb="27">
      <t>ソクシン</t>
    </rPh>
    <rPh sb="27" eb="29">
      <t>ジギョウ</t>
    </rPh>
    <rPh sb="29" eb="30">
      <t>ヒ</t>
    </rPh>
    <rPh sb="30" eb="33">
      <t>ホジョキン</t>
    </rPh>
    <rPh sb="34" eb="36">
      <t>ザイサン</t>
    </rPh>
    <phoneticPr fontId="3"/>
  </si>
  <si>
    <t>年　　月　　日</t>
  </si>
  <si>
    <t>黒潮町長　　　　　　　　様</t>
  </si>
  <si>
    <t>指令前着手を必要
とする理由</t>
  </si>
  <si>
    <t>黒潮町産材利用促進事業費補助金交付申請書</t>
    <rPh sb="12" eb="15">
      <t>ホジョキン</t>
    </rPh>
    <rPh sb="15" eb="17">
      <t>コウフ</t>
    </rPh>
    <rPh sb="17" eb="20">
      <t>シンセイショ</t>
    </rPh>
    <phoneticPr fontId="3"/>
  </si>
  <si>
    <t>黒潮指令第　　　　号</t>
    <rPh sb="0" eb="2">
      <t>クロシオ</t>
    </rPh>
    <rPh sb="2" eb="4">
      <t>シレイ</t>
    </rPh>
    <rPh sb="4" eb="5">
      <t>ダイ</t>
    </rPh>
    <rPh sb="9" eb="10">
      <t>ゴウ</t>
    </rPh>
    <phoneticPr fontId="3"/>
  </si>
  <si>
    <t>３．事業完了予定年月日</t>
    <rPh sb="2" eb="6">
      <t>ジギョウカンリョウ</t>
    </rPh>
    <rPh sb="6" eb="11">
      <t>ヨテイネンガッピ</t>
    </rPh>
    <phoneticPr fontId="3"/>
  </si>
  <si>
    <t>金融機関名</t>
  </si>
  <si>
    <t>口座番号</t>
  </si>
  <si>
    <t>１．普通
２．当座</t>
    <rPh sb="2" eb="4">
      <t>フツウ</t>
    </rPh>
    <rPh sb="8" eb="10">
      <t>トウザ</t>
    </rPh>
    <phoneticPr fontId="3"/>
  </si>
  <si>
    <t>支店　　
支所</t>
  </si>
  <si>
    <t>７．振込口座（申請者名義の口座とします。）</t>
    <rPh sb="10" eb="12">
      <t>メイギ</t>
    </rPh>
    <phoneticPr fontId="3"/>
  </si>
  <si>
    <t>　　　年　　月　　日付けで実績報告のあった黒潮町産材利用促進事業費補助金について、下記</t>
    <rPh sb="41" eb="43">
      <t>カキ</t>
    </rPh>
    <phoneticPr fontId="3"/>
  </si>
  <si>
    <t>黒 潮 町 産 材 証 明 書</t>
    <rPh sb="0" eb="1">
      <t>クロ</t>
    </rPh>
    <rPh sb="2" eb="3">
      <t>シオ</t>
    </rPh>
    <rPh sb="4" eb="5">
      <t>チョウ</t>
    </rPh>
    <rPh sb="6" eb="7">
      <t>サン</t>
    </rPh>
    <rPh sb="8" eb="9">
      <t>ザイ</t>
    </rPh>
    <rPh sb="10" eb="11">
      <t>ショウ</t>
    </rPh>
    <rPh sb="12" eb="13">
      <t>アキラ</t>
    </rPh>
    <rPh sb="14" eb="15">
      <t>ショ</t>
    </rPh>
    <phoneticPr fontId="3"/>
  </si>
  <si>
    <t>様式第１２号（第１５条関係）</t>
    <rPh sb="0" eb="2">
      <t>ヨウシキ</t>
    </rPh>
    <rPh sb="2" eb="3">
      <t>ダイ</t>
    </rPh>
    <rPh sb="5" eb="6">
      <t>ゴウ</t>
    </rPh>
    <rPh sb="7" eb="8">
      <t>ダイ</t>
    </rPh>
    <rPh sb="10" eb="11">
      <t>ジョウ</t>
    </rPh>
    <rPh sb="11" eb="13">
      <t>カンケイ</t>
    </rPh>
    <phoneticPr fontId="3"/>
  </si>
  <si>
    <t>２　４の建築工事請負業者名は、予定している業者名を記入してください。</t>
    <rPh sb="4" eb="6">
      <t>ケンチク</t>
    </rPh>
    <rPh sb="6" eb="13">
      <t>コウジウケオイギョウシャメイ</t>
    </rPh>
    <rPh sb="15" eb="17">
      <t>ヨテイ</t>
    </rPh>
    <rPh sb="21" eb="24">
      <t>ギョウシャメイ</t>
    </rPh>
    <rPh sb="25" eb="27">
      <t>キニュウ</t>
    </rPh>
    <phoneticPr fontId="3"/>
  </si>
  <si>
    <t>黒潮指令第　　　　　号</t>
  </si>
  <si>
    <t>年　　月　　日</t>
    <rPh sb="0" eb="1">
      <t>ネン</t>
    </rPh>
    <rPh sb="3" eb="4">
      <t>ガツ</t>
    </rPh>
    <rPh sb="6" eb="7">
      <t>ニチ</t>
    </rPh>
    <phoneticPr fontId="3"/>
  </si>
  <si>
    <t>１．補助金繰越承認申請額</t>
    <rPh sb="2" eb="5">
      <t>ホジョキン</t>
    </rPh>
    <rPh sb="5" eb="7">
      <t>クリコシ</t>
    </rPh>
    <rPh sb="7" eb="9">
      <t>ショウニン</t>
    </rPh>
    <rPh sb="9" eb="11">
      <t>シンセイ</t>
    </rPh>
    <rPh sb="11" eb="12">
      <t>キンガク</t>
    </rPh>
    <phoneticPr fontId="3"/>
  </si>
  <si>
    <t>黒潮町産材利用促進事業費補助金交付取消通知書</t>
    <rPh sb="15" eb="17">
      <t>コウフ</t>
    </rPh>
    <rPh sb="17" eb="19">
      <t>トリケシ</t>
    </rPh>
    <rPh sb="19" eb="22">
      <t>ツウチショ</t>
    </rPh>
    <phoneticPr fontId="3"/>
  </si>
  <si>
    <t>黒潮町産材利用促進事業費補助金繰越承認申請書</t>
    <rPh sb="15" eb="17">
      <t>クリコシ</t>
    </rPh>
    <rPh sb="17" eb="22">
      <t>ショウニンシンセイショ</t>
    </rPh>
    <phoneticPr fontId="3"/>
  </si>
  <si>
    <t>　　　　年　　月　　日付け黒潮指令第　　号で補助金の交付 （変更） の決定通知が</t>
    <rPh sb="4" eb="5">
      <t>ネン</t>
    </rPh>
    <rPh sb="7" eb="8">
      <t>ガツ</t>
    </rPh>
    <rPh sb="10" eb="12">
      <t>ヒヅ</t>
    </rPh>
    <rPh sb="13" eb="15">
      <t>クロシオ</t>
    </rPh>
    <rPh sb="15" eb="17">
      <t>シレイ</t>
    </rPh>
    <rPh sb="17" eb="18">
      <t>ダイ</t>
    </rPh>
    <rPh sb="20" eb="21">
      <t>ゴウ</t>
    </rPh>
    <rPh sb="22" eb="25">
      <t>ホジョキン</t>
    </rPh>
    <rPh sb="26" eb="28">
      <t>コウフ</t>
    </rPh>
    <rPh sb="30" eb="32">
      <t>ヘンコウ</t>
    </rPh>
    <rPh sb="35" eb="37">
      <t>ケッテイ</t>
    </rPh>
    <rPh sb="37" eb="39">
      <t>ツウチ</t>
    </rPh>
    <phoneticPr fontId="3"/>
  </si>
  <si>
    <t>月</t>
    <rPh sb="0" eb="1">
      <t>ガツ</t>
    </rPh>
    <phoneticPr fontId="3"/>
  </si>
  <si>
    <t>黒潮町長</t>
    <rPh sb="0" eb="4">
      <t>クロシオチョウチョウ</t>
    </rPh>
    <phoneticPr fontId="3"/>
  </si>
  <si>
    <t>黒潮町産材利用促進事業費補助金繰越承認通知書</t>
    <rPh sb="0" eb="3">
      <t>クロシオチョウ</t>
    </rPh>
    <rPh sb="3" eb="15">
      <t>サンザイリヨウソクシンジギョウヒホジョキン</t>
    </rPh>
    <rPh sb="15" eb="17">
      <t>クリコシ</t>
    </rPh>
    <rPh sb="17" eb="22">
      <t>ショウニンツウチショ</t>
    </rPh>
    <phoneticPr fontId="3"/>
  </si>
  <si>
    <t>（注）</t>
    <rPh sb="1" eb="2">
      <t>チュウ</t>
    </rPh>
    <phoneticPr fontId="3"/>
  </si>
  <si>
    <t>１　３の②及び③は、併用住宅の場合には住宅部分について記入すること。</t>
    <rPh sb="5" eb="6">
      <t>オヨ</t>
    </rPh>
    <rPh sb="10" eb="14">
      <t>ヘイヨウジュウタク</t>
    </rPh>
    <rPh sb="15" eb="17">
      <t>バアイ</t>
    </rPh>
    <rPh sb="19" eb="23">
      <t>ジュウタクブブン</t>
    </rPh>
    <rPh sb="27" eb="29">
      <t>キニュウ</t>
    </rPh>
    <phoneticPr fontId="3"/>
  </si>
  <si>
    <t>④１㎡当たり
　町産材使用量</t>
    <rPh sb="3" eb="4">
      <t>ア</t>
    </rPh>
    <rPh sb="8" eb="9">
      <t>チョウ</t>
    </rPh>
    <rPh sb="9" eb="10">
      <t>サン</t>
    </rPh>
    <rPh sb="10" eb="11">
      <t>ザイ</t>
    </rPh>
    <rPh sb="11" eb="13">
      <t>シヨウ</t>
    </rPh>
    <rPh sb="13" eb="14">
      <t>リョウ</t>
    </rPh>
    <phoneticPr fontId="3"/>
  </si>
  <si>
    <t>（注）　</t>
    <rPh sb="1" eb="2">
      <t>チュウ</t>
    </rPh>
    <phoneticPr fontId="3"/>
  </si>
  <si>
    <t>２　部材ごとの材積は小数点第４位以下切捨で記入し、材積の合計は小数点第２位以下切捨で記入してください。</t>
    <rPh sb="2" eb="4">
      <t>ブザイ</t>
    </rPh>
    <rPh sb="7" eb="9">
      <t>ザイセキ</t>
    </rPh>
    <rPh sb="10" eb="13">
      <t>ショウスウテン</t>
    </rPh>
    <rPh sb="13" eb="14">
      <t>ダイ</t>
    </rPh>
    <rPh sb="15" eb="16">
      <t>イ</t>
    </rPh>
    <rPh sb="16" eb="18">
      <t>イカ</t>
    </rPh>
    <rPh sb="18" eb="20">
      <t>キリス</t>
    </rPh>
    <rPh sb="21" eb="23">
      <t>キニュウ</t>
    </rPh>
    <rPh sb="25" eb="27">
      <t>ザイセキ</t>
    </rPh>
    <rPh sb="28" eb="30">
      <t>ゴウケイ</t>
    </rPh>
    <rPh sb="42" eb="44">
      <t>キニュウ</t>
    </rPh>
    <phoneticPr fontId="3"/>
  </si>
  <si>
    <t>１　町産材（材積・金額）内訳表には、住宅（併用住宅の場合は、住宅部分に限る。）に使用した木材について記入してください。</t>
    <rPh sb="18" eb="20">
      <t>ジュウタク</t>
    </rPh>
    <rPh sb="21" eb="25">
      <t>ヘイヨウジュウタク</t>
    </rPh>
    <rPh sb="26" eb="28">
      <t>バアイ</t>
    </rPh>
    <rPh sb="30" eb="34">
      <t>ジュウタクブブン</t>
    </rPh>
    <rPh sb="35" eb="36">
      <t>カギ</t>
    </rPh>
    <rPh sb="40" eb="42">
      <t>シヨウ</t>
    </rPh>
    <rPh sb="44" eb="46">
      <t>モクザイ</t>
    </rPh>
    <rPh sb="50" eb="52">
      <t>キニュウ</t>
    </rPh>
    <phoneticPr fontId="3"/>
  </si>
  <si>
    <t>購入金額
(円)</t>
    <rPh sb="0" eb="2">
      <t>コウニュウ</t>
    </rPh>
    <rPh sb="2" eb="4">
      <t>キンガク</t>
    </rPh>
    <rPh sb="6" eb="7">
      <t>エン</t>
    </rPh>
    <phoneticPr fontId="3"/>
  </si>
  <si>
    <t>費補助金交付要綱第１５条第２項の規定により通知します。</t>
    <rPh sb="1" eb="4">
      <t>ホジョキン</t>
    </rPh>
    <rPh sb="4" eb="6">
      <t>コウフ</t>
    </rPh>
    <rPh sb="6" eb="8">
      <t>ヨウコウ</t>
    </rPh>
    <rPh sb="8" eb="9">
      <t>ダイ</t>
    </rPh>
    <rPh sb="11" eb="12">
      <t>ジョウ</t>
    </rPh>
    <rPh sb="12" eb="13">
      <t>ダイ</t>
    </rPh>
    <rPh sb="14" eb="15">
      <t>コウ</t>
    </rPh>
    <rPh sb="16" eb="18">
      <t>キテイ</t>
    </rPh>
    <rPh sb="21" eb="23">
      <t>ツウチ</t>
    </rPh>
    <phoneticPr fontId="3"/>
  </si>
  <si>
    <t>様式第６号（第１１条関係）</t>
    <rPh sb="0" eb="2">
      <t>ヨウシキ</t>
    </rPh>
    <rPh sb="2" eb="3">
      <t>ダイ</t>
    </rPh>
    <rPh sb="4" eb="5">
      <t>ゴウ</t>
    </rPh>
    <rPh sb="6" eb="7">
      <t>ダイ</t>
    </rPh>
    <rPh sb="9" eb="10">
      <t>ジョウ</t>
    </rPh>
    <rPh sb="10" eb="12">
      <t>カンケイ</t>
    </rPh>
    <phoneticPr fontId="3"/>
  </si>
  <si>
    <t>※どちらかに○をすること。</t>
  </si>
  <si>
    <t>様式第８号（第１２条関係）</t>
    <rPh sb="0" eb="2">
      <t>ヨウシキ</t>
    </rPh>
    <rPh sb="2" eb="3">
      <t>ダイ</t>
    </rPh>
    <rPh sb="4" eb="5">
      <t>ゴウ</t>
    </rPh>
    <rPh sb="6" eb="7">
      <t>ダイ</t>
    </rPh>
    <rPh sb="9" eb="10">
      <t>ジョウ</t>
    </rPh>
    <rPh sb="10" eb="12">
      <t>カンケイ</t>
    </rPh>
    <phoneticPr fontId="3"/>
  </si>
  <si>
    <t>黒潮町産材利用促進事業費補助金実績報告書</t>
    <rPh sb="15" eb="16">
      <t>ジツ</t>
    </rPh>
    <rPh sb="16" eb="17">
      <t>イサオ</t>
    </rPh>
    <rPh sb="17" eb="18">
      <t>ホウ</t>
    </rPh>
    <rPh sb="18" eb="19">
      <t>コク</t>
    </rPh>
    <rPh sb="19" eb="20">
      <t>ショ</t>
    </rPh>
    <phoneticPr fontId="3"/>
  </si>
  <si>
    <t>別紙２</t>
    <rPh sb="0" eb="2">
      <t>ベッシ</t>
    </rPh>
    <phoneticPr fontId="3"/>
  </si>
  <si>
    <t>納品業者名</t>
    <rPh sb="0" eb="2">
      <t>ノウヒン</t>
    </rPh>
    <rPh sb="2" eb="5">
      <t>ギョウシャメイ</t>
    </rPh>
    <phoneticPr fontId="3"/>
  </si>
  <si>
    <t>　　１　丸太での取り扱いの場合は、「末口径」欄に、製材品での取り扱いの場合は、「巾」</t>
  </si>
  <si>
    <t>　　　「厚」欄に数値を記入すること。</t>
    <rPh sb="8" eb="10">
      <t>スウチ</t>
    </rPh>
    <rPh sb="11" eb="13">
      <t>キニュウ</t>
    </rPh>
    <phoneticPr fontId="3"/>
  </si>
  <si>
    <t>様式第１０号（第１２条関係）</t>
    <rPh sb="0" eb="2">
      <t>ヨウシキ</t>
    </rPh>
    <rPh sb="2" eb="3">
      <t>ダイ</t>
    </rPh>
    <rPh sb="5" eb="6">
      <t>ゴウ</t>
    </rPh>
    <rPh sb="7" eb="8">
      <t>ダイ</t>
    </rPh>
    <rPh sb="10" eb="11">
      <t>ジョウ</t>
    </rPh>
    <rPh sb="11" eb="13">
      <t>カンケイ</t>
    </rPh>
    <phoneticPr fontId="3"/>
  </si>
  <si>
    <t>様式第１１号（第１３条関係）</t>
    <rPh sb="0" eb="2">
      <t>ヨウシキ</t>
    </rPh>
    <rPh sb="2" eb="3">
      <t>ダイ</t>
    </rPh>
    <rPh sb="5" eb="6">
      <t>ゴウ</t>
    </rPh>
    <rPh sb="7" eb="8">
      <t>ダイ</t>
    </rPh>
    <rPh sb="10" eb="11">
      <t>ジョウ</t>
    </rPh>
    <rPh sb="11" eb="13">
      <t>カンケイ</t>
    </rPh>
    <phoneticPr fontId="3"/>
  </si>
  <si>
    <t>様式第１３号（第１５条関係）</t>
    <rPh sb="0" eb="2">
      <t>ヨウシキ</t>
    </rPh>
    <rPh sb="2" eb="3">
      <t>ダイ</t>
    </rPh>
    <rPh sb="5" eb="6">
      <t>ゴウ</t>
    </rPh>
    <rPh sb="7" eb="8">
      <t>ダイ</t>
    </rPh>
    <rPh sb="10" eb="11">
      <t>ジョウ</t>
    </rPh>
    <rPh sb="11" eb="13">
      <t>カンケイ</t>
    </rPh>
    <phoneticPr fontId="3"/>
  </si>
  <si>
    <t>　　　　年　　月　　日付けで申請がありました黒潮町産材利用促進事業費補助金の繰越</t>
    <rPh sb="4" eb="5">
      <t>ネン</t>
    </rPh>
    <rPh sb="7" eb="8">
      <t>ツキ</t>
    </rPh>
    <rPh sb="10" eb="11">
      <t>ニチ</t>
    </rPh>
    <rPh sb="11" eb="12">
      <t>ツ</t>
    </rPh>
    <rPh sb="14" eb="16">
      <t>シンセイ</t>
    </rPh>
    <rPh sb="22" eb="37">
      <t>クロシオチョウサンザイリヨウソクシンジギョウヒホジョキン</t>
    </rPh>
    <rPh sb="38" eb="40">
      <t>クリコ</t>
    </rPh>
    <phoneticPr fontId="3"/>
  </si>
  <si>
    <t>しにつきましては、下記のとおり承認することにしましたので、黒潮町産材利用促進事業</t>
    <rPh sb="9" eb="11">
      <t>カキ</t>
    </rPh>
    <rPh sb="15" eb="17">
      <t>ショウニン</t>
    </rPh>
    <rPh sb="29" eb="31">
      <t>クロシオ</t>
    </rPh>
    <rPh sb="31" eb="32">
      <t>チョウ</t>
    </rPh>
    <rPh sb="32" eb="33">
      <t>サン</t>
    </rPh>
    <rPh sb="33" eb="34">
      <t>ザイ</t>
    </rPh>
    <rPh sb="34" eb="36">
      <t>リヨウ</t>
    </rPh>
    <rPh sb="36" eb="38">
      <t>ソクシン</t>
    </rPh>
    <rPh sb="38" eb="40">
      <t>ジギョウ</t>
    </rPh>
    <phoneticPr fontId="3"/>
  </si>
  <si>
    <t>　　　　　年　　月　　日付けで交付申請のあった黒潮町産材利用促進事業費補助金について</t>
    <rPh sb="5" eb="6">
      <t>ネン</t>
    </rPh>
    <rPh sb="8" eb="9">
      <t>ツキ</t>
    </rPh>
    <rPh sb="11" eb="12">
      <t>ヒ</t>
    </rPh>
    <rPh sb="12" eb="13">
      <t>ツ</t>
    </rPh>
    <phoneticPr fontId="3"/>
  </si>
  <si>
    <t>様式第１５号（第１６条関係）</t>
    <rPh sb="0" eb="3">
      <t>ヨウシキダイ</t>
    </rPh>
    <rPh sb="5" eb="6">
      <t>ゴウ</t>
    </rPh>
    <rPh sb="7" eb="8">
      <t>ダイ</t>
    </rPh>
    <rPh sb="10" eb="11">
      <t>ジョウ</t>
    </rPh>
    <rPh sb="11" eb="13">
      <t>カンケイ</t>
    </rPh>
    <phoneticPr fontId="3"/>
  </si>
  <si>
    <t>補助金交付要綱第７条の規定により、関係書類を添えて下記のとおり申請します。</t>
    <rPh sb="0" eb="3">
      <t>ホジョキン</t>
    </rPh>
    <rPh sb="3" eb="5">
      <t>コウフ</t>
    </rPh>
    <rPh sb="5" eb="7">
      <t>ヨウコウ</t>
    </rPh>
    <rPh sb="7" eb="8">
      <t>ダイ</t>
    </rPh>
    <rPh sb="9" eb="10">
      <t>ジョウ</t>
    </rPh>
    <rPh sb="11" eb="13">
      <t>キテイ</t>
    </rPh>
    <rPh sb="17" eb="19">
      <t>カンケイ</t>
    </rPh>
    <rPh sb="19" eb="21">
      <t>ショルイ</t>
    </rPh>
    <rPh sb="22" eb="23">
      <t>ソ</t>
    </rPh>
    <rPh sb="25" eb="27">
      <t>カキ</t>
    </rPh>
    <rPh sb="31" eb="33">
      <t>シンセイ</t>
    </rPh>
    <phoneticPr fontId="3"/>
  </si>
  <si>
    <t>⑤町産材購入額</t>
    <rPh sb="1" eb="2">
      <t>チョウ</t>
    </rPh>
    <rPh sb="2" eb="3">
      <t>サン</t>
    </rPh>
    <rPh sb="3" eb="4">
      <t>ザイ</t>
    </rPh>
    <rPh sb="4" eb="6">
      <t>コウニュウ</t>
    </rPh>
    <rPh sb="6" eb="7">
      <t>ガク</t>
    </rPh>
    <phoneticPr fontId="3"/>
  </si>
  <si>
    <t>⑥補助申請金額</t>
    <rPh sb="1" eb="3">
      <t>ホジョ</t>
    </rPh>
    <rPh sb="3" eb="5">
      <t>シンセイ</t>
    </rPh>
    <rPh sb="5" eb="7">
      <t>キンガク</t>
    </rPh>
    <phoneticPr fontId="3"/>
  </si>
  <si>
    <t>町産材（材積・金額）内訳表（別紙１）
住宅建築計画関係図面（図面・構造・木材使用量の分かる図書等）
建築工事の見積書の写し
建築確認の確認済証の写し（建築確認が必要な場合に限る。）
住民票の写し
建築した住宅に居住する旨の居住誓約書（様式第２号）
町税等の納付状況調査に関する同意書（様式第３号）
振込先金融機関口座確認書類（通帳やキャッシュカードの写し）</t>
    <rPh sb="0" eb="3">
      <t>チョウサンザイ</t>
    </rPh>
    <rPh sb="4" eb="6">
      <t>ザイセキ</t>
    </rPh>
    <rPh sb="7" eb="9">
      <t>キンガク</t>
    </rPh>
    <rPh sb="10" eb="13">
      <t>ウチワケヒョウ</t>
    </rPh>
    <rPh sb="14" eb="16">
      <t>ベッシ</t>
    </rPh>
    <rPh sb="30" eb="32">
      <t>ズメン</t>
    </rPh>
    <rPh sb="33" eb="35">
      <t>コウゾウ</t>
    </rPh>
    <rPh sb="36" eb="38">
      <t>モクザイ</t>
    </rPh>
    <rPh sb="50" eb="52">
      <t>ケンチク</t>
    </rPh>
    <rPh sb="52" eb="54">
      <t>コウジ</t>
    </rPh>
    <rPh sb="59" eb="60">
      <t>ウツ</t>
    </rPh>
    <rPh sb="62" eb="64">
      <t>ケンチク</t>
    </rPh>
    <rPh sb="64" eb="66">
      <t>カクニン</t>
    </rPh>
    <rPh sb="67" eb="70">
      <t>カクニンズ</t>
    </rPh>
    <rPh sb="70" eb="71">
      <t>ショウ</t>
    </rPh>
    <rPh sb="72" eb="73">
      <t>ウツ</t>
    </rPh>
    <rPh sb="75" eb="77">
      <t>ケンチク</t>
    </rPh>
    <rPh sb="77" eb="79">
      <t>カクニン</t>
    </rPh>
    <rPh sb="80" eb="82">
      <t>ヒツヨウ</t>
    </rPh>
    <rPh sb="83" eb="85">
      <t>バアイ</t>
    </rPh>
    <rPh sb="86" eb="87">
      <t>カギ</t>
    </rPh>
    <rPh sb="91" eb="94">
      <t>ジュウミンヒョウ</t>
    </rPh>
    <rPh sb="98" eb="100">
      <t>ケンチク</t>
    </rPh>
    <rPh sb="102" eb="104">
      <t>ジュウタク</t>
    </rPh>
    <rPh sb="105" eb="107">
      <t>キョジュウ</t>
    </rPh>
    <rPh sb="109" eb="110">
      <t>ムネ</t>
    </rPh>
    <rPh sb="111" eb="113">
      <t>キョジュウ</t>
    </rPh>
    <rPh sb="113" eb="116">
      <t>セイヤクショ</t>
    </rPh>
    <rPh sb="117" eb="120">
      <t>ヨウシキダイ</t>
    </rPh>
    <rPh sb="121" eb="122">
      <t>ゴウ</t>
    </rPh>
    <rPh sb="124" eb="126">
      <t>チョウゼイ</t>
    </rPh>
    <rPh sb="126" eb="127">
      <t>トウ</t>
    </rPh>
    <rPh sb="128" eb="130">
      <t>ノウフ</t>
    </rPh>
    <rPh sb="130" eb="132">
      <t>ジョウキョウ</t>
    </rPh>
    <rPh sb="132" eb="134">
      <t>チョウサ</t>
    </rPh>
    <rPh sb="135" eb="136">
      <t>カン</t>
    </rPh>
    <rPh sb="138" eb="141">
      <t>ドウイショ</t>
    </rPh>
    <rPh sb="142" eb="145">
      <t>ヨウシキダイ</t>
    </rPh>
    <rPh sb="146" eb="147">
      <t>ゴウ</t>
    </rPh>
    <phoneticPr fontId="3"/>
  </si>
  <si>
    <t>②延べ面積</t>
    <rPh sb="1" eb="2">
      <t>ノ</t>
    </rPh>
    <rPh sb="3" eb="5">
      <t>メンセキ</t>
    </rPh>
    <phoneticPr fontId="3"/>
  </si>
  <si>
    <t>別紙１</t>
    <rPh sb="0" eb="2">
      <t>ベッシ</t>
    </rPh>
    <phoneticPr fontId="3"/>
  </si>
  <si>
    <t>（申請者　署名又は記名押印）</t>
    <rPh sb="1" eb="4">
      <t>シンセイシャ</t>
    </rPh>
    <rPh sb="5" eb="7">
      <t>ショメイ</t>
    </rPh>
    <rPh sb="7" eb="8">
      <t>マタ</t>
    </rPh>
    <rPh sb="9" eb="13">
      <t>キメイオウイン</t>
    </rPh>
    <phoneticPr fontId="3"/>
  </si>
  <si>
    <t>の規定により通知します。</t>
    <rPh sb="6" eb="8">
      <t>ツウチ</t>
    </rPh>
    <phoneticPr fontId="3"/>
  </si>
  <si>
    <t>（申請者　署名又は記名押印）</t>
    <rPh sb="1" eb="4">
      <t>シンセイシャ</t>
    </rPh>
    <rPh sb="5" eb="7">
      <t>ショメイ</t>
    </rPh>
    <rPh sb="7" eb="8">
      <t>マタ</t>
    </rPh>
    <rPh sb="9" eb="11">
      <t>キメイ</t>
    </rPh>
    <rPh sb="11" eb="13">
      <t>オウイン</t>
    </rPh>
    <phoneticPr fontId="3"/>
  </si>
  <si>
    <t>は、下記のとおり決定したので、黒潮町産材利用促進事業費補助金交付要綱第９条の規定によ</t>
    <rPh sb="15" eb="18">
      <t>クロシオチョウ</t>
    </rPh>
    <rPh sb="22" eb="24">
      <t>ソクシン</t>
    </rPh>
    <rPh sb="24" eb="26">
      <t>ジギョウ</t>
    </rPh>
    <rPh sb="26" eb="27">
      <t>ヒ</t>
    </rPh>
    <rPh sb="27" eb="30">
      <t>ホジョキン</t>
    </rPh>
    <rPh sb="30" eb="32">
      <t>コウフ</t>
    </rPh>
    <rPh sb="32" eb="34">
      <t>ヨウコウ</t>
    </rPh>
    <rPh sb="34" eb="35">
      <t>ダイ</t>
    </rPh>
    <rPh sb="36" eb="37">
      <t>ジョウ</t>
    </rPh>
    <rPh sb="38" eb="40">
      <t>キテイ</t>
    </rPh>
    <phoneticPr fontId="3"/>
  </si>
  <si>
    <t xml:space="preserve">別記
(１)　指令を受けた補助金額が、補助申請額に達しない場合においても異議がないこと。
(２)　事業の着手から指令を受けるまでの期間内は、当該事業の計画変更を行わないこと。
</t>
    <rPh sb="19" eb="21">
      <t>ホジョ</t>
    </rPh>
    <phoneticPr fontId="3"/>
  </si>
  <si>
    <t>金交付要綱第１１条第１項の規定により、その承認を申請します。</t>
    <rPh sb="0" eb="1">
      <t>キン</t>
    </rPh>
    <rPh sb="1" eb="3">
      <t>コウフ</t>
    </rPh>
    <rPh sb="3" eb="5">
      <t>ヨウコウ</t>
    </rPh>
    <rPh sb="9" eb="10">
      <t>ダイ</t>
    </rPh>
    <rPh sb="11" eb="12">
      <t>コウ</t>
    </rPh>
    <rPh sb="13" eb="15">
      <t>キテイ</t>
    </rPh>
    <rPh sb="21" eb="23">
      <t>ショウニン</t>
    </rPh>
    <rPh sb="24" eb="26">
      <t>シンセイ</t>
    </rPh>
    <phoneticPr fontId="3"/>
  </si>
  <si>
    <t>（注）変更前の数量を上段に括弧書きとする。</t>
    <rPh sb="1" eb="2">
      <t>チュウ</t>
    </rPh>
    <rPh sb="3" eb="5">
      <t>ヘンコウ</t>
    </rPh>
    <rPh sb="5" eb="6">
      <t>マエ</t>
    </rPh>
    <rPh sb="7" eb="9">
      <t>スウリョウ</t>
    </rPh>
    <rPh sb="10" eb="12">
      <t>ジョウダン</t>
    </rPh>
    <rPh sb="13" eb="15">
      <t>カッコ</t>
    </rPh>
    <rPh sb="15" eb="16">
      <t>ガ</t>
    </rPh>
    <phoneticPr fontId="3"/>
  </si>
  <si>
    <t>黒潮町産材利用促進事業費補助金変更交付決定通知書</t>
    <rPh sb="12" eb="15">
      <t>ホジョキン</t>
    </rPh>
    <rPh sb="15" eb="17">
      <t>ヘンコウ</t>
    </rPh>
    <rPh sb="17" eb="19">
      <t>コウフ</t>
    </rPh>
    <rPh sb="19" eb="21">
      <t>ケッテイ</t>
    </rPh>
    <rPh sb="21" eb="24">
      <t>ツウチショ</t>
    </rPh>
    <phoneticPr fontId="3"/>
  </si>
  <si>
    <t>より通知します。</t>
  </si>
  <si>
    <t>黒潮町産材証明書（様式第９号）
町産材の主要部材の使用量を記載した町産材（材積・金額）内訳表（別紙１）
建築工事完了引渡証明書（様式第１０号）
建築確認が必要な場合は建築基準法に基づく検査済証（写し）
工事写真（町産材の施工状況が確認できる写真（複数枚）及び工事完了後の完成写真（複数枚）</t>
    <rPh sb="2" eb="5">
      <t>チョウサンザイ</t>
    </rPh>
    <rPh sb="5" eb="8">
      <t>ショウメイショ</t>
    </rPh>
    <rPh sb="9" eb="12">
      <t>ヨウシキダイ</t>
    </rPh>
    <rPh sb="13" eb="14">
      <t>ゴウ</t>
    </rPh>
    <rPh sb="16" eb="18">
      <t>チョウサン</t>
    </rPh>
    <rPh sb="18" eb="19">
      <t>ザイ</t>
    </rPh>
    <rPh sb="20" eb="22">
      <t>シュヨウ</t>
    </rPh>
    <rPh sb="22" eb="24">
      <t>ブザイ</t>
    </rPh>
    <rPh sb="25" eb="27">
      <t>シヨウ</t>
    </rPh>
    <rPh sb="27" eb="28">
      <t>リョウ</t>
    </rPh>
    <rPh sb="29" eb="31">
      <t>キサイ</t>
    </rPh>
    <rPh sb="52" eb="54">
      <t>ケンチク</t>
    </rPh>
    <rPh sb="54" eb="56">
      <t>コウジ</t>
    </rPh>
    <rPh sb="56" eb="58">
      <t>カンリョウ</t>
    </rPh>
    <rPh sb="58" eb="60">
      <t>ヒキワタシ</t>
    </rPh>
    <rPh sb="60" eb="63">
      <t>ショウメイショ</t>
    </rPh>
    <rPh sb="64" eb="67">
      <t>ヨウシキダイ</t>
    </rPh>
    <rPh sb="69" eb="70">
      <t>ゴウ</t>
    </rPh>
    <phoneticPr fontId="3"/>
  </si>
  <si>
    <t>２．繰越理由</t>
    <rPh sb="2" eb="4">
      <t>クリコシ</t>
    </rPh>
    <rPh sb="4" eb="6">
      <t>リユウ</t>
    </rPh>
    <phoneticPr fontId="3"/>
  </si>
  <si>
    <t>町産材を使用した
住宅の概要</t>
    <rPh sb="0" eb="2">
      <t>チョウサンザイ</t>
    </rPh>
    <rPh sb="4" eb="6">
      <t>シヨウ</t>
    </rPh>
    <rPh sb="9" eb="11">
      <t>ジュウタク</t>
    </rPh>
    <rPh sb="12" eb="14">
      <t>ガイヨウ</t>
    </rPh>
    <phoneticPr fontId="3"/>
  </si>
  <si>
    <t>全木材納品量</t>
    <rPh sb="0" eb="3">
      <t>ゼンモクザイ</t>
    </rPh>
    <rPh sb="3" eb="5">
      <t>ノウヒン</t>
    </rPh>
    <rPh sb="5" eb="6">
      <t>リョウ</t>
    </rPh>
    <phoneticPr fontId="3"/>
  </si>
  <si>
    <t>納品した町産材の
仕入れ先他</t>
    <rPh sb="0" eb="1">
      <t>ノウヒン</t>
    </rPh>
    <rPh sb="3" eb="5">
      <t>チョウサン</t>
    </rPh>
    <rPh sb="5" eb="6">
      <t>ザイ</t>
    </rPh>
    <rPh sb="8" eb="10">
      <t>シイ</t>
    </rPh>
    <rPh sb="11" eb="12">
      <t>サキ</t>
    </rPh>
    <rPh sb="12" eb="13">
      <t>タ</t>
    </rPh>
    <phoneticPr fontId="3"/>
  </si>
  <si>
    <t>町産材の納品量</t>
    <rPh sb="0" eb="3">
      <t>チョウサンザイ</t>
    </rPh>
    <rPh sb="4" eb="6">
      <t>ノウヒン</t>
    </rPh>
    <rPh sb="6" eb="7">
      <t>リョウ</t>
    </rPh>
    <phoneticPr fontId="3"/>
  </si>
  <si>
    <t>黒潮町産材証明書内訳書（別紙２）</t>
    <rPh sb="0" eb="2">
      <t>クロシオ</t>
    </rPh>
    <rPh sb="2" eb="5">
      <t>チョウサンザイ</t>
    </rPh>
    <rPh sb="5" eb="8">
      <t>ショウメイショ</t>
    </rPh>
    <rPh sb="8" eb="11">
      <t>ウチワケショ</t>
    </rPh>
    <rPh sb="12" eb="14">
      <t>ベッシ</t>
    </rPh>
    <phoneticPr fontId="3"/>
  </si>
  <si>
    <t>黒潮町産材証明書内訳書</t>
    <rPh sb="0" eb="1">
      <t>クロ</t>
    </rPh>
    <rPh sb="1" eb="2">
      <t>シオ</t>
    </rPh>
    <rPh sb="2" eb="3">
      <t>チョウ</t>
    </rPh>
    <rPh sb="3" eb="5">
      <t>サンザイ</t>
    </rPh>
    <rPh sb="5" eb="7">
      <t>ショウメイ</t>
    </rPh>
    <rPh sb="7" eb="8">
      <t>ショ</t>
    </rPh>
    <rPh sb="8" eb="11">
      <t>ウチワケショ</t>
    </rPh>
    <phoneticPr fontId="3"/>
  </si>
  <si>
    <t>黒潮町産材利用促進事業費補助金補助金確定通知書</t>
    <rPh sb="15" eb="18">
      <t>ホジョキン</t>
    </rPh>
    <rPh sb="18" eb="20">
      <t>カクテイ</t>
    </rPh>
    <rPh sb="20" eb="23">
      <t>ツウチショ</t>
    </rPh>
    <phoneticPr fontId="3"/>
  </si>
  <si>
    <t>交付確定金額</t>
    <rPh sb="0" eb="1">
      <t>コウフ</t>
    </rPh>
    <rPh sb="2" eb="4">
      <t>カクテイ</t>
    </rPh>
    <rPh sb="4" eb="6">
      <t>キンガク</t>
    </rPh>
    <phoneticPr fontId="3"/>
  </si>
  <si>
    <t>下記のとおり処分したいので、黒潮町産材利用促進事業費補助金交付要綱第１６条第２項</t>
    <rPh sb="0" eb="2">
      <t>カキ</t>
    </rPh>
    <rPh sb="6" eb="8">
      <t>ショブン</t>
    </rPh>
    <rPh sb="14" eb="17">
      <t>クロシオチョウ</t>
    </rPh>
    <rPh sb="17" eb="18">
      <t>サン</t>
    </rPh>
    <rPh sb="18" eb="19">
      <t>ザイ</t>
    </rPh>
    <rPh sb="19" eb="21">
      <t>リヨウ</t>
    </rPh>
    <rPh sb="21" eb="23">
      <t>ソクシン</t>
    </rPh>
    <rPh sb="23" eb="26">
      <t>ジギョウヒ</t>
    </rPh>
    <rPh sb="26" eb="29">
      <t>ホジョキン</t>
    </rPh>
    <rPh sb="29" eb="31">
      <t>コウフ</t>
    </rPh>
    <rPh sb="31" eb="33">
      <t>ヨウコウ</t>
    </rPh>
    <rPh sb="33" eb="34">
      <t>ダイ</t>
    </rPh>
    <rPh sb="36" eb="37">
      <t>ジョウ</t>
    </rPh>
    <rPh sb="37" eb="38">
      <t>ダイ</t>
    </rPh>
    <rPh sb="39" eb="40">
      <t>コウ</t>
    </rPh>
    <phoneticPr fontId="3"/>
  </si>
  <si>
    <t>ありました黒潮町産材利用促進事業費補助金に係る事業は、　　　　年度内にこれを完</t>
    <rPh sb="5" eb="17">
      <t>クロシオチョウサンザイリヨウソクシンジギョウヒ</t>
    </rPh>
    <rPh sb="17" eb="20">
      <t>ホジョキン</t>
    </rPh>
    <rPh sb="21" eb="22">
      <t>カカ</t>
    </rPh>
    <rPh sb="23" eb="25">
      <t>ジギョウ</t>
    </rPh>
    <rPh sb="31" eb="33">
      <t>ネンド</t>
    </rPh>
    <rPh sb="33" eb="34">
      <t>ナイ</t>
    </rPh>
    <rPh sb="38" eb="39">
      <t>カン</t>
    </rPh>
    <phoneticPr fontId="3"/>
  </si>
  <si>
    <t>黒潮町長　　　　　　様</t>
    <rPh sb="0" eb="4">
      <t>クロシオチョウチョウ</t>
    </rPh>
    <rPh sb="10" eb="11">
      <t>サマ</t>
    </rPh>
    <phoneticPr fontId="3"/>
  </si>
  <si>
    <t>年度黒潮町産材利用促進事業費補助金に係る補助事業により取得しました財産を</t>
    <rPh sb="0" eb="2">
      <t>ネンド</t>
    </rPh>
    <rPh sb="2" eb="5">
      <t>クロシオチョウ</t>
    </rPh>
    <rPh sb="5" eb="6">
      <t>サン</t>
    </rPh>
    <rPh sb="6" eb="7">
      <t>ザイ</t>
    </rPh>
    <rPh sb="7" eb="9">
      <t>リヨウ</t>
    </rPh>
    <rPh sb="9" eb="11">
      <t>ソクシン</t>
    </rPh>
    <rPh sb="11" eb="13">
      <t>ジギョウ</t>
    </rPh>
    <rPh sb="13" eb="14">
      <t>ヒ</t>
    </rPh>
    <rPh sb="14" eb="17">
      <t>ホジョキン</t>
    </rPh>
    <rPh sb="18" eb="19">
      <t>カカ</t>
    </rPh>
    <rPh sb="20" eb="22">
      <t>ホジョ</t>
    </rPh>
    <rPh sb="22" eb="24">
      <t>ジギョウ</t>
    </rPh>
    <rPh sb="27" eb="29">
      <t>シュトク</t>
    </rPh>
    <rPh sb="33" eb="35">
      <t>ザイサン</t>
    </rPh>
    <phoneticPr fontId="3"/>
  </si>
  <si>
    <t>１　処分しようとする財産の明細</t>
    <rPh sb="2" eb="4">
      <t>ショブン</t>
    </rPh>
    <rPh sb="10" eb="12">
      <t>ザイサン</t>
    </rPh>
    <rPh sb="13" eb="15">
      <t>メイサイ</t>
    </rPh>
    <phoneticPr fontId="3"/>
  </si>
  <si>
    <t>３　処分しようとする理由</t>
    <rPh sb="2" eb="4">
      <t>ショブン</t>
    </rPh>
    <rPh sb="10" eb="12">
      <t>リユウ</t>
    </rPh>
    <phoneticPr fontId="3"/>
  </si>
  <si>
    <t>黒潮町長　　　　　　様</t>
    <rPh sb="0" eb="3">
      <t>クロシオチョウ</t>
    </rPh>
    <rPh sb="3" eb="4">
      <t>チョウ</t>
    </rPh>
    <rPh sb="10" eb="11">
      <t>サマ</t>
    </rPh>
    <phoneticPr fontId="3"/>
  </si>
  <si>
    <t>黒潮町産材利用促進事業補助金住宅処分承認通知書</t>
    <rPh sb="0" eb="3">
      <t>クロシオチョウ</t>
    </rPh>
    <rPh sb="3" eb="4">
      <t>サン</t>
    </rPh>
    <rPh sb="4" eb="5">
      <t>ザイ</t>
    </rPh>
    <rPh sb="5" eb="7">
      <t>リヨウ</t>
    </rPh>
    <rPh sb="7" eb="9">
      <t>ソクシン</t>
    </rPh>
    <rPh sb="9" eb="11">
      <t>ジギョウ</t>
    </rPh>
    <rPh sb="11" eb="14">
      <t>ホジョキン</t>
    </rPh>
    <rPh sb="14" eb="16">
      <t>ジュウタク</t>
    </rPh>
    <rPh sb="16" eb="18">
      <t>ショブン</t>
    </rPh>
    <rPh sb="18" eb="20">
      <t>ショウニン</t>
    </rPh>
    <rPh sb="20" eb="23">
      <t>ツウチショ</t>
    </rPh>
    <phoneticPr fontId="3"/>
  </si>
  <si>
    <t>　事業費補助金交付要綱第１６条３項の規定により通知します。</t>
    <rPh sb="1" eb="3">
      <t>ジギョウ</t>
    </rPh>
    <rPh sb="3" eb="4">
      <t>ヒ</t>
    </rPh>
    <rPh sb="4" eb="7">
      <t>ホジョキン</t>
    </rPh>
    <rPh sb="7" eb="9">
      <t>コウフ</t>
    </rPh>
    <rPh sb="9" eb="11">
      <t>ヨウコウ</t>
    </rPh>
    <rPh sb="11" eb="12">
      <t>ダイ</t>
    </rPh>
    <rPh sb="14" eb="15">
      <t>ジョウ</t>
    </rPh>
    <rPh sb="16" eb="17">
      <t>コウ</t>
    </rPh>
    <rPh sb="18" eb="20">
      <t>キテイ</t>
    </rPh>
    <rPh sb="23" eb="25">
      <t>ツウチ</t>
    </rPh>
    <phoneticPr fontId="3"/>
  </si>
  <si>
    <t>様式第１６号（第１５条関係）</t>
    <rPh sb="0" eb="2">
      <t>ヨウシキ</t>
    </rPh>
    <rPh sb="2" eb="3">
      <t>ダイ</t>
    </rPh>
    <rPh sb="5" eb="6">
      <t>ゴウ</t>
    </rPh>
    <rPh sb="7" eb="8">
      <t>ダイ</t>
    </rPh>
    <rPh sb="10" eb="11">
      <t>ジョウ</t>
    </rPh>
    <rPh sb="11" eb="13">
      <t>カンケイ</t>
    </rPh>
    <phoneticPr fontId="3"/>
  </si>
  <si>
    <t>税等の納付状況を調査することに同意します。</t>
    <rPh sb="3" eb="5">
      <t>ノウフ</t>
    </rPh>
    <rPh sb="5" eb="7">
      <t>ジョウキョウ</t>
    </rPh>
    <phoneticPr fontId="3"/>
  </si>
  <si>
    <t>の完成後速やかに居住することを確約致します。</t>
    <rPh sb="4" eb="5">
      <t>スミ</t>
    </rPh>
    <phoneticPr fontId="3"/>
  </si>
  <si>
    <t>２　４の②、③及び⑤は、併用住宅の場合には住宅部分について記入すること。</t>
    <rPh sb="7" eb="8">
      <t>オヨ</t>
    </rPh>
    <rPh sb="12" eb="16">
      <t>ヘイヨウジュウタク</t>
    </rPh>
    <rPh sb="17" eb="19">
      <t>バアイ</t>
    </rPh>
    <rPh sb="21" eb="25">
      <t>ジュウタクブブン</t>
    </rPh>
    <rPh sb="29" eb="31">
      <t>キニュウ</t>
    </rPh>
    <phoneticPr fontId="3"/>
  </si>
  <si>
    <t>３の②、③及び⑤は、併用住宅の場合には住宅部分について記入すること。</t>
    <rPh sb="5" eb="6">
      <t>オヨ</t>
    </rPh>
    <rPh sb="10" eb="14">
      <t>ヘイヨウジュウタク</t>
    </rPh>
    <rPh sb="15" eb="17">
      <t>バアイ</t>
    </rPh>
    <rPh sb="19" eb="23">
      <t>ジュウタクブブン</t>
    </rPh>
    <rPh sb="27" eb="29">
      <t>キニュウ</t>
    </rPh>
    <phoneticPr fontId="3"/>
  </si>
  <si>
    <t>５条第１項の規定により、下記のとおり黒潮町産材利用促進事業費補助金を翌年度に繰</t>
    <rPh sb="4" eb="5">
      <t>コウ</t>
    </rPh>
    <rPh sb="6" eb="8">
      <t>キテイ</t>
    </rPh>
    <rPh sb="12" eb="14">
      <t>カキ</t>
    </rPh>
    <rPh sb="18" eb="20">
      <t>クロシオ</t>
    </rPh>
    <rPh sb="20" eb="21">
      <t>チョウ</t>
    </rPh>
    <rPh sb="21" eb="23">
      <t>サンザイ</t>
    </rPh>
    <rPh sb="23" eb="25">
      <t>リヨウ</t>
    </rPh>
    <rPh sb="25" eb="27">
      <t>ソクシン</t>
    </rPh>
    <rPh sb="27" eb="30">
      <t>ジギョウヒ</t>
    </rPh>
    <rPh sb="30" eb="33">
      <t>ホジョキン</t>
    </rPh>
    <rPh sb="34" eb="37">
      <t>ヨクネンド</t>
    </rPh>
    <rPh sb="38" eb="39">
      <t>ク</t>
    </rPh>
    <phoneticPr fontId="3"/>
  </si>
  <si>
    <r>
      <t>補助金については</t>
    </r>
    <r>
      <rPr>
        <sz val="11"/>
        <color rgb="FFFF0000"/>
        <rFont val="ＭＳ 明朝"/>
        <family val="1"/>
        <charset val="128"/>
      </rPr>
      <t>、</t>
    </r>
    <r>
      <rPr>
        <sz val="11"/>
        <rFont val="ＭＳ 明朝"/>
        <family val="1"/>
        <charset val="128"/>
      </rPr>
      <t>下記のとおり交付決定の取消しをしたので通知します。</t>
    </r>
    <rPh sb="0" eb="3">
      <t>ホジョキン</t>
    </rPh>
    <rPh sb="9" eb="11">
      <t>カキ</t>
    </rPh>
    <rPh sb="15" eb="19">
      <t>コウフケッテイ</t>
    </rPh>
    <rPh sb="20" eb="22">
      <t>トリケ</t>
    </rPh>
    <rPh sb="28" eb="30">
      <t>ツウチ</t>
    </rPh>
    <phoneticPr fontId="3"/>
  </si>
  <si>
    <t>延べ面積</t>
    <rPh sb="0" eb="1">
      <t>ノ</t>
    </rPh>
    <rPh sb="2" eb="4">
      <t>メンセキ</t>
    </rPh>
    <phoneticPr fontId="3"/>
  </si>
  <si>
    <t xml:space="preserve">  私は、黒潮町産材利用促進事業費補助金の申請に当たり、補助金を受けて建築する住宅</t>
    <rPh sb="24" eb="25">
      <t>ア</t>
    </rPh>
    <phoneticPr fontId="3"/>
  </si>
  <si>
    <r>
      <t>　私は、</t>
    </r>
    <r>
      <rPr>
        <sz val="11"/>
        <rFont val="ＭＳ 明朝"/>
        <family val="1"/>
        <charset val="128"/>
      </rPr>
      <t>黒潮町産材利用促進事業費補助金の申請に際して、黒潮町産材利用促進事業費補助金交</t>
    </r>
    <rPh sb="42" eb="43">
      <t>コウ</t>
    </rPh>
    <phoneticPr fontId="3"/>
  </si>
  <si>
    <r>
      <t xml:space="preserve">町産材（材積・金額）内訳表（別紙１）
変更後の工事見積書（写し）
</t>
    </r>
    <r>
      <rPr>
        <sz val="11"/>
        <rFont val="ＭＳ 明朝"/>
        <family val="1"/>
        <charset val="128"/>
      </rPr>
      <t>住宅建築計画関係図面（図面・構造・木材使用量の分かる図書等）</t>
    </r>
    <rPh sb="19" eb="21">
      <t>ヘンコウ</t>
    </rPh>
    <rPh sb="21" eb="22">
      <t>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</si>
</sst>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00_ "/>
    <numFmt numFmtId="179" formatCode="[$-F800]dddd\,\ mmmm\ dd\,\ yyyy"/>
    <numFmt numFmtId="180" formatCode="#,##0.0_ "/>
    <numFmt numFmtId="181" formatCode="0.00_ "/>
    <numFmt numFmtId="182" formatCode="0.000"/>
    <numFmt numFmtId="183" formatCode="0.0000"/>
  </numFmts>
  <fonts count="27" x14ac:knownFonts="1">
    <font>
      <sz val="11"/>
      <name val="ＭＳ Ｐゴシック"/>
      <family val="3"/>
    </font>
    <font>
      <sz val="11"/>
      <name val="ＭＳ Ｐゴシック"/>
      <family val="3"/>
    </font>
    <font>
      <sz val="11"/>
      <color theme="1"/>
      <name val="ＭＳ ゴシック"/>
      <family val="3"/>
    </font>
    <font>
      <sz val="6"/>
      <name val="ＭＳ Ｐゴシック"/>
      <family val="3"/>
    </font>
    <font>
      <sz val="11"/>
      <name val="ＭＳ ゴシック"/>
      <family val="3"/>
    </font>
    <font>
      <sz val="11"/>
      <color rgb="FFFF0000"/>
      <name val="ＭＳ ゴシック"/>
      <family val="3"/>
    </font>
    <font>
      <sz val="11"/>
      <name val="ＭＳ 明朝"/>
      <family val="1"/>
    </font>
    <font>
      <b/>
      <sz val="14"/>
      <name val="ＭＳ 明朝"/>
      <family val="1"/>
    </font>
    <font>
      <sz val="10"/>
      <name val="ＭＳ 明朝"/>
      <family val="1"/>
    </font>
    <font>
      <sz val="10.5"/>
      <name val="ＭＳ Ｐ明朝"/>
      <family val="1"/>
    </font>
    <font>
      <sz val="10.5"/>
      <name val="ＭＳ 明朝"/>
      <family val="1"/>
    </font>
    <font>
      <sz val="10.5"/>
      <name val="Century"/>
      <family val="1"/>
    </font>
    <font>
      <sz val="12"/>
      <name val="ＭＳ 明朝"/>
      <family val="1"/>
    </font>
    <font>
      <strike/>
      <sz val="11"/>
      <name val="ＭＳ 明朝"/>
      <family val="1"/>
    </font>
    <font>
      <b/>
      <sz val="11"/>
      <name val="ＭＳ 明朝"/>
      <family val="1"/>
    </font>
    <font>
      <b/>
      <sz val="14"/>
      <color indexed="8"/>
      <name val="ＭＳ 明朝"/>
      <family val="1"/>
    </font>
    <font>
      <sz val="14"/>
      <color indexed="8"/>
      <name val="ＭＳ 明朝"/>
      <family val="1"/>
    </font>
    <font>
      <sz val="10"/>
      <color indexed="8"/>
      <name val="ＭＳ 明朝"/>
      <family val="1"/>
    </font>
    <font>
      <sz val="8"/>
      <name val="ＭＳ ゴシック"/>
      <family val="3"/>
    </font>
    <font>
      <sz val="9"/>
      <name val="ＭＳ ゴシック"/>
      <family val="3"/>
    </font>
    <font>
      <sz val="5.5"/>
      <name val="ＭＳ 明朝"/>
      <family val="1"/>
    </font>
    <font>
      <sz val="11"/>
      <name val="ＭＳ 明朝"/>
      <family val="1"/>
      <charset val="128"/>
    </font>
    <font>
      <sz val="10.5"/>
      <name val="ＭＳ 明朝"/>
      <family val="1"/>
      <charset val="128"/>
    </font>
    <font>
      <sz val="11"/>
      <color rgb="FFFF0000"/>
      <name val="ＭＳ 明朝"/>
      <family val="1"/>
      <charset val="128"/>
    </font>
    <font>
      <sz val="12"/>
      <name val="ＭＳ 明朝"/>
      <family val="1"/>
      <charset val="128"/>
    </font>
    <font>
      <b/>
      <sz val="14"/>
      <name val="ＭＳ 明朝"/>
      <family val="1"/>
      <charset val="128"/>
    </font>
    <font>
      <sz val="14"/>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0" fontId="1" fillId="0" borderId="0">
      <alignment vertical="center"/>
    </xf>
    <xf numFmtId="0" fontId="2" fillId="0" borderId="0">
      <alignment vertical="center"/>
    </xf>
  </cellStyleXfs>
  <cellXfs count="345">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Protection="1">
      <alignment vertical="center"/>
      <protection locked="0"/>
    </xf>
    <xf numFmtId="0" fontId="6" fillId="0" borderId="0" xfId="0" applyFont="1" applyProtection="1">
      <alignment vertical="center"/>
    </xf>
    <xf numFmtId="0" fontId="7"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49" fontId="6" fillId="0" borderId="0" xfId="0" applyNumberFormat="1" applyFont="1" applyBorder="1" applyAlignment="1" applyProtection="1">
      <alignment horizontal="center" vertical="center"/>
      <protection locked="0"/>
    </xf>
    <xf numFmtId="0" fontId="6" fillId="0" borderId="0" xfId="0" applyFont="1">
      <alignment vertical="center"/>
    </xf>
    <xf numFmtId="0" fontId="0" fillId="0" borderId="0" xfId="0" applyFont="1">
      <alignment vertical="center"/>
    </xf>
    <xf numFmtId="0" fontId="0" fillId="0" borderId="0" xfId="0" applyFont="1" applyAlignment="1">
      <alignment horizontal="left" vertical="center"/>
    </xf>
    <xf numFmtId="0" fontId="10" fillId="0" borderId="0" xfId="0" applyFont="1" applyBorder="1" applyAlignment="1">
      <alignment horizontal="center" vertical="center"/>
    </xf>
    <xf numFmtId="0" fontId="11" fillId="0" borderId="0" xfId="0" applyFont="1" applyAlignment="1">
      <alignment vertical="center" wrapText="1"/>
    </xf>
    <xf numFmtId="0" fontId="6" fillId="0" borderId="9" xfId="0" applyFont="1" applyBorder="1" applyProtection="1">
      <alignment vertical="center"/>
      <protection locked="0"/>
    </xf>
    <xf numFmtId="0" fontId="10" fillId="0" borderId="0" xfId="0" applyFont="1" applyBorder="1" applyAlignment="1">
      <alignment horizontal="left" vertical="center" wrapText="1"/>
    </xf>
    <xf numFmtId="0" fontId="6" fillId="0" borderId="0" xfId="0" applyFont="1" applyAlignment="1" applyProtection="1">
      <alignment horizontal="distributed" vertical="center"/>
      <protection locked="0"/>
    </xf>
    <xf numFmtId="179" fontId="6" fillId="0" borderId="0" xfId="0" applyNumberFormat="1" applyFont="1" applyAlignment="1" applyProtection="1">
      <alignment horizontal="center" vertical="center"/>
      <protection locked="0"/>
    </xf>
    <xf numFmtId="0" fontId="6" fillId="0" borderId="0" xfId="0" applyFont="1" applyAlignment="1" applyProtection="1">
      <alignment vertical="center" shrinkToFit="1"/>
      <protection locked="0"/>
    </xf>
    <xf numFmtId="0" fontId="7" fillId="0" borderId="0" xfId="0" applyFont="1" applyAlignment="1" applyProtection="1">
      <alignment vertical="center"/>
      <protection locked="0"/>
    </xf>
    <xf numFmtId="0" fontId="0" fillId="0" borderId="3"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4" fillId="0" borderId="0" xfId="0" applyFont="1" applyProtection="1">
      <alignment vertical="center"/>
      <protection locked="0"/>
    </xf>
    <xf numFmtId="180" fontId="6" fillId="0" borderId="0" xfId="0" applyNumberFormat="1" applyFont="1" applyProtection="1">
      <alignment vertical="center"/>
    </xf>
    <xf numFmtId="181" fontId="6" fillId="0" borderId="0" xfId="0" applyNumberFormat="1" applyFont="1" applyProtection="1">
      <alignment vertical="center"/>
      <protection locked="0"/>
    </xf>
    <xf numFmtId="0" fontId="6" fillId="0" borderId="0" xfId="0" applyFont="1" applyAlignment="1">
      <alignment horizontal="left" vertical="center"/>
    </xf>
    <xf numFmtId="0" fontId="6" fillId="0" borderId="11" xfId="0" applyFont="1" applyBorder="1" applyAlignment="1">
      <alignment vertical="center"/>
    </xf>
    <xf numFmtId="0" fontId="7" fillId="0" borderId="11" xfId="0" applyFont="1" applyBorder="1" applyAlignment="1">
      <alignment vertical="center"/>
    </xf>
    <xf numFmtId="0" fontId="7" fillId="0" borderId="0" xfId="0" applyFont="1" applyAlignment="1">
      <alignment horizontal="center" vertical="center"/>
    </xf>
    <xf numFmtId="3" fontId="6" fillId="0" borderId="8" xfId="0" applyNumberFormat="1" applyFont="1" applyBorder="1" applyAlignment="1">
      <alignment horizontal="right" vertical="center"/>
    </xf>
    <xf numFmtId="0" fontId="7" fillId="0" borderId="0" xfId="0" applyFont="1" applyAlignment="1">
      <alignment vertical="center"/>
    </xf>
    <xf numFmtId="0" fontId="12" fillId="0" borderId="0" xfId="0" applyFont="1">
      <alignment vertical="center"/>
    </xf>
    <xf numFmtId="0" fontId="4" fillId="0" borderId="0" xfId="0" applyFont="1">
      <alignment vertical="center"/>
    </xf>
    <xf numFmtId="0" fontId="4" fillId="2" borderId="0" xfId="0" applyFont="1" applyFill="1">
      <alignment vertical="center"/>
    </xf>
    <xf numFmtId="0" fontId="4" fillId="3" borderId="11" xfId="0" applyFont="1" applyFill="1" applyBorder="1" applyAlignment="1">
      <alignment vertical="center"/>
    </xf>
    <xf numFmtId="0" fontId="15" fillId="3" borderId="11" xfId="0" applyFont="1" applyFill="1" applyBorder="1" applyAlignment="1">
      <alignment vertical="center"/>
    </xf>
    <xf numFmtId="0" fontId="16" fillId="3" borderId="11" xfId="0" applyFont="1" applyFill="1" applyBorder="1" applyAlignment="1">
      <alignment vertical="center"/>
    </xf>
    <xf numFmtId="0" fontId="15" fillId="3" borderId="0" xfId="0" applyFont="1" applyFill="1" applyAlignment="1">
      <alignment vertical="center"/>
    </xf>
    <xf numFmtId="0" fontId="15" fillId="3" borderId="0" xfId="0" applyFont="1" applyFill="1" applyBorder="1" applyAlignment="1">
      <alignment vertical="center"/>
    </xf>
    <xf numFmtId="0" fontId="16" fillId="3" borderId="0" xfId="0" applyFont="1" applyFill="1" applyBorder="1" applyAlignment="1">
      <alignment vertical="center"/>
    </xf>
    <xf numFmtId="0" fontId="4" fillId="3" borderId="0" xfId="0" applyFont="1" applyFill="1">
      <alignment vertical="center"/>
    </xf>
    <xf numFmtId="3" fontId="4" fillId="3" borderId="0" xfId="0" applyNumberFormat="1" applyFont="1" applyFill="1" applyAlignment="1">
      <alignment vertical="center"/>
    </xf>
    <xf numFmtId="3" fontId="4" fillId="0" borderId="0" xfId="0" applyNumberFormat="1" applyFont="1">
      <alignment vertical="center"/>
    </xf>
    <xf numFmtId="0" fontId="6" fillId="0" borderId="0" xfId="0" applyFont="1" applyAlignment="1">
      <alignment vertical="center"/>
    </xf>
    <xf numFmtId="49" fontId="12" fillId="0" borderId="0" xfId="0" applyNumberFormat="1" applyFont="1" applyAlignment="1">
      <alignment vertical="center"/>
    </xf>
    <xf numFmtId="49" fontId="6" fillId="0" borderId="0" xfId="0" applyNumberFormat="1" applyFont="1" applyAlignment="1">
      <alignment vertical="center"/>
    </xf>
    <xf numFmtId="49" fontId="6" fillId="0" borderId="0" xfId="0" quotePrefix="1" applyNumberFormat="1" applyFont="1" applyAlignment="1">
      <alignment vertical="center"/>
    </xf>
    <xf numFmtId="0" fontId="12" fillId="0" borderId="0" xfId="0" applyFont="1" applyAlignment="1">
      <alignment vertical="center"/>
    </xf>
    <xf numFmtId="0" fontId="6" fillId="0" borderId="0" xfId="0" quotePrefix="1" applyFont="1" applyAlignme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Border="1" applyAlignment="1">
      <alignment horizontal="center" vertical="center"/>
    </xf>
    <xf numFmtId="0" fontId="6" fillId="0" borderId="0" xfId="0" applyFont="1" applyBorder="1">
      <alignment vertical="center"/>
    </xf>
    <xf numFmtId="0" fontId="6" fillId="0" borderId="0" xfId="0" applyFont="1" applyAlignment="1">
      <alignment vertical="center" shrinkToFit="1"/>
    </xf>
    <xf numFmtId="0" fontId="6" fillId="0" borderId="9" xfId="0" applyFont="1" applyBorder="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12" fillId="0" borderId="0" xfId="0" applyFont="1" applyAlignment="1">
      <alignment horizontal="center" vertical="center"/>
    </xf>
    <xf numFmtId="0" fontId="6" fillId="0" borderId="0" xfId="0" applyFont="1" applyBorder="1" applyAlignment="1">
      <alignment vertical="center" shrinkToFit="1"/>
    </xf>
    <xf numFmtId="0" fontId="6" fillId="0" borderId="11"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13" fillId="0" borderId="0" xfId="0" applyFont="1">
      <alignment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6" fillId="0" borderId="1" xfId="0" quotePrefix="1"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9" xfId="0" applyFont="1" applyBorder="1" applyAlignment="1" applyProtection="1">
      <alignment horizontal="right" vertical="center"/>
      <protection locked="0"/>
    </xf>
    <xf numFmtId="0" fontId="6" fillId="0" borderId="9"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2" xfId="0" quotePrefix="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 xfId="0" applyFont="1" applyBorder="1" applyAlignment="1" applyProtection="1">
      <alignment horizontal="distributed" vertical="center"/>
      <protection locked="0"/>
    </xf>
    <xf numFmtId="0" fontId="6" fillId="0" borderId="10" xfId="0" applyFont="1" applyBorder="1" applyAlignment="1" applyProtection="1">
      <alignment horizontal="distributed" vertical="center"/>
      <protection locked="0"/>
    </xf>
    <xf numFmtId="176" fontId="6" fillId="0" borderId="2" xfId="0" applyNumberFormat="1" applyFont="1" applyBorder="1" applyAlignment="1" applyProtection="1">
      <alignment horizontal="right" vertical="center"/>
      <protection locked="0"/>
    </xf>
    <xf numFmtId="176" fontId="6" fillId="0" borderId="10" xfId="0" applyNumberFormat="1" applyFont="1" applyBorder="1" applyAlignment="1" applyProtection="1">
      <alignment horizontal="right" vertical="center"/>
      <protection locked="0"/>
    </xf>
    <xf numFmtId="0" fontId="6" fillId="0" borderId="1" xfId="0" applyFont="1" applyBorder="1" applyAlignment="1" applyProtection="1">
      <alignment horizontal="distributed" vertical="center"/>
      <protection locked="0"/>
    </xf>
    <xf numFmtId="0" fontId="6" fillId="0" borderId="9" xfId="0" applyFont="1" applyBorder="1" applyAlignment="1" applyProtection="1">
      <alignment horizontal="distributed" vertical="center"/>
      <protection locked="0"/>
    </xf>
    <xf numFmtId="177" fontId="6" fillId="0" borderId="2" xfId="0" applyNumberFormat="1" applyFont="1" applyBorder="1" applyAlignment="1" applyProtection="1">
      <alignment horizontal="right" vertical="center"/>
      <protection locked="0"/>
    </xf>
    <xf numFmtId="177" fontId="6" fillId="0" borderId="10" xfId="0" applyNumberFormat="1" applyFont="1" applyBorder="1" applyAlignment="1" applyProtection="1">
      <alignment horizontal="right" vertical="center"/>
      <protection locked="0"/>
    </xf>
    <xf numFmtId="178" fontId="6" fillId="0" borderId="2" xfId="0" applyNumberFormat="1" applyFont="1" applyBorder="1" applyAlignment="1" applyProtection="1">
      <alignment horizontal="right" vertical="center"/>
      <protection locked="0"/>
    </xf>
    <xf numFmtId="178" fontId="6" fillId="0" borderId="10" xfId="0" applyNumberFormat="1" applyFont="1" applyBorder="1" applyAlignment="1" applyProtection="1">
      <alignment horizontal="right" vertical="center"/>
      <protection locked="0"/>
    </xf>
    <xf numFmtId="0" fontId="8" fillId="0" borderId="2" xfId="0" applyFont="1" applyBorder="1" applyAlignment="1" applyProtection="1">
      <alignment horizontal="distributed" vertical="center" wrapText="1"/>
      <protection locked="0"/>
    </xf>
    <xf numFmtId="0" fontId="8" fillId="0" borderId="10" xfId="0" applyFont="1" applyBorder="1" applyAlignment="1" applyProtection="1">
      <alignment horizontal="distributed" vertical="center"/>
      <protection locked="0"/>
    </xf>
    <xf numFmtId="0" fontId="0" fillId="0" borderId="10" xfId="0" applyFont="1" applyBorder="1" applyAlignment="1">
      <alignment horizontal="right" vertical="center"/>
    </xf>
    <xf numFmtId="0" fontId="6" fillId="0" borderId="0" xfId="0" applyFont="1" applyBorder="1" applyAlignment="1" applyProtection="1">
      <alignment horizontal="distributed" vertical="center"/>
      <protection locked="0"/>
    </xf>
    <xf numFmtId="176" fontId="6" fillId="0" borderId="4" xfId="0" applyNumberFormat="1" applyFont="1" applyBorder="1" applyAlignment="1" applyProtection="1">
      <alignment horizontal="right" vertical="center"/>
      <protection locked="0"/>
    </xf>
    <xf numFmtId="176" fontId="6" fillId="0" borderId="11" xfId="0" applyNumberFormat="1" applyFont="1" applyBorder="1" applyAlignment="1" applyProtection="1">
      <alignment horizontal="right" vertical="center"/>
      <protection locked="0"/>
    </xf>
    <xf numFmtId="0" fontId="6" fillId="0" borderId="11"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6" fillId="0" borderId="9"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1"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6" fillId="0" borderId="15" xfId="0" applyFont="1" applyBorder="1" applyAlignment="1" applyProtection="1">
      <alignment horizontal="center" vertical="center"/>
      <protection locked="0"/>
    </xf>
    <xf numFmtId="0" fontId="6" fillId="0" borderId="8" xfId="0" applyFont="1" applyBorder="1" applyAlignment="1">
      <alignment horizontal="center" vertical="center" wrapText="1"/>
    </xf>
    <xf numFmtId="0" fontId="9" fillId="0" borderId="0" xfId="0" applyFont="1" applyBorder="1" applyAlignment="1">
      <alignment vertical="center" wrapText="1"/>
    </xf>
    <xf numFmtId="0" fontId="0" fillId="0" borderId="0" xfId="0" applyFont="1" applyBorder="1" applyAlignment="1">
      <alignment vertical="center" wrapText="1"/>
    </xf>
    <xf numFmtId="0" fontId="14" fillId="0" borderId="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6" fillId="0" borderId="9" xfId="0" quotePrefix="1" applyFont="1" applyBorder="1" applyAlignment="1" applyProtection="1">
      <alignment horizontal="center" vertical="center"/>
      <protection locked="0"/>
    </xf>
    <xf numFmtId="0" fontId="6" fillId="0" borderId="4" xfId="0" quotePrefix="1" applyFont="1" applyBorder="1" applyAlignment="1" applyProtection="1">
      <alignment horizontal="center" vertical="center"/>
      <protection locked="0"/>
    </xf>
    <xf numFmtId="0" fontId="6" fillId="0" borderId="11" xfId="0" quotePrefix="1"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3" xfId="0" quotePrefix="1" applyFont="1" applyBorder="1" applyAlignment="1" applyProtection="1">
      <alignment horizontal="center" vertical="center"/>
      <protection locked="0"/>
    </xf>
    <xf numFmtId="0" fontId="6" fillId="0" borderId="0" xfId="0" quotePrefix="1" applyFont="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left" vertical="top" wrapText="1"/>
    </xf>
    <xf numFmtId="0" fontId="0" fillId="0" borderId="9" xfId="0" applyFont="1" applyBorder="1" applyAlignment="1">
      <alignment horizontal="left" vertical="top" wrapText="1"/>
    </xf>
    <xf numFmtId="0" fontId="0" fillId="0" borderId="14"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4" xfId="0"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8" fillId="0" borderId="8" xfId="0" applyFont="1" applyBorder="1" applyAlignment="1">
      <alignment horizontal="right" vertical="distributed" wrapText="1"/>
    </xf>
    <xf numFmtId="0" fontId="8" fillId="0" borderId="8" xfId="0" applyFont="1" applyBorder="1" applyAlignment="1">
      <alignment horizontal="right" vertical="center" wrapText="1"/>
    </xf>
    <xf numFmtId="0" fontId="8"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6" fillId="0" borderId="3" xfId="0" applyFont="1" applyBorder="1" applyAlignment="1" applyProtection="1">
      <alignment horizontal="center" vertical="center"/>
      <protection locked="0"/>
    </xf>
    <xf numFmtId="0" fontId="6" fillId="0" borderId="0" xfId="0" applyFont="1" applyAlignment="1">
      <alignment horizontal="left" vertical="center"/>
    </xf>
    <xf numFmtId="0" fontId="6" fillId="0" borderId="8" xfId="0" applyFont="1" applyBorder="1" applyAlignment="1">
      <alignment horizontal="center" vertical="center"/>
    </xf>
    <xf numFmtId="0" fontId="6" fillId="0" borderId="8" xfId="0" applyFont="1" applyBorder="1" applyAlignment="1">
      <alignment horizontal="center" vertical="center" shrinkToFit="1"/>
    </xf>
    <xf numFmtId="182" fontId="6" fillId="0" borderId="8" xfId="0" applyNumberFormat="1" applyFont="1" applyBorder="1" applyAlignment="1">
      <alignment horizontal="right" vertical="center"/>
    </xf>
    <xf numFmtId="183" fontId="6" fillId="0" borderId="8" xfId="0" applyNumberFormat="1" applyFont="1" applyBorder="1" applyAlignment="1">
      <alignment horizontal="right" vertical="center"/>
    </xf>
    <xf numFmtId="3" fontId="6" fillId="0" borderId="8" xfId="0" applyNumberFormat="1" applyFont="1" applyBorder="1" applyAlignment="1">
      <alignment horizontal="right" vertical="center"/>
    </xf>
    <xf numFmtId="3" fontId="6" fillId="0" borderId="2" xfId="0" applyNumberFormat="1" applyFont="1" applyBorder="1" applyAlignment="1">
      <alignment horizontal="right" vertical="center"/>
    </xf>
    <xf numFmtId="3" fontId="6" fillId="0" borderId="10" xfId="0" applyNumberFormat="1" applyFont="1" applyBorder="1" applyAlignment="1">
      <alignment horizontal="right" vertical="center"/>
    </xf>
    <xf numFmtId="3" fontId="6" fillId="0" borderId="12" xfId="0" applyNumberFormat="1" applyFont="1" applyBorder="1" applyAlignment="1">
      <alignment horizontal="right"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8" fillId="0" borderId="0" xfId="0" applyFont="1" applyAlignment="1">
      <alignment horizontal="center" vertical="center"/>
    </xf>
    <xf numFmtId="0" fontId="6"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6" fillId="0" borderId="1" xfId="0" applyFont="1" applyBorder="1" applyAlignment="1">
      <alignment horizontal="center" vertical="center"/>
    </xf>
    <xf numFmtId="0" fontId="0" fillId="0" borderId="9"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182" fontId="6" fillId="0" borderId="8" xfId="0" applyNumberFormat="1" applyFont="1" applyBorder="1" applyAlignment="1">
      <alignment horizontal="center" vertical="center"/>
    </xf>
    <xf numFmtId="183" fontId="6" fillId="0" borderId="5" xfId="0" applyNumberFormat="1" applyFont="1" applyBorder="1" applyAlignment="1">
      <alignment horizontal="right" vertical="center"/>
    </xf>
    <xf numFmtId="0" fontId="0" fillId="0" borderId="7" xfId="0" applyFont="1" applyBorder="1" applyAlignment="1">
      <alignment horizontal="right" vertical="center"/>
    </xf>
    <xf numFmtId="0" fontId="12" fillId="0" borderId="0" xfId="0" applyFont="1" applyAlignment="1" applyProtection="1">
      <alignment horizontal="left" vertical="center"/>
      <protection locked="0"/>
    </xf>
    <xf numFmtId="0" fontId="4" fillId="3" borderId="0" xfId="0" applyFont="1" applyFill="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shrinkToFit="1"/>
    </xf>
    <xf numFmtId="182" fontId="4" fillId="3" borderId="8" xfId="0" applyNumberFormat="1" applyFont="1" applyFill="1" applyBorder="1" applyAlignment="1">
      <alignment horizontal="right" vertical="center"/>
    </xf>
    <xf numFmtId="183" fontId="4" fillId="3" borderId="8" xfId="0" applyNumberFormat="1" applyFont="1" applyFill="1" applyBorder="1" applyAlignment="1">
      <alignment horizontal="right" vertical="center"/>
    </xf>
    <xf numFmtId="3" fontId="4" fillId="3" borderId="8" xfId="0" applyNumberFormat="1" applyFont="1" applyFill="1" applyBorder="1" applyAlignment="1">
      <alignment horizontal="right" vertical="center"/>
    </xf>
    <xf numFmtId="3" fontId="4" fillId="3" borderId="16"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3" fontId="4" fillId="3" borderId="2" xfId="0" applyNumberFormat="1" applyFont="1" applyFill="1" applyBorder="1" applyAlignment="1">
      <alignment horizontal="right" vertical="center"/>
    </xf>
    <xf numFmtId="3" fontId="4" fillId="3" borderId="10" xfId="0" applyNumberFormat="1" applyFont="1" applyFill="1" applyBorder="1" applyAlignment="1">
      <alignment horizontal="right" vertical="center"/>
    </xf>
    <xf numFmtId="3" fontId="4" fillId="3" borderId="12" xfId="0" applyNumberFormat="1" applyFont="1" applyFill="1" applyBorder="1" applyAlignment="1">
      <alignment horizontal="right" vertical="center"/>
    </xf>
    <xf numFmtId="0" fontId="15" fillId="3" borderId="0" xfId="0" applyFont="1" applyFill="1" applyAlignment="1">
      <alignment horizontal="center" vertical="center"/>
    </xf>
    <xf numFmtId="0" fontId="15" fillId="3" borderId="11" xfId="0" applyFont="1" applyFill="1" applyBorder="1" applyAlignment="1">
      <alignment horizontal="center" vertical="center"/>
    </xf>
    <xf numFmtId="0" fontId="17" fillId="3" borderId="0" xfId="0" applyFont="1" applyFill="1" applyAlignment="1">
      <alignment horizontal="center" vertical="center"/>
    </xf>
    <xf numFmtId="0" fontId="4" fillId="3" borderId="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xf numFmtId="0" fontId="18" fillId="3" borderId="18" xfId="0" applyFont="1" applyFill="1" applyBorder="1" applyAlignment="1">
      <alignment horizontal="center" vertical="center" wrapText="1"/>
    </xf>
    <xf numFmtId="182" fontId="4" fillId="3" borderId="8" xfId="0" applyNumberFormat="1" applyFont="1" applyFill="1" applyBorder="1" applyAlignment="1">
      <alignment horizontal="center" vertical="center"/>
    </xf>
    <xf numFmtId="3" fontId="4" fillId="3" borderId="17" xfId="0" applyNumberFormat="1" applyFont="1" applyFill="1" applyBorder="1" applyAlignment="1">
      <alignment horizontal="right" vertical="center"/>
    </xf>
    <xf numFmtId="0" fontId="19" fillId="3" borderId="18" xfId="0" applyFont="1" applyFill="1" applyBorder="1" applyAlignment="1">
      <alignment horizontal="center" vertical="center" wrapText="1"/>
    </xf>
    <xf numFmtId="0" fontId="15" fillId="3" borderId="0"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11" xfId="0"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6" fillId="0" borderId="0" xfId="0" quotePrefix="1" applyFont="1" applyAlignment="1">
      <alignment horizontal="center" vertical="center"/>
    </xf>
    <xf numFmtId="0" fontId="6" fillId="0" borderId="0" xfId="0" applyFont="1" applyBorder="1" applyAlignment="1">
      <alignment horizontal="center" vertical="center"/>
    </xf>
    <xf numFmtId="0" fontId="10" fillId="0" borderId="0" xfId="0" applyFont="1" applyAlignment="1">
      <alignment horizontal="center" vertical="center"/>
    </xf>
    <xf numFmtId="0" fontId="0" fillId="0" borderId="0" xfId="0" applyFont="1" applyAlignment="1">
      <alignment horizontal="left" vertical="center"/>
    </xf>
    <xf numFmtId="0" fontId="6" fillId="0" borderId="2" xfId="0" applyFont="1" applyBorder="1" applyAlignment="1" applyProtection="1">
      <alignment horizontal="distributed" vertical="center" wrapText="1"/>
      <protection locked="0"/>
    </xf>
    <xf numFmtId="49" fontId="6" fillId="0" borderId="5" xfId="0" quotePrefix="1" applyNumberFormat="1" applyFont="1" applyBorder="1" applyAlignment="1" applyProtection="1">
      <alignment horizontal="center" vertical="center"/>
      <protection locked="0"/>
    </xf>
    <xf numFmtId="49" fontId="6" fillId="0" borderId="7" xfId="0" quotePrefix="1"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lignment horizontal="left" vertical="top" wrapText="1"/>
    </xf>
    <xf numFmtId="0" fontId="6" fillId="0" borderId="9"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horizontal="distributed" vertical="center"/>
    </xf>
    <xf numFmtId="0" fontId="6" fillId="0" borderId="0" xfId="0" applyFont="1" applyAlignment="1">
      <alignment horizontal="left" vertical="center" shrinkToFit="1"/>
    </xf>
    <xf numFmtId="0" fontId="0" fillId="0" borderId="0" xfId="0" applyFont="1" applyAlignment="1">
      <alignment horizontal="center" vertical="center"/>
    </xf>
    <xf numFmtId="0" fontId="6" fillId="0" borderId="0" xfId="0" applyFont="1" applyAlignment="1">
      <alignment horizontal="center" vertical="center" shrinkToFit="1"/>
    </xf>
    <xf numFmtId="0" fontId="6" fillId="0" borderId="1" xfId="0" quotePrefix="1" applyFont="1" applyBorder="1" applyAlignment="1">
      <alignment horizontal="center" vertical="center"/>
    </xf>
    <xf numFmtId="0" fontId="6" fillId="0" borderId="14" xfId="0" quotePrefix="1"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176" fontId="6" fillId="0" borderId="9" xfId="0" applyNumberFormat="1" applyFont="1" applyBorder="1" applyAlignment="1">
      <alignment horizontal="center" vertical="center"/>
    </xf>
    <xf numFmtId="176" fontId="6" fillId="0" borderId="4" xfId="0" applyNumberFormat="1" applyFont="1" applyBorder="1" applyAlignment="1">
      <alignment horizontal="right" vertical="center"/>
    </xf>
    <xf numFmtId="176" fontId="6" fillId="0" borderId="11" xfId="0" applyNumberFormat="1" applyFont="1" applyBorder="1" applyAlignment="1">
      <alignment horizontal="right" vertical="center"/>
    </xf>
    <xf numFmtId="177" fontId="6" fillId="0" borderId="9" xfId="0" applyNumberFormat="1" applyFont="1" applyBorder="1" applyAlignment="1">
      <alignment horizontal="center"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right" vertical="center"/>
    </xf>
    <xf numFmtId="0" fontId="6" fillId="0" borderId="11" xfId="0" applyFont="1" applyBorder="1" applyAlignment="1">
      <alignment horizontal="right" vertical="center"/>
    </xf>
    <xf numFmtId="0" fontId="6" fillId="0" borderId="4" xfId="0" applyFont="1" applyBorder="1" applyAlignment="1">
      <alignment horizontal="center" vertical="center"/>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9" xfId="0" applyFont="1" applyBorder="1" applyAlignment="1">
      <alignment horizontal="distributed" vertical="center"/>
    </xf>
    <xf numFmtId="0" fontId="6" fillId="0" borderId="14" xfId="0" applyFont="1" applyBorder="1" applyAlignment="1">
      <alignment horizontal="distributed" vertical="center"/>
    </xf>
    <xf numFmtId="0" fontId="6" fillId="0" borderId="11" xfId="0" applyFont="1" applyBorder="1" applyAlignment="1">
      <alignment horizontal="distributed" vertical="center"/>
    </xf>
    <xf numFmtId="0" fontId="6" fillId="0" borderId="15" xfId="0" applyFont="1" applyBorder="1" applyAlignment="1">
      <alignment horizontal="distributed" vertical="center"/>
    </xf>
    <xf numFmtId="0" fontId="6" fillId="0" borderId="1" xfId="0" applyFont="1" applyBorder="1" applyAlignment="1">
      <alignment horizontal="distributed" vertical="center"/>
    </xf>
    <xf numFmtId="0" fontId="6" fillId="0" borderId="4" xfId="0" applyFont="1" applyBorder="1" applyAlignment="1">
      <alignment horizontal="distributed" vertical="center"/>
    </xf>
    <xf numFmtId="0" fontId="6" fillId="0" borderId="0" xfId="0" applyFont="1" applyBorder="1" applyAlignment="1">
      <alignment horizontal="distributed" vertical="center"/>
    </xf>
    <xf numFmtId="0" fontId="6" fillId="0" borderId="3" xfId="0" quotePrefix="1" applyFont="1" applyBorder="1" applyAlignment="1">
      <alignment horizontal="center" vertical="center"/>
    </xf>
    <xf numFmtId="0" fontId="6" fillId="0" borderId="13"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15" xfId="0" quotePrefix="1"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quotePrefix="1" applyFont="1" applyBorder="1" applyAlignment="1">
      <alignment horizontal="center" vertical="center"/>
    </xf>
    <xf numFmtId="0" fontId="6" fillId="0" borderId="11" xfId="0" quotePrefix="1"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quotePrefix="1" applyFont="1" applyAlignment="1">
      <alignment horizontal="left" vertical="center"/>
    </xf>
    <xf numFmtId="0" fontId="6" fillId="0" borderId="9"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 xfId="0" quotePrefix="1" applyFont="1" applyBorder="1" applyAlignment="1">
      <alignment horizontal="center" vertical="center"/>
    </xf>
    <xf numFmtId="0" fontId="6" fillId="0" borderId="2" xfId="0" applyFont="1" applyBorder="1" applyAlignment="1">
      <alignment horizontal="distributed" vertical="center"/>
    </xf>
    <xf numFmtId="0" fontId="6" fillId="0" borderId="10" xfId="0" applyFont="1" applyBorder="1" applyAlignment="1">
      <alignment horizontal="distributed" vertical="center"/>
    </xf>
    <xf numFmtId="176" fontId="6" fillId="0" borderId="2" xfId="0" applyNumberFormat="1" applyFont="1" applyBorder="1" applyAlignment="1">
      <alignment horizontal="right" vertical="center"/>
    </xf>
    <xf numFmtId="176" fontId="6" fillId="0" borderId="10" xfId="0" applyNumberFormat="1" applyFont="1" applyBorder="1" applyAlignment="1">
      <alignment horizontal="right" vertical="center"/>
    </xf>
    <xf numFmtId="177" fontId="6" fillId="0" borderId="1" xfId="0" applyNumberFormat="1" applyFont="1" applyBorder="1" applyAlignment="1">
      <alignment horizontal="right" vertical="center"/>
    </xf>
    <xf numFmtId="177" fontId="6" fillId="0" borderId="9" xfId="0" applyNumberFormat="1" applyFont="1" applyBorder="1" applyAlignment="1">
      <alignment horizontal="right" vertical="center"/>
    </xf>
    <xf numFmtId="0" fontId="6" fillId="0" borderId="9" xfId="0" quotePrefix="1" applyFont="1" applyBorder="1" applyAlignment="1">
      <alignment horizontal="center" vertical="center"/>
    </xf>
    <xf numFmtId="0" fontId="6" fillId="0" borderId="5" xfId="0" quotePrefix="1" applyFont="1" applyBorder="1" applyAlignment="1">
      <alignment horizontal="center" vertical="center"/>
    </xf>
    <xf numFmtId="0" fontId="6" fillId="0" borderId="6" xfId="0" quotePrefix="1" applyFont="1" applyBorder="1" applyAlignment="1">
      <alignment horizontal="center" vertical="center"/>
    </xf>
    <xf numFmtId="0" fontId="6" fillId="0" borderId="7" xfId="0" quotePrefix="1"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4"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0" fillId="0" borderId="9"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5" xfId="0" applyFont="1" applyBorder="1" applyAlignment="1">
      <alignment horizontal="left" vertical="center"/>
    </xf>
    <xf numFmtId="177" fontId="6" fillId="0" borderId="1"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11"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0" fontId="6" fillId="0" borderId="1" xfId="0" quotePrefix="1" applyFont="1" applyBorder="1" applyAlignment="1">
      <alignment horizontal="center" vertical="center" wrapText="1"/>
    </xf>
    <xf numFmtId="0" fontId="6" fillId="0" borderId="9" xfId="0" quotePrefix="1" applyFont="1" applyBorder="1" applyAlignment="1">
      <alignment horizontal="center" vertical="center" wrapText="1"/>
    </xf>
    <xf numFmtId="0" fontId="6" fillId="0" borderId="14" xfId="0" quotePrefix="1" applyFont="1" applyBorder="1" applyAlignment="1">
      <alignment horizontal="center" vertical="center" wrapText="1"/>
    </xf>
    <xf numFmtId="0" fontId="6" fillId="0" borderId="3" xfId="0" quotePrefix="1" applyFont="1" applyBorder="1" applyAlignment="1">
      <alignment horizontal="center" vertical="center" wrapText="1"/>
    </xf>
    <xf numFmtId="0" fontId="6" fillId="0" borderId="0" xfId="0" quotePrefix="1" applyFont="1" applyBorder="1" applyAlignment="1">
      <alignment horizontal="center" vertical="center" wrapText="1"/>
    </xf>
    <xf numFmtId="0" fontId="6" fillId="0" borderId="13" xfId="0" quotePrefix="1" applyFont="1" applyBorder="1" applyAlignment="1">
      <alignment horizontal="center" vertical="center" wrapText="1"/>
    </xf>
    <xf numFmtId="0" fontId="6" fillId="0" borderId="4" xfId="0" quotePrefix="1" applyFont="1" applyBorder="1" applyAlignment="1">
      <alignment horizontal="center" vertical="center" wrapText="1"/>
    </xf>
    <xf numFmtId="0" fontId="6" fillId="0" borderId="11" xfId="0" quotePrefix="1" applyFont="1" applyBorder="1" applyAlignment="1">
      <alignment horizontal="center" vertical="center" wrapText="1"/>
    </xf>
    <xf numFmtId="0" fontId="6" fillId="0" borderId="15" xfId="0" quotePrefix="1" applyFont="1" applyBorder="1" applyAlignment="1">
      <alignment horizontal="center" vertical="center" wrapText="1"/>
    </xf>
    <xf numFmtId="0" fontId="6" fillId="0" borderId="7" xfId="0" applyFont="1" applyFill="1" applyBorder="1" applyAlignment="1">
      <alignment horizontal="center" vertical="center"/>
    </xf>
    <xf numFmtId="182" fontId="6" fillId="0" borderId="7" xfId="0" applyNumberFormat="1" applyFont="1" applyFill="1" applyBorder="1" applyAlignment="1">
      <alignment horizontal="center" vertical="center"/>
    </xf>
    <xf numFmtId="183" fontId="6" fillId="0" borderId="7" xfId="0" applyNumberFormat="1" applyFont="1" applyFill="1" applyBorder="1" applyAlignment="1">
      <alignment horizontal="center" vertical="center"/>
    </xf>
    <xf numFmtId="183" fontId="6" fillId="0" borderId="8" xfId="0" applyNumberFormat="1" applyFont="1" applyFill="1" applyBorder="1" applyAlignment="1">
      <alignment horizontal="center"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9" xfId="0" applyFont="1" applyFill="1" applyBorder="1" applyAlignment="1">
      <alignment horizontal="center" vertical="center"/>
    </xf>
    <xf numFmtId="177" fontId="6" fillId="0" borderId="0" xfId="0" applyNumberFormat="1" applyFont="1" applyBorder="1" applyAlignment="1">
      <alignment horizontal="right" vertical="center"/>
    </xf>
    <xf numFmtId="0" fontId="6" fillId="0" borderId="0" xfId="0" applyFont="1" applyAlignment="1">
      <alignment horizontal="right" vertical="center"/>
    </xf>
    <xf numFmtId="0" fontId="24" fillId="0" borderId="0" xfId="0" applyFont="1">
      <alignment vertical="center"/>
    </xf>
    <xf numFmtId="0" fontId="24" fillId="0" borderId="0" xfId="0" applyFont="1" applyAlignment="1" applyProtection="1">
      <alignment horizontal="left" vertical="center"/>
      <protection locked="0"/>
    </xf>
    <xf numFmtId="0" fontId="25" fillId="0" borderId="0" xfId="0" applyFont="1" applyAlignment="1">
      <alignment horizontal="center" vertical="center"/>
    </xf>
    <xf numFmtId="0" fontId="26" fillId="0" borderId="0" xfId="0" applyFont="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9525</xdr:colOff>
      <xdr:row>4</xdr:row>
      <xdr:rowOff>161925</xdr:rowOff>
    </xdr:from>
    <xdr:to>
      <xdr:col>39</xdr:col>
      <xdr:colOff>0</xdr:colOff>
      <xdr:row>35</xdr:row>
      <xdr:rowOff>9525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8010525" y="847725"/>
          <a:ext cx="942975" cy="51625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4</xdr:row>
      <xdr:rowOff>161925</xdr:rowOff>
    </xdr:from>
    <xdr:to>
      <xdr:col>42</xdr:col>
      <xdr:colOff>189865</xdr:colOff>
      <xdr:row>35</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8972550" y="847725"/>
          <a:ext cx="885190" cy="51625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35</xdr:row>
      <xdr:rowOff>0</xdr:rowOff>
    </xdr:from>
    <xdr:to>
      <xdr:col>25</xdr:col>
      <xdr:colOff>190500</xdr:colOff>
      <xdr:row>37</xdr:row>
      <xdr:rowOff>9525</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1600200" y="6000750"/>
          <a:ext cx="3648075" cy="35242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topLeftCell="A10" workbookViewId="0">
      <selection activeCell="D35" sqref="D35"/>
    </sheetView>
  </sheetViews>
  <sheetFormatPr defaultRowHeight="13.5" x14ac:dyDescent="0.15"/>
  <cols>
    <col min="1" max="1" width="18.375" style="1" bestFit="1" customWidth="1"/>
  </cols>
  <sheetData>
    <row r="1" spans="1:1" x14ac:dyDescent="0.15">
      <c r="A1" s="1" t="s">
        <v>61</v>
      </c>
    </row>
    <row r="2" spans="1:1" x14ac:dyDescent="0.15">
      <c r="A2" s="2" t="s">
        <v>103</v>
      </c>
    </row>
    <row r="3" spans="1:1" x14ac:dyDescent="0.15">
      <c r="A3" s="2" t="s">
        <v>112</v>
      </c>
    </row>
    <row r="4" spans="1:1" x14ac:dyDescent="0.15">
      <c r="A4" s="2" t="s">
        <v>114</v>
      </c>
    </row>
    <row r="5" spans="1:1" x14ac:dyDescent="0.15">
      <c r="A5" s="2" t="s">
        <v>115</v>
      </c>
    </row>
    <row r="6" spans="1:1" x14ac:dyDescent="0.15">
      <c r="A6" s="2" t="s">
        <v>134</v>
      </c>
    </row>
    <row r="7" spans="1:1" x14ac:dyDescent="0.15">
      <c r="A7" s="2" t="s">
        <v>135</v>
      </c>
    </row>
    <row r="8" spans="1:1" x14ac:dyDescent="0.15">
      <c r="A8" s="2" t="s">
        <v>136</v>
      </c>
    </row>
    <row r="9" spans="1:1" x14ac:dyDescent="0.15">
      <c r="A9" s="2" t="s">
        <v>137</v>
      </c>
    </row>
    <row r="10" spans="1:1" x14ac:dyDescent="0.15">
      <c r="A10" s="2" t="s">
        <v>139</v>
      </c>
    </row>
    <row r="11" spans="1:1" x14ac:dyDescent="0.15">
      <c r="A11" s="2" t="s">
        <v>140</v>
      </c>
    </row>
    <row r="12" spans="1:1" x14ac:dyDescent="0.15">
      <c r="A12" s="2" t="s">
        <v>118</v>
      </c>
    </row>
    <row r="13" spans="1:1" x14ac:dyDescent="0.15">
      <c r="A13" s="2" t="s">
        <v>119</v>
      </c>
    </row>
    <row r="14" spans="1:1" x14ac:dyDescent="0.15">
      <c r="A14" s="2" t="s">
        <v>120</v>
      </c>
    </row>
    <row r="15" spans="1:1" x14ac:dyDescent="0.15">
      <c r="A15" s="2" t="s">
        <v>121</v>
      </c>
    </row>
    <row r="16" spans="1:1" x14ac:dyDescent="0.15">
      <c r="A16" s="2" t="s">
        <v>122</v>
      </c>
    </row>
    <row r="17" spans="1:1" x14ac:dyDescent="0.15">
      <c r="A17" s="2" t="s">
        <v>146</v>
      </c>
    </row>
    <row r="18" spans="1:1" x14ac:dyDescent="0.15">
      <c r="A18" s="2" t="s">
        <v>125</v>
      </c>
    </row>
    <row r="19" spans="1:1" x14ac:dyDescent="0.15">
      <c r="A19" s="2" t="s">
        <v>101</v>
      </c>
    </row>
    <row r="20" spans="1:1" x14ac:dyDescent="0.15">
      <c r="A20" s="2" t="s">
        <v>141</v>
      </c>
    </row>
    <row r="21" spans="1:1" x14ac:dyDescent="0.15">
      <c r="A21" s="2" t="s">
        <v>142</v>
      </c>
    </row>
    <row r="22" spans="1:1" x14ac:dyDescent="0.15">
      <c r="A22" s="2" t="s">
        <v>168</v>
      </c>
    </row>
    <row r="23" spans="1:1" x14ac:dyDescent="0.15">
      <c r="A23" s="2" t="s">
        <v>171</v>
      </c>
    </row>
    <row r="24" spans="1:1" x14ac:dyDescent="0.15">
      <c r="A24" s="1" t="s">
        <v>108</v>
      </c>
    </row>
    <row r="25" spans="1:1" x14ac:dyDescent="0.15">
      <c r="A25" s="1" t="s">
        <v>147</v>
      </c>
    </row>
    <row r="26" spans="1:1" x14ac:dyDescent="0.15">
      <c r="A26" s="1" t="s">
        <v>150</v>
      </c>
    </row>
    <row r="27" spans="1:1" x14ac:dyDescent="0.15">
      <c r="A27" s="1" t="s">
        <v>144</v>
      </c>
    </row>
    <row r="28" spans="1:1" x14ac:dyDescent="0.15">
      <c r="A28" s="1" t="s">
        <v>145</v>
      </c>
    </row>
    <row r="29" spans="1:1" x14ac:dyDescent="0.15">
      <c r="A29" s="1" t="s">
        <v>123</v>
      </c>
    </row>
    <row r="30" spans="1:1" x14ac:dyDescent="0.15">
      <c r="A30" s="1" t="s">
        <v>162</v>
      </c>
    </row>
    <row r="31" spans="1:1" x14ac:dyDescent="0.15">
      <c r="A31" s="1" t="s">
        <v>126</v>
      </c>
    </row>
    <row r="32" spans="1:1" x14ac:dyDescent="0.15">
      <c r="A32" s="1" t="s">
        <v>151</v>
      </c>
    </row>
    <row r="33" spans="1:1" x14ac:dyDescent="0.15">
      <c r="A33" s="1" t="s">
        <v>129</v>
      </c>
    </row>
    <row r="34" spans="1:1" x14ac:dyDescent="0.15">
      <c r="A34" s="1" t="s">
        <v>131</v>
      </c>
    </row>
    <row r="35" spans="1:1" x14ac:dyDescent="0.15">
      <c r="A35" s="1" t="s">
        <v>152</v>
      </c>
    </row>
    <row r="36" spans="1:1" x14ac:dyDescent="0.15">
      <c r="A36" s="1" t="s">
        <v>153</v>
      </c>
    </row>
    <row r="37" spans="1:1" x14ac:dyDescent="0.15">
      <c r="A37" s="1" t="s">
        <v>132</v>
      </c>
    </row>
    <row r="38" spans="1:1" x14ac:dyDescent="0.15">
      <c r="A38" s="1" t="s">
        <v>154</v>
      </c>
    </row>
    <row r="39" spans="1:1" x14ac:dyDescent="0.15">
      <c r="A39" s="1" t="s">
        <v>133</v>
      </c>
    </row>
    <row r="40" spans="1:1" x14ac:dyDescent="0.15">
      <c r="A40" s="1" t="s">
        <v>20</v>
      </c>
    </row>
    <row r="41" spans="1:1" x14ac:dyDescent="0.15">
      <c r="A41" s="1" t="s">
        <v>17</v>
      </c>
    </row>
    <row r="42" spans="1:1" x14ac:dyDescent="0.15">
      <c r="A42" s="1" t="s">
        <v>156</v>
      </c>
    </row>
    <row r="43" spans="1:1" x14ac:dyDescent="0.15">
      <c r="A43" s="1" t="s">
        <v>158</v>
      </c>
    </row>
    <row r="44" spans="1:1" x14ac:dyDescent="0.15">
      <c r="A44" s="1" t="s">
        <v>159</v>
      </c>
    </row>
    <row r="45" spans="1:1" x14ac:dyDescent="0.15">
      <c r="A45" s="1" t="s">
        <v>99</v>
      </c>
    </row>
    <row r="46" spans="1:1" x14ac:dyDescent="0.15">
      <c r="A46" s="1" t="s">
        <v>160</v>
      </c>
    </row>
    <row r="47" spans="1:1" x14ac:dyDescent="0.15">
      <c r="A47" s="1" t="s">
        <v>161</v>
      </c>
    </row>
    <row r="48" spans="1:1" x14ac:dyDescent="0.15">
      <c r="A48" s="1" t="s">
        <v>170</v>
      </c>
    </row>
  </sheetData>
  <phoneticPr fontId="3"/>
  <pageMargins left="0.7" right="0.7" top="0.75" bottom="0.75" header="0.3" footer="0.3"/>
  <pageSetup paperSize="9" orientation="portrait" horizontalDpi="6553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22"/>
  <sheetViews>
    <sheetView zoomScaleSheetLayoutView="100" workbookViewId="0">
      <selection activeCell="S15" sqref="S15"/>
    </sheetView>
  </sheetViews>
  <sheetFormatPr defaultColWidth="2.625" defaultRowHeight="20.100000000000001" customHeight="1" x14ac:dyDescent="0.15"/>
  <cols>
    <col min="1" max="16384" width="2.625" style="8"/>
  </cols>
  <sheetData>
    <row r="1" spans="1:35" ht="20.100000000000001" customHeight="1" x14ac:dyDescent="0.15">
      <c r="A1" s="149" t="s">
        <v>39</v>
      </c>
      <c r="B1" s="149"/>
      <c r="C1" s="149"/>
      <c r="D1" s="149"/>
      <c r="E1" s="149"/>
      <c r="F1" s="149"/>
      <c r="G1" s="149"/>
      <c r="H1" s="149"/>
      <c r="I1" s="149"/>
      <c r="J1" s="149"/>
      <c r="K1" s="43"/>
      <c r="L1" s="43"/>
      <c r="M1" s="43"/>
      <c r="N1" s="43"/>
      <c r="O1" s="43"/>
      <c r="P1" s="43"/>
      <c r="Q1" s="43"/>
      <c r="R1" s="43"/>
      <c r="S1" s="43"/>
      <c r="T1" s="43"/>
      <c r="U1" s="43"/>
      <c r="V1" s="43"/>
      <c r="W1" s="43"/>
      <c r="X1" s="43"/>
      <c r="Y1" s="43"/>
      <c r="Z1" s="43"/>
      <c r="AA1" s="43" t="s">
        <v>186</v>
      </c>
      <c r="AB1" s="43"/>
      <c r="AC1" s="43"/>
      <c r="AD1" s="43"/>
      <c r="AE1" s="43"/>
      <c r="AF1" s="43"/>
      <c r="AG1" s="43" t="s">
        <v>6</v>
      </c>
    </row>
    <row r="2" spans="1:35" ht="20.100000000000001" customHeight="1" x14ac:dyDescent="0.15">
      <c r="W2" s="208"/>
      <c r="X2" s="208"/>
      <c r="Y2" s="208"/>
      <c r="Z2" s="208"/>
      <c r="AA2" s="43" t="s">
        <v>42</v>
      </c>
      <c r="AB2" s="208"/>
      <c r="AC2" s="208"/>
      <c r="AD2" s="43" t="s">
        <v>40</v>
      </c>
      <c r="AE2" s="208"/>
      <c r="AF2" s="208"/>
      <c r="AG2" s="43" t="s">
        <v>46</v>
      </c>
    </row>
    <row r="3" spans="1:35" ht="20.100000000000001" customHeight="1" x14ac:dyDescent="0.15">
      <c r="W3" s="50"/>
      <c r="X3" s="50"/>
      <c r="Y3" s="50"/>
      <c r="Z3" s="50"/>
      <c r="AA3" s="43"/>
      <c r="AB3" s="50"/>
      <c r="AC3" s="50"/>
      <c r="AD3" s="43"/>
      <c r="AE3" s="50"/>
      <c r="AF3" s="50"/>
      <c r="AG3" s="43"/>
    </row>
    <row r="4" spans="1:35" ht="20.100000000000001" customHeight="1" x14ac:dyDescent="0.15">
      <c r="A4" s="149" t="s">
        <v>96</v>
      </c>
      <c r="B4" s="149"/>
      <c r="C4" s="149"/>
      <c r="D4" s="149"/>
      <c r="E4" s="149"/>
      <c r="F4" s="149"/>
    </row>
    <row r="5" spans="1:35" ht="20.100000000000001" customHeight="1" x14ac:dyDescent="0.15">
      <c r="Q5" s="43"/>
      <c r="R5" s="43"/>
      <c r="S5" s="43"/>
      <c r="T5" s="43"/>
      <c r="V5" s="54"/>
      <c r="W5" s="54"/>
      <c r="X5" s="54"/>
      <c r="Y5" s="54"/>
      <c r="Z5" s="54"/>
      <c r="AA5" s="54"/>
      <c r="AB5" s="54"/>
      <c r="AC5" s="54"/>
      <c r="AD5" s="54"/>
      <c r="AE5" s="54"/>
      <c r="AF5" s="54"/>
      <c r="AG5" s="54"/>
    </row>
    <row r="6" spans="1:35" ht="20.100000000000001" customHeight="1" x14ac:dyDescent="0.15">
      <c r="Q6" s="43"/>
      <c r="R6" s="43"/>
      <c r="S6" s="43"/>
      <c r="T6" s="43"/>
      <c r="V6" s="149" t="s">
        <v>187</v>
      </c>
      <c r="W6" s="149"/>
      <c r="X6" s="149"/>
      <c r="Y6" s="149"/>
      <c r="Z6" s="149"/>
      <c r="AA6" s="149"/>
      <c r="AB6" s="149"/>
      <c r="AC6" s="149"/>
      <c r="AD6" s="149"/>
      <c r="AE6" s="149"/>
      <c r="AF6" s="226"/>
      <c r="AG6" s="208"/>
    </row>
    <row r="7" spans="1:35" ht="20.100000000000001" customHeight="1" x14ac:dyDescent="0.15">
      <c r="Q7" s="43"/>
      <c r="R7" s="43"/>
      <c r="S7" s="43"/>
      <c r="T7" s="43"/>
      <c r="V7" s="43"/>
      <c r="W7" s="43"/>
      <c r="X7" s="43"/>
      <c r="Y7" s="43"/>
      <c r="Z7" s="43"/>
      <c r="AA7" s="43"/>
      <c r="AB7" s="43"/>
      <c r="AC7" s="43"/>
      <c r="AD7" s="43"/>
      <c r="AE7" s="43"/>
      <c r="AF7" s="43"/>
      <c r="AG7" s="43"/>
    </row>
    <row r="8" spans="1:35" ht="20.100000000000001" customHeight="1" x14ac:dyDescent="0.15">
      <c r="Q8" s="49"/>
      <c r="R8" s="49"/>
      <c r="S8" s="49"/>
      <c r="T8" s="49"/>
      <c r="W8" s="51"/>
      <c r="X8" s="51"/>
      <c r="Y8" s="51"/>
      <c r="AA8" s="51"/>
      <c r="AB8" s="51"/>
      <c r="AD8" s="51"/>
      <c r="AE8" s="51"/>
      <c r="AF8" s="51"/>
      <c r="AG8" s="51"/>
    </row>
    <row r="9" spans="1:35" ht="20.100000000000001" customHeight="1" x14ac:dyDescent="0.15">
      <c r="A9" s="158" t="s">
        <v>291</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row>
    <row r="10" spans="1:35" ht="20.100000000000001" customHeight="1" x14ac:dyDescent="0.1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5" ht="20.100000000000001" customHeight="1" x14ac:dyDescent="0.1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5" ht="20.100000000000001" customHeight="1" x14ac:dyDescent="0.15">
      <c r="A12" s="149" t="s">
        <v>93</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43"/>
      <c r="AI12" s="43"/>
    </row>
    <row r="13" spans="1:35" ht="20.100000000000001" customHeight="1" x14ac:dyDescent="0.15">
      <c r="A13" s="149" t="s">
        <v>26</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43"/>
      <c r="AI13" s="43"/>
    </row>
    <row r="14" spans="1:35" ht="20.100000000000001" customHeight="1" x14ac:dyDescent="0.15">
      <c r="A14" s="149" t="s">
        <v>292</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43"/>
      <c r="AI14" s="43"/>
    </row>
    <row r="15" spans="1:35" ht="20.100000000000001" customHeight="1" x14ac:dyDescent="0.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7" spans="1:34" ht="20.100000000000001" customHeight="1" x14ac:dyDescent="0.15">
      <c r="A17" s="208" t="s">
        <v>65</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43"/>
    </row>
    <row r="18" spans="1:34" ht="20.100000000000001"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row>
    <row r="20" spans="1:34" ht="20.100000000000001" customHeight="1" x14ac:dyDescent="0.15">
      <c r="B20" s="286" t="s">
        <v>94</v>
      </c>
      <c r="C20" s="286"/>
      <c r="D20" s="286"/>
      <c r="E20" s="286"/>
      <c r="F20" s="286"/>
      <c r="G20" s="286"/>
      <c r="H20" s="286"/>
      <c r="J20" s="212"/>
      <c r="K20" s="212"/>
      <c r="L20" s="212"/>
      <c r="M20" s="212"/>
      <c r="N20" s="212"/>
      <c r="O20" s="212"/>
      <c r="P20" s="212"/>
      <c r="Q20" s="212"/>
      <c r="R20" s="212"/>
      <c r="S20" s="53" t="s">
        <v>57</v>
      </c>
      <c r="T20" s="8" t="s">
        <v>56</v>
      </c>
    </row>
    <row r="22" spans="1:34" ht="20.100000000000001" customHeight="1" x14ac:dyDescent="0.15">
      <c r="B22" s="286" t="s">
        <v>197</v>
      </c>
      <c r="C22" s="286"/>
      <c r="D22" s="286"/>
      <c r="E22" s="286"/>
      <c r="F22" s="286"/>
      <c r="G22" s="286"/>
      <c r="H22" s="286"/>
      <c r="J22" s="212"/>
      <c r="K22" s="212"/>
      <c r="L22" s="212"/>
      <c r="M22" s="212"/>
      <c r="N22" s="212"/>
      <c r="O22" s="212"/>
      <c r="P22" s="212"/>
      <c r="Q22" s="212"/>
      <c r="R22" s="212"/>
      <c r="S22" s="53" t="s">
        <v>57</v>
      </c>
    </row>
  </sheetData>
  <mergeCells count="17">
    <mergeCell ref="B22:H22"/>
    <mergeCell ref="J22:R22"/>
    <mergeCell ref="A13:AG13"/>
    <mergeCell ref="A14:AG14"/>
    <mergeCell ref="A17:AG17"/>
    <mergeCell ref="B20:H20"/>
    <mergeCell ref="J20:R20"/>
    <mergeCell ref="A4:F4"/>
    <mergeCell ref="V6:AE6"/>
    <mergeCell ref="AF6:AG6"/>
    <mergeCell ref="A9:AG9"/>
    <mergeCell ref="A12:AG12"/>
    <mergeCell ref="A1:J1"/>
    <mergeCell ref="W2:X2"/>
    <mergeCell ref="Y2:Z2"/>
    <mergeCell ref="AB2:AC2"/>
    <mergeCell ref="AE2:AF2"/>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H46"/>
  <sheetViews>
    <sheetView topLeftCell="A13" zoomScaleSheetLayoutView="100" workbookViewId="0">
      <selection activeCell="A13" sqref="A1:XFD1048576"/>
    </sheetView>
  </sheetViews>
  <sheetFormatPr defaultColWidth="2.625" defaultRowHeight="13.5" x14ac:dyDescent="0.15"/>
  <cols>
    <col min="1" max="16384" width="2.625" style="8"/>
  </cols>
  <sheetData>
    <row r="1" spans="1:33" ht="20.100000000000001" customHeight="1" x14ac:dyDescent="0.15">
      <c r="A1" s="149" t="s">
        <v>265</v>
      </c>
      <c r="B1" s="149"/>
      <c r="C1" s="149"/>
      <c r="D1" s="149"/>
      <c r="E1" s="149"/>
      <c r="F1" s="149"/>
      <c r="G1" s="149"/>
      <c r="H1" s="149"/>
      <c r="I1" s="149"/>
      <c r="J1" s="149"/>
      <c r="K1" s="43"/>
      <c r="L1" s="43"/>
      <c r="M1" s="43"/>
      <c r="N1" s="43"/>
      <c r="O1" s="43"/>
      <c r="P1" s="43"/>
      <c r="Q1" s="43"/>
      <c r="R1" s="43"/>
      <c r="S1" s="43"/>
      <c r="T1" s="43"/>
      <c r="U1" s="43"/>
      <c r="V1" s="43"/>
      <c r="W1" s="43"/>
      <c r="X1" s="43"/>
      <c r="Y1" s="43"/>
      <c r="Z1" s="43"/>
      <c r="AA1" s="43"/>
      <c r="AB1" s="43"/>
      <c r="AC1" s="43"/>
      <c r="AD1" s="43"/>
      <c r="AE1" s="43"/>
      <c r="AF1" s="43"/>
      <c r="AG1" s="43"/>
    </row>
    <row r="2" spans="1:33" ht="20.100000000000001" customHeight="1" x14ac:dyDescent="0.15">
      <c r="W2" s="208"/>
      <c r="X2" s="208"/>
      <c r="Y2" s="208"/>
      <c r="Z2" s="208"/>
      <c r="AA2" s="43" t="s">
        <v>42</v>
      </c>
      <c r="AB2" s="208"/>
      <c r="AC2" s="208"/>
      <c r="AD2" s="43" t="s">
        <v>40</v>
      </c>
      <c r="AE2" s="208"/>
      <c r="AF2" s="208"/>
      <c r="AG2" s="43" t="s">
        <v>46</v>
      </c>
    </row>
    <row r="3" spans="1:33" ht="20.100000000000001" customHeight="1" x14ac:dyDescent="0.15">
      <c r="A3" s="149" t="s">
        <v>199</v>
      </c>
      <c r="B3" s="149"/>
      <c r="C3" s="149"/>
      <c r="D3" s="149"/>
      <c r="E3" s="149"/>
      <c r="F3" s="149"/>
    </row>
    <row r="4" spans="1:33" ht="30" customHeight="1" x14ac:dyDescent="0.15">
      <c r="Q4" s="224" t="s">
        <v>37</v>
      </c>
      <c r="R4" s="224"/>
      <c r="S4" s="224"/>
      <c r="T4" s="224"/>
      <c r="V4" s="225"/>
      <c r="W4" s="225"/>
      <c r="X4" s="225"/>
      <c r="Y4" s="225"/>
      <c r="Z4" s="225"/>
      <c r="AA4" s="225"/>
      <c r="AB4" s="225"/>
      <c r="AC4" s="225"/>
      <c r="AD4" s="225"/>
      <c r="AE4" s="225"/>
      <c r="AF4" s="225"/>
      <c r="AG4" s="225"/>
    </row>
    <row r="5" spans="1:33" ht="30" customHeight="1" x14ac:dyDescent="0.15">
      <c r="Q5" s="224" t="s">
        <v>31</v>
      </c>
      <c r="R5" s="224"/>
      <c r="S5" s="224"/>
      <c r="T5" s="224"/>
      <c r="V5" s="149"/>
      <c r="W5" s="149"/>
      <c r="X5" s="149"/>
      <c r="Y5" s="149"/>
      <c r="Z5" s="149"/>
      <c r="AA5" s="149"/>
      <c r="AB5" s="149"/>
      <c r="AC5" s="149"/>
      <c r="AD5" s="149"/>
      <c r="AE5" s="149"/>
      <c r="AF5" s="208"/>
      <c r="AG5" s="208"/>
    </row>
    <row r="6" spans="1:33" ht="30" customHeight="1" x14ac:dyDescent="0.15">
      <c r="Q6" s="224" t="s">
        <v>41</v>
      </c>
      <c r="R6" s="224"/>
      <c r="S6" s="224"/>
      <c r="T6" s="224"/>
      <c r="V6" s="208"/>
      <c r="W6" s="208"/>
      <c r="X6" s="208"/>
      <c r="Y6" s="208"/>
      <c r="Z6" s="208"/>
      <c r="AA6" s="208"/>
      <c r="AB6" s="208"/>
      <c r="AC6" s="208"/>
      <c r="AD6" s="208"/>
      <c r="AE6" s="208"/>
      <c r="AF6" s="208"/>
      <c r="AG6" s="208"/>
    </row>
    <row r="7" spans="1:33" ht="20.100000000000001" customHeight="1" x14ac:dyDescent="0.15">
      <c r="Q7" s="49"/>
      <c r="R7" s="49"/>
      <c r="S7" s="49"/>
      <c r="T7" s="49"/>
      <c r="W7" s="51"/>
      <c r="X7" s="51"/>
      <c r="Y7" s="51"/>
      <c r="AA7" s="51"/>
      <c r="AB7" s="51"/>
      <c r="AD7" s="51"/>
      <c r="AE7" s="51"/>
      <c r="AF7" s="51"/>
      <c r="AG7" s="51"/>
    </row>
    <row r="8" spans="1:33" ht="20.100000000000001" customHeight="1" x14ac:dyDescent="0.15">
      <c r="A8" s="158" t="s">
        <v>266</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row>
    <row r="9" spans="1:33" ht="20.100000000000001" customHeight="1" x14ac:dyDescent="0.1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3" ht="20.100000000000001" customHeight="1" x14ac:dyDescent="0.15">
      <c r="B10" s="208"/>
      <c r="C10" s="208"/>
      <c r="D10" s="208"/>
      <c r="E10" s="208"/>
      <c r="F10" s="210" t="s">
        <v>36</v>
      </c>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row>
    <row r="11" spans="1:33" ht="20.100000000000001" customHeight="1" x14ac:dyDescent="0.15">
      <c r="A11" s="149" t="s">
        <v>176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row>
    <row r="12" spans="1:33" ht="20.100000000000001" customHeight="1" x14ac:dyDescent="0.15">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33" ht="20.100000000000001" customHeight="1" x14ac:dyDescent="0.15">
      <c r="A13" s="208" t="s">
        <v>65</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row>
    <row r="14" spans="1:33" ht="20.100000000000001"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row>
    <row r="15" spans="1:33" ht="30" customHeight="1" x14ac:dyDescent="0.15">
      <c r="C15" s="228" t="s">
        <v>95</v>
      </c>
      <c r="D15" s="230"/>
      <c r="E15" s="236" t="s">
        <v>5</v>
      </c>
      <c r="F15" s="234"/>
      <c r="G15" s="234"/>
      <c r="H15" s="234"/>
      <c r="I15" s="234"/>
      <c r="J15" s="234"/>
      <c r="K15" s="235"/>
      <c r="L15" s="55"/>
      <c r="M15" s="230" t="s">
        <v>128</v>
      </c>
      <c r="N15" s="230"/>
      <c r="O15" s="230"/>
      <c r="P15" s="230"/>
      <c r="Q15" s="287"/>
      <c r="R15" s="287"/>
      <c r="S15" s="287"/>
      <c r="T15" s="287"/>
      <c r="U15" s="287"/>
      <c r="V15" s="287"/>
      <c r="W15" s="287"/>
      <c r="X15" s="287"/>
      <c r="Y15" s="287"/>
      <c r="Z15" s="287"/>
      <c r="AA15" s="287"/>
      <c r="AB15" s="287"/>
      <c r="AC15" s="287"/>
      <c r="AD15" s="287"/>
      <c r="AE15" s="287"/>
      <c r="AF15" s="287"/>
      <c r="AG15" s="288"/>
    </row>
    <row r="16" spans="1:33" ht="30" customHeight="1" x14ac:dyDescent="0.15">
      <c r="C16" s="289" t="s">
        <v>67</v>
      </c>
      <c r="D16" s="234"/>
      <c r="E16" s="236" t="s">
        <v>68</v>
      </c>
      <c r="F16" s="234"/>
      <c r="G16" s="234"/>
      <c r="H16" s="234"/>
      <c r="I16" s="234"/>
      <c r="J16" s="234"/>
      <c r="K16" s="235"/>
      <c r="L16" s="234" t="s">
        <v>53</v>
      </c>
      <c r="M16" s="234"/>
      <c r="N16" s="234"/>
      <c r="O16" s="234"/>
      <c r="P16" s="234"/>
      <c r="Q16" s="234"/>
      <c r="R16" s="234"/>
      <c r="S16" s="234"/>
      <c r="T16" s="234"/>
      <c r="U16" s="234"/>
      <c r="V16" s="236" t="s">
        <v>71</v>
      </c>
      <c r="W16" s="234"/>
      <c r="X16" s="234"/>
      <c r="Y16" s="234"/>
      <c r="Z16" s="234"/>
      <c r="AA16" s="234"/>
      <c r="AB16" s="234"/>
      <c r="AC16" s="234"/>
      <c r="AD16" s="234"/>
      <c r="AE16" s="234"/>
      <c r="AF16" s="234"/>
      <c r="AG16" s="235"/>
    </row>
    <row r="17" spans="1:34" ht="30" customHeight="1" x14ac:dyDescent="0.15">
      <c r="C17" s="268" t="s">
        <v>60</v>
      </c>
      <c r="D17" s="281"/>
      <c r="E17" s="283" t="s">
        <v>70</v>
      </c>
      <c r="F17" s="212"/>
      <c r="G17" s="212"/>
      <c r="H17" s="212"/>
      <c r="I17" s="212"/>
      <c r="J17" s="212"/>
      <c r="K17" s="237"/>
      <c r="L17" s="212" t="s">
        <v>72</v>
      </c>
      <c r="M17" s="212"/>
      <c r="N17" s="212"/>
      <c r="O17" s="212"/>
      <c r="P17" s="212"/>
      <c r="Q17" s="212"/>
      <c r="R17" s="212"/>
      <c r="S17" s="164" t="s">
        <v>73</v>
      </c>
      <c r="T17" s="230"/>
      <c r="U17" s="230"/>
      <c r="V17" s="230"/>
      <c r="W17" s="230"/>
      <c r="X17" s="230"/>
      <c r="Y17" s="230"/>
      <c r="Z17" s="230"/>
      <c r="AA17" s="230"/>
      <c r="AB17" s="231"/>
      <c r="AC17" s="212" t="s">
        <v>77</v>
      </c>
      <c r="AD17" s="212"/>
      <c r="AE17" s="212"/>
      <c r="AF17" s="212"/>
      <c r="AG17" s="237"/>
    </row>
    <row r="18" spans="1:34" ht="30" customHeight="1" x14ac:dyDescent="0.15">
      <c r="C18" s="268"/>
      <c r="D18" s="281"/>
      <c r="E18" s="283"/>
      <c r="F18" s="212"/>
      <c r="G18" s="212"/>
      <c r="H18" s="212"/>
      <c r="I18" s="212"/>
      <c r="J18" s="212"/>
      <c r="K18" s="212"/>
      <c r="L18" s="290" t="s">
        <v>44</v>
      </c>
      <c r="M18" s="291"/>
      <c r="N18" s="291"/>
      <c r="O18" s="291"/>
      <c r="P18" s="291"/>
      <c r="Q18" s="291"/>
      <c r="R18" s="291"/>
      <c r="S18" s="292"/>
      <c r="T18" s="293"/>
      <c r="U18" s="293"/>
      <c r="V18" s="293"/>
      <c r="W18" s="293"/>
      <c r="X18" s="293"/>
      <c r="Y18" s="293"/>
      <c r="Z18" s="293"/>
      <c r="AA18" s="73" t="s">
        <v>57</v>
      </c>
      <c r="AB18" s="74"/>
      <c r="AC18" s="164"/>
      <c r="AD18" s="230"/>
      <c r="AE18" s="230"/>
      <c r="AF18" s="230"/>
      <c r="AG18" s="231"/>
    </row>
    <row r="19" spans="1:34" ht="30" customHeight="1" x14ac:dyDescent="0.15">
      <c r="C19" s="268"/>
      <c r="D19" s="281"/>
      <c r="E19" s="283"/>
      <c r="F19" s="212"/>
      <c r="G19" s="212"/>
      <c r="H19" s="212"/>
      <c r="I19" s="212"/>
      <c r="J19" s="212"/>
      <c r="K19" s="237"/>
      <c r="L19" s="265" t="s">
        <v>282</v>
      </c>
      <c r="M19" s="261"/>
      <c r="N19" s="261"/>
      <c r="O19" s="261"/>
      <c r="P19" s="261"/>
      <c r="Q19" s="261"/>
      <c r="R19" s="261"/>
      <c r="S19" s="294"/>
      <c r="T19" s="295"/>
      <c r="U19" s="295"/>
      <c r="V19" s="295"/>
      <c r="W19" s="295"/>
      <c r="X19" s="295"/>
      <c r="Y19" s="295"/>
      <c r="Z19" s="295"/>
      <c r="AA19" s="230" t="s">
        <v>86</v>
      </c>
      <c r="AB19" s="231"/>
      <c r="AC19" s="283"/>
      <c r="AD19" s="212"/>
      <c r="AE19" s="212"/>
      <c r="AF19" s="212"/>
      <c r="AG19" s="237"/>
    </row>
    <row r="20" spans="1:34" ht="30" customHeight="1" x14ac:dyDescent="0.15">
      <c r="C20" s="268"/>
      <c r="D20" s="281"/>
      <c r="E20" s="283"/>
      <c r="F20" s="212"/>
      <c r="G20" s="212"/>
      <c r="H20" s="212"/>
      <c r="I20" s="212"/>
      <c r="J20" s="212"/>
      <c r="K20" s="212"/>
      <c r="L20" s="290" t="s">
        <v>173</v>
      </c>
      <c r="M20" s="291"/>
      <c r="N20" s="291"/>
      <c r="O20" s="291"/>
      <c r="P20" s="291"/>
      <c r="Q20" s="291"/>
      <c r="R20" s="291"/>
      <c r="S20" s="294"/>
      <c r="T20" s="295"/>
      <c r="U20" s="295"/>
      <c r="V20" s="295"/>
      <c r="W20" s="295"/>
      <c r="X20" s="295"/>
      <c r="Y20" s="295"/>
      <c r="Z20" s="295"/>
      <c r="AA20" s="234" t="s">
        <v>4</v>
      </c>
      <c r="AB20" s="235"/>
      <c r="AC20" s="283"/>
      <c r="AD20" s="212"/>
      <c r="AE20" s="212"/>
      <c r="AF20" s="212"/>
      <c r="AG20" s="237"/>
    </row>
    <row r="21" spans="1:34" ht="30" customHeight="1" x14ac:dyDescent="0.15">
      <c r="C21" s="268"/>
      <c r="D21" s="281"/>
      <c r="E21" s="283"/>
      <c r="F21" s="212"/>
      <c r="G21" s="212"/>
      <c r="H21" s="212"/>
      <c r="I21" s="212"/>
      <c r="J21" s="212"/>
      <c r="K21" s="212"/>
      <c r="L21" s="215" t="s">
        <v>257</v>
      </c>
      <c r="M21" s="84"/>
      <c r="N21" s="84"/>
      <c r="O21" s="84"/>
      <c r="P21" s="84"/>
      <c r="Q21" s="84"/>
      <c r="R21" s="84"/>
      <c r="S21" s="91"/>
      <c r="T21" s="95"/>
      <c r="U21" s="95"/>
      <c r="V21" s="95"/>
      <c r="W21" s="95"/>
      <c r="X21" s="95"/>
      <c r="Y21" s="95"/>
      <c r="Z21" s="95"/>
      <c r="AA21" s="73" t="s">
        <v>4</v>
      </c>
      <c r="AB21" s="74"/>
      <c r="AC21" s="283"/>
      <c r="AD21" s="212"/>
      <c r="AE21" s="212"/>
      <c r="AF21" s="212"/>
      <c r="AG21" s="237"/>
    </row>
    <row r="22" spans="1:34" ht="30" customHeight="1" x14ac:dyDescent="0.15">
      <c r="C22" s="268"/>
      <c r="D22" s="281"/>
      <c r="E22" s="283"/>
      <c r="F22" s="212"/>
      <c r="G22" s="212"/>
      <c r="H22" s="212"/>
      <c r="I22" s="212"/>
      <c r="J22" s="212"/>
      <c r="K22" s="237"/>
      <c r="L22" s="84" t="s">
        <v>279</v>
      </c>
      <c r="M22" s="84"/>
      <c r="N22" s="84"/>
      <c r="O22" s="84"/>
      <c r="P22" s="84"/>
      <c r="Q22" s="84"/>
      <c r="R22" s="84"/>
      <c r="S22" s="85"/>
      <c r="T22" s="86"/>
      <c r="U22" s="86"/>
      <c r="V22" s="86"/>
      <c r="W22" s="86"/>
      <c r="X22" s="86"/>
      <c r="Y22" s="86"/>
      <c r="Z22" s="86"/>
      <c r="AA22" s="73" t="s">
        <v>57</v>
      </c>
      <c r="AB22" s="74"/>
      <c r="AC22" s="283"/>
      <c r="AD22" s="212"/>
      <c r="AE22" s="212"/>
      <c r="AF22" s="212"/>
      <c r="AG22" s="237"/>
    </row>
    <row r="23" spans="1:34" ht="30" customHeight="1" x14ac:dyDescent="0.15">
      <c r="C23" s="268"/>
      <c r="D23" s="281"/>
      <c r="E23" s="283"/>
      <c r="F23" s="212"/>
      <c r="G23" s="212"/>
      <c r="H23" s="212"/>
      <c r="I23" s="212"/>
      <c r="J23" s="212"/>
      <c r="K23" s="237"/>
      <c r="L23" s="96" t="s">
        <v>69</v>
      </c>
      <c r="M23" s="96"/>
      <c r="N23" s="96"/>
      <c r="O23" s="96"/>
      <c r="P23" s="96"/>
      <c r="Q23" s="96"/>
      <c r="R23" s="96"/>
      <c r="S23" s="97"/>
      <c r="T23" s="98"/>
      <c r="U23" s="98"/>
      <c r="V23" s="98"/>
      <c r="W23" s="98"/>
      <c r="X23" s="98"/>
      <c r="Y23" s="98"/>
      <c r="Z23" s="98"/>
      <c r="AA23" s="99" t="s">
        <v>57</v>
      </c>
      <c r="AB23" s="100"/>
      <c r="AC23" s="254"/>
      <c r="AD23" s="250"/>
      <c r="AE23" s="250"/>
      <c r="AF23" s="250"/>
      <c r="AG23" s="251"/>
    </row>
    <row r="24" spans="1:34" ht="30" customHeight="1" x14ac:dyDescent="0.15">
      <c r="C24" s="228" t="s">
        <v>88</v>
      </c>
      <c r="D24" s="296"/>
      <c r="E24" s="272" t="s">
        <v>78</v>
      </c>
      <c r="F24" s="230"/>
      <c r="G24" s="230"/>
      <c r="H24" s="230"/>
      <c r="I24" s="230"/>
      <c r="J24" s="230"/>
      <c r="K24" s="231"/>
      <c r="L24" s="230" t="s">
        <v>79</v>
      </c>
      <c r="M24" s="230"/>
      <c r="N24" s="230"/>
      <c r="O24" s="55"/>
      <c r="P24" s="230" t="s">
        <v>128</v>
      </c>
      <c r="Q24" s="230"/>
      <c r="R24" s="230"/>
      <c r="S24" s="230"/>
      <c r="T24" s="287"/>
      <c r="U24" s="287"/>
      <c r="V24" s="287"/>
      <c r="W24" s="287"/>
      <c r="X24" s="287"/>
      <c r="Y24" s="287"/>
      <c r="Z24" s="287"/>
      <c r="AA24" s="287"/>
      <c r="AB24" s="287"/>
      <c r="AC24" s="287"/>
      <c r="AD24" s="287"/>
      <c r="AE24" s="287"/>
      <c r="AF24" s="287"/>
      <c r="AG24" s="288"/>
      <c r="AH24" s="54"/>
    </row>
    <row r="25" spans="1:34" ht="30" customHeight="1" x14ac:dyDescent="0.15">
      <c r="C25" s="270"/>
      <c r="D25" s="282"/>
      <c r="E25" s="254"/>
      <c r="F25" s="250"/>
      <c r="G25" s="250"/>
      <c r="H25" s="250"/>
      <c r="I25" s="250"/>
      <c r="J25" s="250"/>
      <c r="K25" s="251"/>
      <c r="L25" s="250" t="s">
        <v>18</v>
      </c>
      <c r="M25" s="250"/>
      <c r="N25" s="250"/>
      <c r="O25" s="250"/>
      <c r="P25" s="250"/>
      <c r="Q25" s="250"/>
      <c r="R25" s="250"/>
      <c r="S25" s="250"/>
      <c r="T25" s="250"/>
      <c r="U25" s="250"/>
      <c r="V25" s="250"/>
      <c r="W25" s="250" t="s">
        <v>52</v>
      </c>
      <c r="X25" s="250"/>
      <c r="Y25" s="250"/>
      <c r="Z25" s="250"/>
      <c r="AA25" s="250"/>
      <c r="AB25" s="250"/>
      <c r="AC25" s="250"/>
      <c r="AD25" s="250"/>
      <c r="AE25" s="250"/>
      <c r="AF25" s="250"/>
      <c r="AG25" s="251"/>
    </row>
    <row r="26" spans="1:34" ht="15" customHeight="1" x14ac:dyDescent="0.15">
      <c r="C26" s="268" t="s">
        <v>80</v>
      </c>
      <c r="D26" s="281"/>
      <c r="E26" s="275" t="s">
        <v>167</v>
      </c>
      <c r="F26" s="212"/>
      <c r="G26" s="212"/>
      <c r="H26" s="212"/>
      <c r="I26" s="212"/>
      <c r="J26" s="212"/>
      <c r="K26" s="237"/>
      <c r="L26" s="252"/>
      <c r="M26" s="252"/>
      <c r="N26" s="252"/>
      <c r="O26" s="252"/>
      <c r="P26" s="252"/>
      <c r="Q26" s="252"/>
      <c r="R26" s="252"/>
      <c r="S26" s="252"/>
      <c r="T26" s="230"/>
      <c r="U26" s="230"/>
      <c r="V26" s="230"/>
      <c r="W26" s="230"/>
      <c r="X26" s="230" t="s">
        <v>42</v>
      </c>
      <c r="Y26" s="230"/>
      <c r="Z26" s="230"/>
      <c r="AA26" s="230"/>
      <c r="AB26" s="230" t="s">
        <v>40</v>
      </c>
      <c r="AC26" s="230"/>
      <c r="AD26" s="230"/>
      <c r="AE26" s="230"/>
      <c r="AF26" s="230" t="s">
        <v>46</v>
      </c>
      <c r="AG26" s="231"/>
    </row>
    <row r="27" spans="1:34" ht="15" customHeight="1" x14ac:dyDescent="0.15">
      <c r="C27" s="270"/>
      <c r="D27" s="282"/>
      <c r="E27" s="254"/>
      <c r="F27" s="250"/>
      <c r="G27" s="250"/>
      <c r="H27" s="250"/>
      <c r="I27" s="250"/>
      <c r="J27" s="250"/>
      <c r="K27" s="251"/>
      <c r="L27" s="253"/>
      <c r="M27" s="253"/>
      <c r="N27" s="253"/>
      <c r="O27" s="253"/>
      <c r="P27" s="253"/>
      <c r="Q27" s="253"/>
      <c r="R27" s="253"/>
      <c r="S27" s="253"/>
      <c r="T27" s="250"/>
      <c r="U27" s="250"/>
      <c r="V27" s="250"/>
      <c r="W27" s="250"/>
      <c r="X27" s="250"/>
      <c r="Y27" s="250"/>
      <c r="Z27" s="250"/>
      <c r="AA27" s="250"/>
      <c r="AB27" s="250"/>
      <c r="AC27" s="250"/>
      <c r="AD27" s="250"/>
      <c r="AE27" s="250"/>
      <c r="AF27" s="250"/>
      <c r="AG27" s="251"/>
    </row>
    <row r="28" spans="1:34" ht="30" customHeight="1" x14ac:dyDescent="0.15">
      <c r="C28" s="297" t="s">
        <v>0</v>
      </c>
      <c r="D28" s="297"/>
      <c r="E28" s="161" t="s">
        <v>89</v>
      </c>
      <c r="F28" s="161"/>
      <c r="G28" s="161"/>
      <c r="H28" s="161"/>
      <c r="I28" s="161"/>
      <c r="J28" s="161"/>
      <c r="K28" s="161"/>
      <c r="L28" s="302" t="s">
        <v>293</v>
      </c>
      <c r="M28" s="302"/>
      <c r="N28" s="302"/>
      <c r="O28" s="302"/>
      <c r="P28" s="302"/>
      <c r="Q28" s="302"/>
      <c r="R28" s="302"/>
      <c r="S28" s="302"/>
      <c r="T28" s="302"/>
      <c r="U28" s="302"/>
      <c r="V28" s="302"/>
      <c r="W28" s="302"/>
      <c r="X28" s="302"/>
      <c r="Y28" s="302"/>
      <c r="Z28" s="302"/>
      <c r="AA28" s="302"/>
      <c r="AB28" s="302"/>
      <c r="AC28" s="302"/>
      <c r="AD28" s="302"/>
      <c r="AE28" s="302"/>
      <c r="AF28" s="302"/>
      <c r="AG28" s="302"/>
    </row>
    <row r="29" spans="1:34" s="53" customFormat="1" ht="30" customHeight="1" x14ac:dyDescent="0.15">
      <c r="A29" s="58"/>
      <c r="B29" s="58"/>
      <c r="C29" s="298"/>
      <c r="D29" s="298"/>
      <c r="E29" s="300"/>
      <c r="F29" s="300"/>
      <c r="G29" s="300"/>
      <c r="H29" s="300"/>
      <c r="I29" s="300"/>
      <c r="J29" s="300"/>
      <c r="K29" s="300"/>
      <c r="L29" s="303"/>
      <c r="M29" s="303"/>
      <c r="N29" s="303"/>
      <c r="O29" s="303"/>
      <c r="P29" s="303"/>
      <c r="Q29" s="303"/>
      <c r="R29" s="303"/>
      <c r="S29" s="303"/>
      <c r="T29" s="303"/>
      <c r="U29" s="303"/>
      <c r="V29" s="303"/>
      <c r="W29" s="303"/>
      <c r="X29" s="303"/>
      <c r="Y29" s="303"/>
      <c r="Z29" s="303"/>
      <c r="AA29" s="303"/>
      <c r="AB29" s="303"/>
      <c r="AC29" s="303"/>
      <c r="AD29" s="303"/>
      <c r="AE29" s="303"/>
      <c r="AF29" s="303"/>
      <c r="AG29" s="303"/>
    </row>
    <row r="30" spans="1:34" s="53" customFormat="1" ht="30" customHeight="1" x14ac:dyDescent="0.15">
      <c r="C30" s="298"/>
      <c r="D30" s="298"/>
      <c r="E30" s="300"/>
      <c r="F30" s="300"/>
      <c r="G30" s="300"/>
      <c r="H30" s="300"/>
      <c r="I30" s="300"/>
      <c r="J30" s="300"/>
      <c r="K30" s="300"/>
      <c r="L30" s="303"/>
      <c r="M30" s="303"/>
      <c r="N30" s="303"/>
      <c r="O30" s="303"/>
      <c r="P30" s="303"/>
      <c r="Q30" s="303"/>
      <c r="R30" s="303"/>
      <c r="S30" s="303"/>
      <c r="T30" s="303"/>
      <c r="U30" s="303"/>
      <c r="V30" s="303"/>
      <c r="W30" s="303"/>
      <c r="X30" s="303"/>
      <c r="Y30" s="303"/>
      <c r="Z30" s="303"/>
      <c r="AA30" s="303"/>
      <c r="AB30" s="303"/>
      <c r="AC30" s="303"/>
      <c r="AD30" s="303"/>
      <c r="AE30" s="303"/>
      <c r="AF30" s="303"/>
      <c r="AG30" s="303"/>
    </row>
    <row r="31" spans="1:34" s="53" customFormat="1" ht="30" customHeight="1" x14ac:dyDescent="0.15">
      <c r="C31" s="299"/>
      <c r="D31" s="299"/>
      <c r="E31" s="301"/>
      <c r="F31" s="301"/>
      <c r="G31" s="301"/>
      <c r="H31" s="301"/>
      <c r="I31" s="301"/>
      <c r="J31" s="301"/>
      <c r="K31" s="301"/>
      <c r="L31" s="304"/>
      <c r="M31" s="304"/>
      <c r="N31" s="304"/>
      <c r="O31" s="304"/>
      <c r="P31" s="304"/>
      <c r="Q31" s="304"/>
      <c r="R31" s="304"/>
      <c r="S31" s="304"/>
      <c r="T31" s="304"/>
      <c r="U31" s="304"/>
      <c r="V31" s="304"/>
      <c r="W31" s="304"/>
      <c r="X31" s="304"/>
      <c r="Y31" s="304"/>
      <c r="Z31" s="304"/>
      <c r="AA31" s="304"/>
      <c r="AB31" s="304"/>
      <c r="AC31" s="304"/>
      <c r="AD31" s="304"/>
      <c r="AE31" s="304"/>
      <c r="AF31" s="304"/>
      <c r="AG31" s="304"/>
    </row>
    <row r="32" spans="1:34" s="53" customFormat="1" ht="20.100000000000001" customHeight="1" x14ac:dyDescent="0.15">
      <c r="C32" s="110" t="s">
        <v>255</v>
      </c>
      <c r="D32" s="111"/>
      <c r="E32" s="10" t="s">
        <v>316</v>
      </c>
    </row>
    <row r="33" spans="1:33" s="53" customFormat="1" ht="20.100000000000001" customHeight="1" x14ac:dyDescent="0.15"/>
    <row r="34" spans="1:33" s="53" customFormat="1" ht="20.100000000000001" customHeight="1"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row>
    <row r="35" spans="1:33" s="53" customFormat="1" ht="20.100000000000001" customHeight="1" x14ac:dyDescent="0.15">
      <c r="Y35" s="58"/>
      <c r="Z35" s="58"/>
      <c r="AA35" s="58"/>
      <c r="AB35" s="58"/>
      <c r="AC35" s="58"/>
      <c r="AD35" s="58"/>
      <c r="AE35" s="58"/>
      <c r="AF35" s="58"/>
      <c r="AG35" s="58"/>
    </row>
    <row r="36" spans="1:33" s="53" customFormat="1" ht="20.100000000000001" customHeight="1" x14ac:dyDescent="0.15">
      <c r="A36" s="58"/>
      <c r="B36" s="58"/>
      <c r="C36" s="58"/>
      <c r="D36" s="58"/>
      <c r="E36" s="58"/>
      <c r="F36" s="58"/>
    </row>
    <row r="37" spans="1:33" s="53" customFormat="1" ht="20.100000000000001" customHeight="1" x14ac:dyDescent="0.15">
      <c r="V37" s="58"/>
      <c r="W37" s="58"/>
      <c r="X37" s="58"/>
      <c r="Y37" s="58"/>
      <c r="Z37" s="58"/>
    </row>
    <row r="38" spans="1:33" s="53" customFormat="1" ht="20.100000000000001" customHeight="1" x14ac:dyDescent="0.15"/>
    <row r="39" spans="1:33" s="53" customFormat="1" ht="20.100000000000001" customHeight="1" x14ac:dyDescent="0.15">
      <c r="J39" s="58"/>
      <c r="K39" s="58"/>
      <c r="L39" s="58"/>
      <c r="M39" s="58"/>
      <c r="N39" s="58"/>
      <c r="O39" s="58"/>
      <c r="P39" s="58"/>
      <c r="Q39" s="58"/>
      <c r="R39" s="58"/>
      <c r="S39" s="58"/>
      <c r="T39" s="58"/>
      <c r="U39" s="58"/>
      <c r="V39" s="58"/>
      <c r="W39" s="58"/>
      <c r="X39" s="58"/>
      <c r="Y39" s="58"/>
      <c r="Z39" s="58"/>
    </row>
    <row r="40" spans="1:33" s="53" customFormat="1" ht="20.100000000000001" customHeight="1" x14ac:dyDescent="0.15"/>
    <row r="41" spans="1:33" s="53" customFormat="1" ht="20.100000000000001" customHeight="1" x14ac:dyDescent="0.1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s="53" customFormat="1" ht="20.100000000000001" customHeight="1" x14ac:dyDescent="0.15">
      <c r="P42" s="58"/>
      <c r="Q42" s="58"/>
      <c r="R42" s="58"/>
      <c r="S42" s="58"/>
      <c r="T42" s="58"/>
      <c r="U42" s="58"/>
      <c r="V42" s="58"/>
      <c r="W42" s="58"/>
      <c r="X42" s="58"/>
      <c r="Y42" s="58"/>
      <c r="Z42" s="58"/>
    </row>
    <row r="43" spans="1:33" s="53" customFormat="1" ht="20.100000000000001" customHeight="1" x14ac:dyDescent="0.15">
      <c r="V43" s="58"/>
      <c r="W43" s="58"/>
      <c r="X43" s="58"/>
      <c r="Y43" s="58"/>
      <c r="Z43" s="58"/>
    </row>
    <row r="44" spans="1:33" s="53" customFormat="1" ht="20.100000000000001" customHeight="1" x14ac:dyDescent="0.15"/>
    <row r="45" spans="1:33" ht="20.100000000000001" customHeight="1" x14ac:dyDescent="0.15"/>
    <row r="46" spans="1:33" ht="20.100000000000001" customHeight="1" x14ac:dyDescent="0.15"/>
  </sheetData>
  <mergeCells count="75">
    <mergeCell ref="E28:K31"/>
    <mergeCell ref="L28:AG31"/>
    <mergeCell ref="C17:D23"/>
    <mergeCell ref="E17:K23"/>
    <mergeCell ref="L26:S26"/>
    <mergeCell ref="L27:S27"/>
    <mergeCell ref="C32:D32"/>
    <mergeCell ref="AC18:AG23"/>
    <mergeCell ref="C24:D25"/>
    <mergeCell ref="E24:K25"/>
    <mergeCell ref="C26:D27"/>
    <mergeCell ref="E26:K27"/>
    <mergeCell ref="T26:U27"/>
    <mergeCell ref="V26:W27"/>
    <mergeCell ref="X26:Y27"/>
    <mergeCell ref="Z26:AA27"/>
    <mergeCell ref="AB26:AC27"/>
    <mergeCell ref="AD26:AE27"/>
    <mergeCell ref="AF26:AG27"/>
    <mergeCell ref="C28:D31"/>
    <mergeCell ref="L24:N24"/>
    <mergeCell ref="P24:S24"/>
    <mergeCell ref="T24:AG24"/>
    <mergeCell ref="L25:N25"/>
    <mergeCell ref="O25:V25"/>
    <mergeCell ref="W25:Z25"/>
    <mergeCell ref="AA25:AG25"/>
    <mergeCell ref="L22:R22"/>
    <mergeCell ref="S22:Z22"/>
    <mergeCell ref="AA22:AB22"/>
    <mergeCell ref="L23:R23"/>
    <mergeCell ref="S23:Z23"/>
    <mergeCell ref="AA23:AB23"/>
    <mergeCell ref="L20:R20"/>
    <mergeCell ref="S20:Z20"/>
    <mergeCell ref="AA20:AB20"/>
    <mergeCell ref="L21:R21"/>
    <mergeCell ref="S21:Z21"/>
    <mergeCell ref="AA21:AB21"/>
    <mergeCell ref="L18:R18"/>
    <mergeCell ref="S18:Z18"/>
    <mergeCell ref="AA18:AB18"/>
    <mergeCell ref="L19:R19"/>
    <mergeCell ref="S19:Z19"/>
    <mergeCell ref="AA19:AB19"/>
    <mergeCell ref="C16:D16"/>
    <mergeCell ref="E16:K16"/>
    <mergeCell ref="L16:U16"/>
    <mergeCell ref="V16:AG16"/>
    <mergeCell ref="L17:R17"/>
    <mergeCell ref="S17:AB17"/>
    <mergeCell ref="AC17:AG17"/>
    <mergeCell ref="A11:AG11"/>
    <mergeCell ref="A13:AG13"/>
    <mergeCell ref="C15:D15"/>
    <mergeCell ref="E15:K15"/>
    <mergeCell ref="M15:P15"/>
    <mergeCell ref="Q15:AG15"/>
    <mergeCell ref="Q6:T6"/>
    <mergeCell ref="V6:AG6"/>
    <mergeCell ref="A8:AG8"/>
    <mergeCell ref="B10:C10"/>
    <mergeCell ref="D10:E10"/>
    <mergeCell ref="F10:AG10"/>
    <mergeCell ref="A3:F3"/>
    <mergeCell ref="Q4:T4"/>
    <mergeCell ref="V4:AG4"/>
    <mergeCell ref="Q5:T5"/>
    <mergeCell ref="V5:AE5"/>
    <mergeCell ref="AF5:AG5"/>
    <mergeCell ref="A1:J1"/>
    <mergeCell ref="W2:X2"/>
    <mergeCell ref="Y2:Z2"/>
    <mergeCell ref="AB2:AC2"/>
    <mergeCell ref="AE2:AF2"/>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N39"/>
  <sheetViews>
    <sheetView topLeftCell="A13" zoomScaleSheetLayoutView="100" workbookViewId="0">
      <selection activeCell="A13" sqref="A1:XFD1048576"/>
    </sheetView>
  </sheetViews>
  <sheetFormatPr defaultColWidth="2.625" defaultRowHeight="20.100000000000001" customHeight="1" x14ac:dyDescent="0.15"/>
  <cols>
    <col min="1" max="16384" width="2.625" style="8"/>
  </cols>
  <sheetData>
    <row r="1" spans="1:33" ht="20.100000000000001" customHeight="1" x14ac:dyDescent="0.15">
      <c r="A1" s="43" t="s">
        <v>183</v>
      </c>
      <c r="B1" s="43"/>
      <c r="C1" s="43"/>
    </row>
    <row r="2" spans="1:33" ht="20.100000000000001" customHeight="1" x14ac:dyDescent="0.15">
      <c r="W2" s="208"/>
      <c r="X2" s="208"/>
      <c r="Y2" s="208"/>
      <c r="Z2" s="208"/>
      <c r="AA2" s="43" t="s">
        <v>42</v>
      </c>
      <c r="AB2" s="208"/>
      <c r="AC2" s="208"/>
      <c r="AD2" s="43" t="s">
        <v>40</v>
      </c>
      <c r="AE2" s="208"/>
      <c r="AF2" s="208"/>
      <c r="AG2" s="43" t="s">
        <v>46</v>
      </c>
    </row>
    <row r="3" spans="1:33" ht="20.100000000000001" customHeight="1" x14ac:dyDescent="0.15">
      <c r="W3" s="50"/>
      <c r="X3" s="50"/>
      <c r="Y3" s="50"/>
      <c r="Z3" s="50"/>
      <c r="AA3" s="43"/>
      <c r="AB3" s="50"/>
      <c r="AC3" s="50"/>
      <c r="AD3" s="43"/>
      <c r="AE3" s="50"/>
      <c r="AF3" s="50"/>
      <c r="AG3" s="43"/>
    </row>
    <row r="4" spans="1:33" ht="20.100000000000001" customHeight="1" x14ac:dyDescent="0.15">
      <c r="B4" s="208" t="s">
        <v>172</v>
      </c>
      <c r="C4" s="208"/>
      <c r="D4" s="208"/>
      <c r="E4" s="208"/>
      <c r="F4" s="208"/>
      <c r="G4" s="208"/>
      <c r="H4" s="208"/>
      <c r="I4" s="208"/>
      <c r="W4" s="50"/>
      <c r="X4" s="50"/>
      <c r="Y4" s="50"/>
      <c r="Z4" s="50"/>
      <c r="AA4" s="43"/>
      <c r="AB4" s="50"/>
      <c r="AC4" s="50"/>
      <c r="AD4" s="43"/>
      <c r="AE4" s="50"/>
      <c r="AF4" s="50"/>
      <c r="AG4" s="43"/>
    </row>
    <row r="5" spans="1:33" ht="20.100000000000001" customHeight="1" x14ac:dyDescent="0.15">
      <c r="W5" s="50"/>
      <c r="X5" s="50"/>
      <c r="Y5" s="50"/>
      <c r="Z5" s="50"/>
      <c r="AA5" s="43"/>
      <c r="AB5" s="50"/>
      <c r="AC5" s="50"/>
      <c r="AD5" s="43"/>
      <c r="AE5" s="50"/>
      <c r="AF5" s="50"/>
      <c r="AG5" s="43"/>
    </row>
    <row r="6" spans="1:33" ht="20.100000000000001" customHeight="1" x14ac:dyDescent="0.15">
      <c r="N6" s="43" t="s">
        <v>203</v>
      </c>
      <c r="O6" s="43"/>
      <c r="P6" s="43"/>
      <c r="Q6" s="43"/>
      <c r="Z6" s="53"/>
      <c r="AA6" s="53"/>
      <c r="AB6" s="53"/>
      <c r="AC6" s="53"/>
      <c r="AD6" s="53"/>
      <c r="AE6" s="53"/>
      <c r="AF6" s="53"/>
      <c r="AG6" s="53"/>
    </row>
    <row r="7" spans="1:33" ht="30" customHeight="1" x14ac:dyDescent="0.15">
      <c r="N7" s="224" t="s">
        <v>37</v>
      </c>
      <c r="O7" s="224"/>
      <c r="P7" s="224"/>
      <c r="Q7" s="224"/>
      <c r="S7" s="212"/>
      <c r="T7" s="212"/>
      <c r="U7" s="212"/>
      <c r="V7" s="212"/>
      <c r="W7" s="245"/>
      <c r="X7" s="245"/>
      <c r="Y7" s="245"/>
      <c r="Z7" s="245"/>
      <c r="AA7" s="245"/>
      <c r="AB7" s="245"/>
      <c r="AC7" s="245"/>
      <c r="AD7" s="245"/>
      <c r="AE7" s="245"/>
      <c r="AF7" s="245"/>
      <c r="AG7" s="245"/>
    </row>
    <row r="8" spans="1:33" ht="30" customHeight="1" x14ac:dyDescent="0.15">
      <c r="N8" s="224" t="s">
        <v>31</v>
      </c>
      <c r="O8" s="224"/>
      <c r="P8" s="224"/>
      <c r="Q8" s="224"/>
      <c r="S8" s="208"/>
      <c r="T8" s="208"/>
      <c r="U8" s="208"/>
      <c r="V8" s="208"/>
      <c r="W8" s="208"/>
      <c r="X8" s="208"/>
      <c r="Y8" s="208"/>
      <c r="Z8" s="208"/>
      <c r="AA8" s="208"/>
      <c r="AB8" s="208"/>
      <c r="AC8" s="208"/>
      <c r="AD8" s="208"/>
      <c r="AE8" s="208"/>
    </row>
    <row r="9" spans="1:33" ht="30" customHeight="1" x14ac:dyDescent="0.15">
      <c r="N9" s="49"/>
      <c r="O9" s="49"/>
      <c r="P9" s="49"/>
      <c r="Q9" s="49"/>
      <c r="S9" s="208"/>
      <c r="T9" s="208"/>
      <c r="U9" s="208"/>
      <c r="V9" s="208"/>
      <c r="W9" s="208"/>
      <c r="X9" s="208"/>
      <c r="Y9" s="208"/>
      <c r="Z9" s="208"/>
      <c r="AA9" s="208"/>
      <c r="AB9" s="208"/>
      <c r="AC9" s="208"/>
      <c r="AD9" s="208"/>
      <c r="AE9" s="208"/>
      <c r="AF9" s="226" t="s">
        <v>24</v>
      </c>
      <c r="AG9" s="208"/>
    </row>
    <row r="10" spans="1:33" ht="20.100000000000001" customHeight="1" x14ac:dyDescent="0.15">
      <c r="N10" s="224" t="s">
        <v>41</v>
      </c>
      <c r="O10" s="224"/>
      <c r="P10" s="224"/>
      <c r="Q10" s="224"/>
      <c r="S10" s="212"/>
      <c r="T10" s="212"/>
      <c r="U10" s="212"/>
      <c r="V10" s="212"/>
      <c r="W10" s="212"/>
      <c r="X10" s="212"/>
      <c r="Y10" s="212"/>
      <c r="Z10" s="212"/>
      <c r="AA10" s="212"/>
      <c r="AB10" s="212"/>
      <c r="AC10" s="212"/>
      <c r="AD10" s="212"/>
      <c r="AE10" s="212"/>
      <c r="AF10" s="43"/>
      <c r="AG10" s="43"/>
    </row>
    <row r="11" spans="1:33" ht="20.100000000000001" customHeight="1" x14ac:dyDescent="0.15">
      <c r="N11" s="49"/>
      <c r="O11" s="49"/>
      <c r="P11" s="49"/>
      <c r="Q11" s="49"/>
      <c r="S11" s="52"/>
      <c r="T11" s="52"/>
      <c r="U11" s="52"/>
      <c r="V11" s="52"/>
      <c r="W11" s="52"/>
      <c r="X11" s="52"/>
      <c r="Y11" s="52"/>
      <c r="Z11" s="52"/>
      <c r="AA11" s="52"/>
      <c r="AB11" s="52"/>
      <c r="AC11" s="52"/>
      <c r="AD11" s="52"/>
      <c r="AE11" s="52"/>
      <c r="AF11" s="43"/>
      <c r="AG11" s="43"/>
    </row>
    <row r="12" spans="1:33" ht="20.100000000000001" customHeight="1" x14ac:dyDescent="0.15">
      <c r="N12" s="49"/>
      <c r="O12" s="49"/>
      <c r="P12" s="49"/>
      <c r="Q12" s="49"/>
      <c r="S12" s="52"/>
      <c r="T12" s="52"/>
      <c r="U12" s="52"/>
      <c r="V12" s="52"/>
      <c r="W12" s="52"/>
      <c r="X12" s="52"/>
      <c r="Y12" s="52"/>
      <c r="Z12" s="52"/>
      <c r="AA12" s="52"/>
      <c r="AB12" s="52"/>
      <c r="AC12" s="52"/>
      <c r="AD12" s="52"/>
      <c r="AE12" s="52"/>
      <c r="AF12" s="43"/>
      <c r="AG12" s="43"/>
    </row>
    <row r="13" spans="1:33" ht="20.100000000000001" customHeight="1" x14ac:dyDescent="0.15">
      <c r="A13" s="158" t="s">
        <v>243</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row>
    <row r="14" spans="1:33" ht="20.100000000000001"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row>
    <row r="15" spans="1:33" ht="20.100000000000001" customHeight="1" x14ac:dyDescent="0.1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row>
    <row r="16" spans="1:33" ht="20.100000000000001" customHeight="1" x14ac:dyDescent="0.15">
      <c r="A16" s="28"/>
      <c r="B16" s="149" t="s">
        <v>202</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28"/>
      <c r="AG16" s="28"/>
    </row>
    <row r="17" spans="1:33" ht="20.100000000000001"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row>
    <row r="18" spans="1:33" ht="20.100000000000001" customHeight="1" x14ac:dyDescent="0.15">
      <c r="A18" s="28"/>
      <c r="B18" s="28"/>
      <c r="C18" s="28"/>
      <c r="D18" s="28"/>
      <c r="E18" s="28"/>
      <c r="F18" s="28"/>
      <c r="G18" s="28"/>
      <c r="H18" s="28"/>
      <c r="I18" s="28"/>
      <c r="J18" s="28"/>
      <c r="K18" s="28"/>
      <c r="L18" s="28"/>
      <c r="M18" s="28"/>
      <c r="N18" s="28"/>
      <c r="O18" s="28"/>
      <c r="P18" s="28"/>
      <c r="Q18" s="59" t="s">
        <v>65</v>
      </c>
      <c r="R18" s="28"/>
      <c r="S18" s="28"/>
      <c r="T18" s="28"/>
      <c r="U18" s="28"/>
      <c r="V18" s="28"/>
      <c r="W18" s="28"/>
      <c r="X18" s="28"/>
      <c r="Y18" s="28"/>
      <c r="Z18" s="28"/>
      <c r="AA18" s="28"/>
      <c r="AB18" s="28"/>
      <c r="AC18" s="28"/>
      <c r="AD18" s="28"/>
      <c r="AE18" s="28"/>
      <c r="AF18" s="28"/>
      <c r="AG18" s="28"/>
    </row>
    <row r="20" spans="1:33" ht="20.100000000000001" customHeight="1" x14ac:dyDescent="0.15">
      <c r="A20" s="323" t="s">
        <v>295</v>
      </c>
      <c r="B20" s="324"/>
      <c r="C20" s="324"/>
      <c r="D20" s="324"/>
      <c r="E20" s="324"/>
      <c r="F20" s="324"/>
      <c r="G20" s="324"/>
      <c r="H20" s="325"/>
      <c r="I20" s="305" t="s">
        <v>35</v>
      </c>
      <c r="J20" s="306"/>
      <c r="K20" s="306"/>
      <c r="L20" s="306"/>
      <c r="M20" s="306"/>
      <c r="N20" s="307"/>
      <c r="O20" s="164"/>
      <c r="P20" s="230"/>
      <c r="Q20" s="230"/>
      <c r="R20" s="230"/>
      <c r="S20" s="230"/>
      <c r="T20" s="230"/>
      <c r="U20" s="230"/>
      <c r="V20" s="230"/>
      <c r="W20" s="230"/>
      <c r="X20" s="230"/>
      <c r="Y20" s="230"/>
      <c r="Z20" s="230"/>
      <c r="AA20" s="230"/>
      <c r="AB20" s="230"/>
      <c r="AC20" s="230"/>
      <c r="AD20" s="230"/>
      <c r="AE20" s="230"/>
      <c r="AF20" s="230"/>
      <c r="AG20" s="231"/>
    </row>
    <row r="21" spans="1:33" ht="20.100000000000001" customHeight="1" x14ac:dyDescent="0.15">
      <c r="A21" s="326"/>
      <c r="B21" s="327"/>
      <c r="C21" s="327"/>
      <c r="D21" s="327"/>
      <c r="E21" s="327"/>
      <c r="F21" s="327"/>
      <c r="G21" s="327"/>
      <c r="H21" s="328"/>
      <c r="I21" s="308"/>
      <c r="J21" s="309"/>
      <c r="K21" s="309"/>
      <c r="L21" s="309"/>
      <c r="M21" s="309"/>
      <c r="N21" s="310"/>
      <c r="O21" s="254"/>
      <c r="P21" s="250"/>
      <c r="Q21" s="250"/>
      <c r="R21" s="250"/>
      <c r="S21" s="250"/>
      <c r="T21" s="250"/>
      <c r="U21" s="250"/>
      <c r="V21" s="250"/>
      <c r="W21" s="250"/>
      <c r="X21" s="250"/>
      <c r="Y21" s="250"/>
      <c r="Z21" s="250"/>
      <c r="AA21" s="250"/>
      <c r="AB21" s="250"/>
      <c r="AC21" s="250"/>
      <c r="AD21" s="250"/>
      <c r="AE21" s="250"/>
      <c r="AF21" s="250"/>
      <c r="AG21" s="251"/>
    </row>
    <row r="22" spans="1:33" ht="20.100000000000001" customHeight="1" x14ac:dyDescent="0.15">
      <c r="A22" s="326"/>
      <c r="B22" s="327"/>
      <c r="C22" s="327"/>
      <c r="D22" s="327"/>
      <c r="E22" s="327"/>
      <c r="F22" s="327"/>
      <c r="G22" s="327"/>
      <c r="H22" s="328"/>
      <c r="I22" s="265" t="s">
        <v>43</v>
      </c>
      <c r="J22" s="261"/>
      <c r="K22" s="261"/>
      <c r="L22" s="261"/>
      <c r="M22" s="261"/>
      <c r="N22" s="262"/>
      <c r="O22" s="242"/>
      <c r="P22" s="243"/>
      <c r="Q22" s="243"/>
      <c r="R22" s="243"/>
      <c r="S22" s="243"/>
      <c r="T22" s="243"/>
      <c r="U22" s="243"/>
      <c r="V22" s="243"/>
      <c r="W22" s="243"/>
      <c r="X22" s="243"/>
      <c r="Y22" s="243"/>
      <c r="Z22" s="243"/>
      <c r="AA22" s="243"/>
      <c r="AB22" s="243"/>
      <c r="AC22" s="243"/>
      <c r="AD22" s="243"/>
      <c r="AE22" s="243"/>
      <c r="AF22" s="243"/>
      <c r="AG22" s="244"/>
    </row>
    <row r="23" spans="1:33" ht="20.100000000000001" customHeight="1" x14ac:dyDescent="0.15">
      <c r="A23" s="326"/>
      <c r="B23" s="327"/>
      <c r="C23" s="327"/>
      <c r="D23" s="327"/>
      <c r="E23" s="327"/>
      <c r="F23" s="327"/>
      <c r="G23" s="327"/>
      <c r="H23" s="328"/>
      <c r="I23" s="266"/>
      <c r="J23" s="263"/>
      <c r="K23" s="263"/>
      <c r="L23" s="263"/>
      <c r="M23" s="263"/>
      <c r="N23" s="264"/>
      <c r="O23" s="311"/>
      <c r="P23" s="312"/>
      <c r="Q23" s="312"/>
      <c r="R23" s="312"/>
      <c r="S23" s="312"/>
      <c r="T23" s="312"/>
      <c r="U23" s="312"/>
      <c r="V23" s="312"/>
      <c r="W23" s="312"/>
      <c r="X23" s="312"/>
      <c r="Y23" s="312"/>
      <c r="Z23" s="312"/>
      <c r="AA23" s="312"/>
      <c r="AB23" s="312"/>
      <c r="AC23" s="312"/>
      <c r="AD23" s="312"/>
      <c r="AE23" s="312"/>
      <c r="AF23" s="312"/>
      <c r="AG23" s="313"/>
    </row>
    <row r="24" spans="1:33" ht="20.100000000000001" customHeight="1" x14ac:dyDescent="0.15">
      <c r="A24" s="326"/>
      <c r="B24" s="327"/>
      <c r="C24" s="327"/>
      <c r="D24" s="327"/>
      <c r="E24" s="327"/>
      <c r="F24" s="327"/>
      <c r="G24" s="327"/>
      <c r="H24" s="328"/>
      <c r="I24" s="305" t="s">
        <v>268</v>
      </c>
      <c r="J24" s="306"/>
      <c r="K24" s="306"/>
      <c r="L24" s="306"/>
      <c r="M24" s="306"/>
      <c r="N24" s="307"/>
      <c r="O24" s="242"/>
      <c r="P24" s="243"/>
      <c r="Q24" s="243"/>
      <c r="R24" s="243"/>
      <c r="S24" s="243"/>
      <c r="T24" s="243"/>
      <c r="U24" s="243"/>
      <c r="V24" s="243"/>
      <c r="W24" s="243"/>
      <c r="X24" s="314"/>
      <c r="Y24" s="314"/>
      <c r="Z24" s="314"/>
      <c r="AA24" s="314"/>
      <c r="AB24" s="314"/>
      <c r="AC24" s="314"/>
      <c r="AD24" s="314"/>
      <c r="AE24" s="314"/>
      <c r="AF24" s="314"/>
      <c r="AG24" s="315"/>
    </row>
    <row r="25" spans="1:33" ht="20.100000000000001" customHeight="1" x14ac:dyDescent="0.15">
      <c r="A25" s="326"/>
      <c r="B25" s="327"/>
      <c r="C25" s="327"/>
      <c r="D25" s="327"/>
      <c r="E25" s="327"/>
      <c r="F25" s="327"/>
      <c r="G25" s="327"/>
      <c r="H25" s="328"/>
      <c r="I25" s="308"/>
      <c r="J25" s="309"/>
      <c r="K25" s="309"/>
      <c r="L25" s="309"/>
      <c r="M25" s="309"/>
      <c r="N25" s="310"/>
      <c r="O25" s="311"/>
      <c r="P25" s="312"/>
      <c r="Q25" s="312"/>
      <c r="R25" s="312"/>
      <c r="S25" s="312"/>
      <c r="T25" s="312"/>
      <c r="U25" s="312"/>
      <c r="V25" s="312"/>
      <c r="W25" s="312"/>
      <c r="X25" s="316"/>
      <c r="Y25" s="316"/>
      <c r="Z25" s="316"/>
      <c r="AA25" s="316"/>
      <c r="AB25" s="316"/>
      <c r="AC25" s="316"/>
      <c r="AD25" s="316"/>
      <c r="AE25" s="316"/>
      <c r="AF25" s="316"/>
      <c r="AG25" s="317"/>
    </row>
    <row r="26" spans="1:33" ht="20.100000000000001" customHeight="1" x14ac:dyDescent="0.15">
      <c r="A26" s="326"/>
      <c r="B26" s="327"/>
      <c r="C26" s="327"/>
      <c r="D26" s="327"/>
      <c r="E26" s="327"/>
      <c r="F26" s="327"/>
      <c r="G26" s="327"/>
      <c r="H26" s="328"/>
      <c r="I26" s="305" t="s">
        <v>8</v>
      </c>
      <c r="J26" s="306"/>
      <c r="K26" s="306"/>
      <c r="L26" s="306"/>
      <c r="M26" s="306"/>
      <c r="N26" s="307"/>
      <c r="O26" s="242"/>
      <c r="P26" s="243"/>
      <c r="Q26" s="243"/>
      <c r="R26" s="243"/>
      <c r="S26" s="243"/>
      <c r="T26" s="243"/>
      <c r="U26" s="243"/>
      <c r="V26" s="243"/>
      <c r="W26" s="243"/>
      <c r="X26" s="314"/>
      <c r="Y26" s="314"/>
      <c r="Z26" s="314"/>
      <c r="AA26" s="314"/>
      <c r="AB26" s="314"/>
      <c r="AC26" s="314"/>
      <c r="AD26" s="314"/>
      <c r="AE26" s="314"/>
      <c r="AF26" s="314"/>
      <c r="AG26" s="315"/>
    </row>
    <row r="27" spans="1:33" ht="20.100000000000001" customHeight="1" x14ac:dyDescent="0.15">
      <c r="A27" s="326"/>
      <c r="B27" s="327"/>
      <c r="C27" s="327"/>
      <c r="D27" s="327"/>
      <c r="E27" s="327"/>
      <c r="F27" s="327"/>
      <c r="G27" s="327"/>
      <c r="H27" s="328"/>
      <c r="I27" s="308"/>
      <c r="J27" s="309"/>
      <c r="K27" s="309"/>
      <c r="L27" s="309"/>
      <c r="M27" s="309"/>
      <c r="N27" s="310"/>
      <c r="O27" s="311"/>
      <c r="P27" s="312"/>
      <c r="Q27" s="312"/>
      <c r="R27" s="312"/>
      <c r="S27" s="312"/>
      <c r="T27" s="312"/>
      <c r="U27" s="312"/>
      <c r="V27" s="312"/>
      <c r="W27" s="312"/>
      <c r="X27" s="316"/>
      <c r="Y27" s="316"/>
      <c r="Z27" s="316"/>
      <c r="AA27" s="316"/>
      <c r="AB27" s="316"/>
      <c r="AC27" s="316"/>
      <c r="AD27" s="316"/>
      <c r="AE27" s="316"/>
      <c r="AF27" s="316"/>
      <c r="AG27" s="317"/>
    </row>
    <row r="28" spans="1:33" ht="20.100000000000001" customHeight="1" x14ac:dyDescent="0.15">
      <c r="A28" s="326"/>
      <c r="B28" s="327"/>
      <c r="C28" s="327"/>
      <c r="D28" s="327"/>
      <c r="E28" s="327"/>
      <c r="F28" s="327"/>
      <c r="G28" s="327"/>
      <c r="H28" s="328"/>
      <c r="I28" s="265" t="s">
        <v>319</v>
      </c>
      <c r="J28" s="261"/>
      <c r="K28" s="261"/>
      <c r="L28" s="261"/>
      <c r="M28" s="261"/>
      <c r="N28" s="262"/>
      <c r="O28" s="242"/>
      <c r="P28" s="243"/>
      <c r="Q28" s="243"/>
      <c r="R28" s="243"/>
      <c r="S28" s="243"/>
      <c r="T28" s="243"/>
      <c r="U28" s="243"/>
      <c r="V28" s="243"/>
      <c r="W28" s="243"/>
      <c r="X28" s="314"/>
      <c r="Y28" s="314"/>
      <c r="Z28" s="314"/>
      <c r="AA28" s="314"/>
      <c r="AB28" s="314"/>
      <c r="AC28" s="314"/>
      <c r="AD28" s="314"/>
      <c r="AE28" s="314"/>
      <c r="AF28" s="314"/>
      <c r="AG28" s="315"/>
    </row>
    <row r="29" spans="1:33" ht="20.100000000000001" customHeight="1" x14ac:dyDescent="0.15">
      <c r="A29" s="326"/>
      <c r="B29" s="327"/>
      <c r="C29" s="327"/>
      <c r="D29" s="327"/>
      <c r="E29" s="327"/>
      <c r="F29" s="327"/>
      <c r="G29" s="327"/>
      <c r="H29" s="328"/>
      <c r="I29" s="266"/>
      <c r="J29" s="263"/>
      <c r="K29" s="263"/>
      <c r="L29" s="263"/>
      <c r="M29" s="263"/>
      <c r="N29" s="264"/>
      <c r="O29" s="311"/>
      <c r="P29" s="312"/>
      <c r="Q29" s="312"/>
      <c r="R29" s="312"/>
      <c r="S29" s="312"/>
      <c r="T29" s="312"/>
      <c r="U29" s="312"/>
      <c r="V29" s="312"/>
      <c r="W29" s="312"/>
      <c r="X29" s="316"/>
      <c r="Y29" s="316"/>
      <c r="Z29" s="316"/>
      <c r="AA29" s="316"/>
      <c r="AB29" s="316"/>
      <c r="AC29" s="316"/>
      <c r="AD29" s="316"/>
      <c r="AE29" s="316"/>
      <c r="AF29" s="316"/>
      <c r="AG29" s="317"/>
    </row>
    <row r="30" spans="1:33" ht="20.100000000000001" customHeight="1" x14ac:dyDescent="0.15">
      <c r="A30" s="326"/>
      <c r="B30" s="327"/>
      <c r="C30" s="327"/>
      <c r="D30" s="327"/>
      <c r="E30" s="327"/>
      <c r="F30" s="327"/>
      <c r="G30" s="327"/>
      <c r="H30" s="328"/>
      <c r="I30" s="305" t="s">
        <v>296</v>
      </c>
      <c r="J30" s="261"/>
      <c r="K30" s="261"/>
      <c r="L30" s="261"/>
      <c r="M30" s="261"/>
      <c r="N30" s="262"/>
      <c r="O30" s="318"/>
      <c r="P30" s="241"/>
      <c r="Q30" s="241"/>
      <c r="R30" s="241"/>
      <c r="S30" s="241"/>
      <c r="T30" s="241"/>
      <c r="U30" s="241"/>
      <c r="V30" s="241"/>
      <c r="W30" s="241"/>
      <c r="X30" s="241" t="s">
        <v>86</v>
      </c>
      <c r="Y30" s="241"/>
      <c r="Z30" s="241"/>
      <c r="AA30" s="241"/>
      <c r="AB30" s="241"/>
      <c r="AC30" s="241"/>
      <c r="AD30" s="241"/>
      <c r="AE30" s="241"/>
      <c r="AF30" s="241"/>
      <c r="AG30" s="321"/>
    </row>
    <row r="31" spans="1:33" ht="20.100000000000001" customHeight="1" x14ac:dyDescent="0.15">
      <c r="A31" s="326"/>
      <c r="B31" s="327"/>
      <c r="C31" s="327"/>
      <c r="D31" s="327"/>
      <c r="E31" s="327"/>
      <c r="F31" s="327"/>
      <c r="G31" s="327"/>
      <c r="H31" s="328"/>
      <c r="I31" s="266"/>
      <c r="J31" s="263"/>
      <c r="K31" s="263"/>
      <c r="L31" s="263"/>
      <c r="M31" s="263"/>
      <c r="N31" s="264"/>
      <c r="O31" s="319"/>
      <c r="P31" s="320"/>
      <c r="Q31" s="320"/>
      <c r="R31" s="320"/>
      <c r="S31" s="320"/>
      <c r="T31" s="320"/>
      <c r="U31" s="320"/>
      <c r="V31" s="320"/>
      <c r="W31" s="320"/>
      <c r="X31" s="320"/>
      <c r="Y31" s="320"/>
      <c r="Z31" s="320"/>
      <c r="AA31" s="320"/>
      <c r="AB31" s="320"/>
      <c r="AC31" s="320"/>
      <c r="AD31" s="320"/>
      <c r="AE31" s="320"/>
      <c r="AF31" s="320"/>
      <c r="AG31" s="322"/>
    </row>
    <row r="32" spans="1:33" ht="20.100000000000001" customHeight="1" x14ac:dyDescent="0.15">
      <c r="A32" s="323" t="s">
        <v>297</v>
      </c>
      <c r="B32" s="324"/>
      <c r="C32" s="324"/>
      <c r="D32" s="324"/>
      <c r="E32" s="324"/>
      <c r="F32" s="324"/>
      <c r="G32" s="324"/>
      <c r="H32" s="325"/>
      <c r="I32" s="164" t="s">
        <v>206</v>
      </c>
      <c r="J32" s="230"/>
      <c r="K32" s="230"/>
      <c r="L32" s="230"/>
      <c r="M32" s="230"/>
      <c r="N32" s="231"/>
      <c r="O32" s="164"/>
      <c r="P32" s="230"/>
      <c r="Q32" s="230"/>
      <c r="R32" s="230"/>
      <c r="S32" s="230"/>
      <c r="T32" s="230"/>
      <c r="U32" s="230"/>
      <c r="V32" s="230"/>
      <c r="W32" s="230"/>
      <c r="X32" s="230"/>
      <c r="Y32" s="230"/>
      <c r="Z32" s="230"/>
      <c r="AA32" s="230"/>
      <c r="AB32" s="230"/>
      <c r="AC32" s="230"/>
      <c r="AD32" s="230"/>
      <c r="AE32" s="230"/>
      <c r="AF32" s="230"/>
      <c r="AG32" s="231"/>
    </row>
    <row r="33" spans="1:40" ht="20.100000000000001" customHeight="1" x14ac:dyDescent="0.15">
      <c r="A33" s="326"/>
      <c r="B33" s="327"/>
      <c r="C33" s="327"/>
      <c r="D33" s="327"/>
      <c r="E33" s="327"/>
      <c r="F33" s="327"/>
      <c r="G33" s="327"/>
      <c r="H33" s="328"/>
      <c r="I33" s="254" t="s">
        <v>204</v>
      </c>
      <c r="J33" s="250"/>
      <c r="K33" s="250"/>
      <c r="L33" s="250"/>
      <c r="M33" s="250"/>
      <c r="N33" s="251"/>
      <c r="O33" s="254"/>
      <c r="P33" s="250"/>
      <c r="Q33" s="250"/>
      <c r="R33" s="250"/>
      <c r="S33" s="250"/>
      <c r="T33" s="250"/>
      <c r="U33" s="250"/>
      <c r="V33" s="250"/>
      <c r="W33" s="250"/>
      <c r="X33" s="250"/>
      <c r="Y33" s="250"/>
      <c r="Z33" s="250"/>
      <c r="AA33" s="250"/>
      <c r="AB33" s="250"/>
      <c r="AC33" s="250"/>
      <c r="AD33" s="250"/>
      <c r="AE33" s="250"/>
      <c r="AF33" s="250"/>
      <c r="AG33" s="251"/>
    </row>
    <row r="34" spans="1:40" ht="20.100000000000001" customHeight="1" x14ac:dyDescent="0.15">
      <c r="A34" s="326"/>
      <c r="B34" s="327"/>
      <c r="C34" s="327"/>
      <c r="D34" s="327"/>
      <c r="E34" s="327"/>
      <c r="F34" s="327"/>
      <c r="G34" s="327"/>
      <c r="H34" s="328"/>
      <c r="I34" s="164" t="s">
        <v>207</v>
      </c>
      <c r="J34" s="230"/>
      <c r="K34" s="230"/>
      <c r="L34" s="230"/>
      <c r="M34" s="230"/>
      <c r="N34" s="230"/>
      <c r="O34" s="164"/>
      <c r="P34" s="230"/>
      <c r="Q34" s="230"/>
      <c r="R34" s="230"/>
      <c r="S34" s="230"/>
      <c r="T34" s="230"/>
      <c r="U34" s="230"/>
      <c r="V34" s="230"/>
      <c r="W34" s="230"/>
      <c r="X34" s="230"/>
      <c r="Y34" s="230"/>
      <c r="Z34" s="230"/>
      <c r="AA34" s="230"/>
      <c r="AB34" s="230"/>
      <c r="AC34" s="230"/>
      <c r="AD34" s="230"/>
      <c r="AE34" s="230"/>
      <c r="AF34" s="230"/>
      <c r="AG34" s="231"/>
    </row>
    <row r="35" spans="1:40" ht="20.100000000000001" customHeight="1" x14ac:dyDescent="0.15">
      <c r="A35" s="326"/>
      <c r="B35" s="327"/>
      <c r="C35" s="327"/>
      <c r="D35" s="327"/>
      <c r="E35" s="327"/>
      <c r="F35" s="327"/>
      <c r="G35" s="327"/>
      <c r="H35" s="328"/>
      <c r="I35" s="254"/>
      <c r="J35" s="250"/>
      <c r="K35" s="250"/>
      <c r="L35" s="250"/>
      <c r="M35" s="250"/>
      <c r="N35" s="250"/>
      <c r="O35" s="254"/>
      <c r="P35" s="250"/>
      <c r="Q35" s="250"/>
      <c r="R35" s="250"/>
      <c r="S35" s="250"/>
      <c r="T35" s="250"/>
      <c r="U35" s="250"/>
      <c r="V35" s="250"/>
      <c r="W35" s="250"/>
      <c r="X35" s="250"/>
      <c r="Y35" s="250"/>
      <c r="Z35" s="250"/>
      <c r="AA35" s="250"/>
      <c r="AB35" s="250"/>
      <c r="AC35" s="250"/>
      <c r="AD35" s="250"/>
      <c r="AE35" s="250"/>
      <c r="AF35" s="250"/>
      <c r="AG35" s="251"/>
    </row>
    <row r="36" spans="1:40" ht="20.100000000000001" customHeight="1" x14ac:dyDescent="0.15">
      <c r="A36" s="326"/>
      <c r="B36" s="327"/>
      <c r="C36" s="327"/>
      <c r="D36" s="327"/>
      <c r="E36" s="327"/>
      <c r="F36" s="327"/>
      <c r="G36" s="327"/>
      <c r="H36" s="328"/>
      <c r="I36" s="275" t="s">
        <v>298</v>
      </c>
      <c r="J36" s="276"/>
      <c r="K36" s="276"/>
      <c r="L36" s="276"/>
      <c r="M36" s="276"/>
      <c r="N36" s="277"/>
      <c r="O36" s="164"/>
      <c r="P36" s="230"/>
      <c r="Q36" s="230"/>
      <c r="R36" s="230"/>
      <c r="S36" s="230"/>
      <c r="T36" s="230"/>
      <c r="U36" s="230"/>
      <c r="V36" s="230"/>
      <c r="W36" s="230"/>
      <c r="X36" s="230" t="s">
        <v>4</v>
      </c>
      <c r="Y36" s="230"/>
      <c r="Z36" s="241"/>
      <c r="AA36" s="241"/>
      <c r="AB36" s="241"/>
      <c r="AC36" s="241"/>
      <c r="AD36" s="241"/>
      <c r="AE36" s="241"/>
      <c r="AF36" s="241"/>
      <c r="AG36" s="321"/>
    </row>
    <row r="37" spans="1:40" ht="20.100000000000001" customHeight="1" x14ac:dyDescent="0.15">
      <c r="A37" s="326"/>
      <c r="B37" s="327"/>
      <c r="C37" s="327"/>
      <c r="D37" s="327"/>
      <c r="E37" s="327"/>
      <c r="F37" s="327"/>
      <c r="G37" s="327"/>
      <c r="H37" s="328"/>
      <c r="I37" s="275"/>
      <c r="J37" s="276"/>
      <c r="K37" s="276"/>
      <c r="L37" s="276"/>
      <c r="M37" s="276"/>
      <c r="N37" s="277"/>
      <c r="O37" s="254"/>
      <c r="P37" s="250"/>
      <c r="Q37" s="250"/>
      <c r="R37" s="250"/>
      <c r="S37" s="250"/>
      <c r="T37" s="250"/>
      <c r="U37" s="250"/>
      <c r="V37" s="250"/>
      <c r="W37" s="250"/>
      <c r="X37" s="250"/>
      <c r="Y37" s="250"/>
      <c r="Z37" s="320"/>
      <c r="AA37" s="320"/>
      <c r="AB37" s="320"/>
      <c r="AC37" s="320"/>
      <c r="AD37" s="320"/>
      <c r="AE37" s="320"/>
      <c r="AF37" s="320"/>
      <c r="AG37" s="322"/>
    </row>
    <row r="38" spans="1:40" ht="20.100000000000001" customHeight="1" x14ac:dyDescent="0.15">
      <c r="A38" s="323" t="s">
        <v>205</v>
      </c>
      <c r="B38" s="324"/>
      <c r="C38" s="324"/>
      <c r="D38" s="324"/>
      <c r="E38" s="324"/>
      <c r="F38" s="324"/>
      <c r="G38" s="324"/>
      <c r="H38" s="325"/>
      <c r="I38" s="255" t="s">
        <v>299</v>
      </c>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7"/>
      <c r="AH38" s="53"/>
      <c r="AI38" s="53"/>
      <c r="AJ38" s="53"/>
      <c r="AK38" s="53"/>
      <c r="AL38" s="53"/>
      <c r="AM38" s="53"/>
      <c r="AN38" s="53"/>
    </row>
    <row r="39" spans="1:40" ht="20.100000000000001" customHeight="1" x14ac:dyDescent="0.15">
      <c r="A39" s="329"/>
      <c r="B39" s="330"/>
      <c r="C39" s="330"/>
      <c r="D39" s="330"/>
      <c r="E39" s="330"/>
      <c r="F39" s="330"/>
      <c r="G39" s="330"/>
      <c r="H39" s="331"/>
      <c r="I39" s="258"/>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60"/>
      <c r="AH39" s="60"/>
      <c r="AI39" s="60"/>
      <c r="AJ39" s="60"/>
      <c r="AK39" s="60"/>
      <c r="AL39" s="60"/>
      <c r="AM39" s="60"/>
      <c r="AN39" s="53"/>
    </row>
  </sheetData>
  <mergeCells count="44">
    <mergeCell ref="A38:H39"/>
    <mergeCell ref="I38:AG39"/>
    <mergeCell ref="A20:H31"/>
    <mergeCell ref="X30:Y31"/>
    <mergeCell ref="Z30:AG31"/>
    <mergeCell ref="A32:H37"/>
    <mergeCell ref="O32:AG33"/>
    <mergeCell ref="I34:N35"/>
    <mergeCell ref="O34:AG35"/>
    <mergeCell ref="I36:N37"/>
    <mergeCell ref="O36:W37"/>
    <mergeCell ref="X36:Y37"/>
    <mergeCell ref="Z36:AG37"/>
    <mergeCell ref="A13:AG13"/>
    <mergeCell ref="B16:AE16"/>
    <mergeCell ref="I32:N32"/>
    <mergeCell ref="I33:N33"/>
    <mergeCell ref="I20:N21"/>
    <mergeCell ref="O20:AG21"/>
    <mergeCell ref="I22:N23"/>
    <mergeCell ref="O22:AG23"/>
    <mergeCell ref="I24:N25"/>
    <mergeCell ref="O24:AG25"/>
    <mergeCell ref="I26:N27"/>
    <mergeCell ref="O26:AG27"/>
    <mergeCell ref="I28:N29"/>
    <mergeCell ref="O28:AG29"/>
    <mergeCell ref="I30:N31"/>
    <mergeCell ref="O30:W31"/>
    <mergeCell ref="S9:W9"/>
    <mergeCell ref="X9:AE9"/>
    <mergeCell ref="AF9:AG9"/>
    <mergeCell ref="N10:Q10"/>
    <mergeCell ref="S10:AE10"/>
    <mergeCell ref="N7:Q7"/>
    <mergeCell ref="S7:V7"/>
    <mergeCell ref="W7:AG7"/>
    <mergeCell ref="N8:Q8"/>
    <mergeCell ref="S8:AE8"/>
    <mergeCell ref="W2:X2"/>
    <mergeCell ref="Y2:Z2"/>
    <mergeCell ref="AB2:AC2"/>
    <mergeCell ref="AE2:AF2"/>
    <mergeCell ref="B4:I4"/>
  </mergeCells>
  <phoneticPr fontId="3"/>
  <pageMargins left="0.78700000000000003" right="0.78700000000000003" top="0.98399999999999999" bottom="0.98399999999999999" header="0.51200000000000001" footer="0.51200000000000001"/>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45"/>
  <sheetViews>
    <sheetView view="pageBreakPreview" topLeftCell="A13" zoomScaleSheetLayoutView="100" workbookViewId="0">
      <selection activeCell="R16" sqref="R16:V16"/>
    </sheetView>
  </sheetViews>
  <sheetFormatPr defaultColWidth="2.625" defaultRowHeight="20.100000000000001" customHeight="1" x14ac:dyDescent="0.15"/>
  <cols>
    <col min="1" max="16384" width="2.625" style="8"/>
  </cols>
  <sheetData>
    <row r="1" spans="1:36" ht="20.100000000000001" customHeight="1" x14ac:dyDescent="0.15">
      <c r="A1" s="43" t="s">
        <v>267</v>
      </c>
      <c r="B1" s="43"/>
    </row>
    <row r="2" spans="1:36" ht="20.100000000000001" customHeight="1" x14ac:dyDescent="0.15">
      <c r="A2" s="43"/>
      <c r="B2" s="43"/>
      <c r="C2" s="43"/>
      <c r="D2" s="43"/>
      <c r="E2" s="43"/>
      <c r="F2" s="43"/>
      <c r="G2" s="43"/>
      <c r="H2" s="43"/>
      <c r="I2" s="43"/>
    </row>
    <row r="3" spans="1:36" ht="20.100000000000001" customHeight="1" x14ac:dyDescent="0.15">
      <c r="A3" s="158" t="s">
        <v>300</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30"/>
      <c r="AI3" s="30"/>
    </row>
    <row r="4" spans="1:36" ht="20.100000000000001" customHeight="1" x14ac:dyDescent="0.15">
      <c r="A4" s="43"/>
      <c r="B4" s="43"/>
      <c r="C4" s="43"/>
      <c r="D4" s="43"/>
      <c r="E4" s="43"/>
      <c r="F4" s="43"/>
      <c r="G4" s="43"/>
      <c r="H4" s="43"/>
      <c r="I4" s="43"/>
    </row>
    <row r="6" spans="1:36" s="43" customFormat="1" ht="20.100000000000001" customHeight="1" x14ac:dyDescent="0.15"/>
    <row r="7" spans="1:36" s="43" customFormat="1" ht="19.5" customHeight="1" x14ac:dyDescent="0.15">
      <c r="A7" s="150" t="s">
        <v>3</v>
      </c>
      <c r="B7" s="150"/>
      <c r="C7" s="150"/>
      <c r="D7" s="150"/>
      <c r="E7" s="150"/>
      <c r="F7" s="109" t="s">
        <v>102</v>
      </c>
      <c r="G7" s="109"/>
      <c r="H7" s="150"/>
      <c r="I7" s="109" t="s">
        <v>104</v>
      </c>
      <c r="J7" s="150"/>
      <c r="K7" s="150"/>
      <c r="L7" s="109" t="s">
        <v>19</v>
      </c>
      <c r="M7" s="150"/>
      <c r="N7" s="150"/>
      <c r="O7" s="109" t="s">
        <v>9</v>
      </c>
      <c r="P7" s="150"/>
      <c r="Q7" s="150"/>
      <c r="R7" s="109" t="s">
        <v>21</v>
      </c>
      <c r="S7" s="109"/>
      <c r="T7" s="109"/>
      <c r="U7" s="150"/>
      <c r="V7" s="150"/>
      <c r="W7" s="109" t="s">
        <v>148</v>
      </c>
      <c r="X7" s="109"/>
      <c r="Y7" s="150"/>
      <c r="Z7" s="150"/>
      <c r="AA7" s="109" t="s">
        <v>23</v>
      </c>
      <c r="AB7" s="150"/>
      <c r="AC7" s="150"/>
      <c r="AD7" s="150"/>
      <c r="AE7" s="150"/>
      <c r="AF7" s="150" t="s">
        <v>77</v>
      </c>
      <c r="AG7" s="150"/>
    </row>
    <row r="8" spans="1:36" s="43" customFormat="1" ht="20.100000000000001" customHeight="1" x14ac:dyDescent="0.15">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row>
    <row r="9" spans="1:36" s="43" customFormat="1" ht="13.5" customHeight="1" x14ac:dyDescent="0.15">
      <c r="A9" s="332"/>
      <c r="B9" s="332"/>
      <c r="C9" s="332"/>
      <c r="D9" s="332"/>
      <c r="E9" s="332"/>
      <c r="F9" s="333"/>
      <c r="G9" s="333"/>
      <c r="H9" s="333"/>
      <c r="I9" s="333"/>
      <c r="J9" s="333"/>
      <c r="K9" s="333"/>
      <c r="L9" s="333"/>
      <c r="M9" s="333"/>
      <c r="N9" s="333"/>
      <c r="O9" s="333"/>
      <c r="P9" s="333"/>
      <c r="Q9" s="333"/>
      <c r="R9" s="334" t="str">
        <f>IF('様式第1号別紙1　木材内訳書'!U6="","",'様式第1号別紙1　木材内訳書'!U6)</f>
        <v/>
      </c>
      <c r="S9" s="334"/>
      <c r="T9" s="334"/>
      <c r="U9" s="334"/>
      <c r="V9" s="334"/>
      <c r="W9" s="332"/>
      <c r="X9" s="332"/>
      <c r="Y9" s="332"/>
      <c r="Z9" s="332"/>
      <c r="AA9" s="334" t="str">
        <f>IF('様式第1号別紙1　木材内訳書'!AA6="","",'様式第1号別紙1　木材内訳書'!AA6)</f>
        <v/>
      </c>
      <c r="AB9" s="334"/>
      <c r="AC9" s="334"/>
      <c r="AD9" s="334"/>
      <c r="AE9" s="334"/>
      <c r="AF9" s="332"/>
      <c r="AG9" s="332"/>
    </row>
    <row r="10" spans="1:36" s="43" customFormat="1" ht="13.5" customHeight="1" x14ac:dyDescent="0.15">
      <c r="A10" s="332"/>
      <c r="B10" s="332"/>
      <c r="C10" s="332"/>
      <c r="D10" s="332"/>
      <c r="E10" s="332"/>
      <c r="F10" s="333"/>
      <c r="G10" s="333"/>
      <c r="H10" s="333"/>
      <c r="I10" s="333"/>
      <c r="J10" s="333"/>
      <c r="K10" s="333"/>
      <c r="L10" s="333"/>
      <c r="M10" s="333"/>
      <c r="N10" s="333"/>
      <c r="O10" s="333"/>
      <c r="P10" s="333"/>
      <c r="Q10" s="333"/>
      <c r="R10" s="334" t="str">
        <f>IF('様式第1号別紙1　木材内訳書'!U7="","",'様式第1号別紙1　木材内訳書'!U7)</f>
        <v/>
      </c>
      <c r="S10" s="334"/>
      <c r="T10" s="334"/>
      <c r="U10" s="334"/>
      <c r="V10" s="334"/>
      <c r="W10" s="332"/>
      <c r="X10" s="332"/>
      <c r="Y10" s="332"/>
      <c r="Z10" s="332"/>
      <c r="AA10" s="334" t="str">
        <f>IF('様式第1号別紙1　木材内訳書'!AA7="","",'様式第1号別紙1　木材内訳書'!AA7)</f>
        <v/>
      </c>
      <c r="AB10" s="334"/>
      <c r="AC10" s="334"/>
      <c r="AD10" s="334"/>
      <c r="AE10" s="334"/>
      <c r="AF10" s="150"/>
      <c r="AG10" s="150"/>
    </row>
    <row r="11" spans="1:36" s="43" customFormat="1" ht="13.5" customHeight="1" x14ac:dyDescent="0.15">
      <c r="A11" s="332"/>
      <c r="B11" s="332"/>
      <c r="C11" s="332"/>
      <c r="D11" s="332"/>
      <c r="E11" s="332"/>
      <c r="F11" s="333"/>
      <c r="G11" s="333"/>
      <c r="H11" s="333"/>
      <c r="I11" s="333"/>
      <c r="J11" s="333"/>
      <c r="K11" s="333"/>
      <c r="L11" s="333"/>
      <c r="M11" s="333"/>
      <c r="N11" s="333"/>
      <c r="O11" s="333"/>
      <c r="P11" s="333"/>
      <c r="Q11" s="333"/>
      <c r="R11" s="334" t="str">
        <f>IF('様式第1号別紙1　木材内訳書'!U8="","",'様式第1号別紙1　木材内訳書'!U8)</f>
        <v/>
      </c>
      <c r="S11" s="334"/>
      <c r="T11" s="334"/>
      <c r="U11" s="334"/>
      <c r="V11" s="334"/>
      <c r="W11" s="332"/>
      <c r="X11" s="332"/>
      <c r="Y11" s="332"/>
      <c r="Z11" s="332"/>
      <c r="AA11" s="334" t="str">
        <f>IF('様式第1号別紙1　木材内訳書'!AA8="","",'様式第1号別紙1　木材内訳書'!AA8)</f>
        <v/>
      </c>
      <c r="AB11" s="334"/>
      <c r="AC11" s="334"/>
      <c r="AD11" s="334"/>
      <c r="AE11" s="334"/>
      <c r="AF11" s="150"/>
      <c r="AG11" s="150"/>
    </row>
    <row r="12" spans="1:36" s="43" customFormat="1" ht="13.5" customHeight="1" x14ac:dyDescent="0.15">
      <c r="A12" s="332"/>
      <c r="B12" s="332"/>
      <c r="C12" s="332"/>
      <c r="D12" s="332"/>
      <c r="E12" s="332"/>
      <c r="F12" s="333"/>
      <c r="G12" s="333"/>
      <c r="H12" s="333"/>
      <c r="I12" s="333"/>
      <c r="J12" s="333"/>
      <c r="K12" s="333"/>
      <c r="L12" s="333"/>
      <c r="M12" s="333"/>
      <c r="N12" s="333"/>
      <c r="O12" s="333"/>
      <c r="P12" s="333"/>
      <c r="Q12" s="333"/>
      <c r="R12" s="334" t="str">
        <f>IF('様式第1号別紙1　木材内訳書'!U9="","",'様式第1号別紙1　木材内訳書'!U9)</f>
        <v/>
      </c>
      <c r="S12" s="334"/>
      <c r="T12" s="334"/>
      <c r="U12" s="334"/>
      <c r="V12" s="334"/>
      <c r="W12" s="332"/>
      <c r="X12" s="332"/>
      <c r="Y12" s="332"/>
      <c r="Z12" s="332"/>
      <c r="AA12" s="334" t="str">
        <f>IF('様式第1号別紙1　木材内訳書'!AA9="","",'様式第1号別紙1　木材内訳書'!AA9)</f>
        <v/>
      </c>
      <c r="AB12" s="334"/>
      <c r="AC12" s="334"/>
      <c r="AD12" s="334"/>
      <c r="AE12" s="334"/>
      <c r="AF12" s="150"/>
      <c r="AG12" s="150"/>
    </row>
    <row r="13" spans="1:36" s="43" customFormat="1" ht="13.5" customHeight="1" x14ac:dyDescent="0.15">
      <c r="A13" s="332"/>
      <c r="B13" s="332"/>
      <c r="C13" s="332"/>
      <c r="D13" s="332"/>
      <c r="E13" s="332"/>
      <c r="F13" s="333"/>
      <c r="G13" s="333"/>
      <c r="H13" s="333"/>
      <c r="I13" s="333"/>
      <c r="J13" s="333"/>
      <c r="K13" s="333"/>
      <c r="L13" s="333"/>
      <c r="M13" s="333"/>
      <c r="N13" s="333"/>
      <c r="O13" s="333"/>
      <c r="P13" s="333"/>
      <c r="Q13" s="333"/>
      <c r="R13" s="334" t="str">
        <f>IF('様式第1号別紙1　木材内訳書'!U10="","",'様式第1号別紙1　木材内訳書'!U10)</f>
        <v/>
      </c>
      <c r="S13" s="334"/>
      <c r="T13" s="334"/>
      <c r="U13" s="334"/>
      <c r="V13" s="334"/>
      <c r="W13" s="332"/>
      <c r="X13" s="332"/>
      <c r="Y13" s="332"/>
      <c r="Z13" s="332"/>
      <c r="AA13" s="334" t="str">
        <f>IF('様式第1号別紙1　木材内訳書'!AA10="","",'様式第1号別紙1　木材内訳書'!AA10)</f>
        <v/>
      </c>
      <c r="AB13" s="334"/>
      <c r="AC13" s="334"/>
      <c r="AD13" s="334"/>
      <c r="AE13" s="334"/>
      <c r="AF13" s="150"/>
      <c r="AG13" s="150"/>
    </row>
    <row r="14" spans="1:36" s="43" customFormat="1" ht="13.5" customHeight="1" x14ac:dyDescent="0.15">
      <c r="A14" s="332"/>
      <c r="B14" s="332"/>
      <c r="C14" s="332"/>
      <c r="D14" s="332"/>
      <c r="E14" s="332"/>
      <c r="F14" s="333"/>
      <c r="G14" s="333"/>
      <c r="H14" s="333"/>
      <c r="I14" s="333"/>
      <c r="J14" s="333"/>
      <c r="K14" s="333"/>
      <c r="L14" s="333"/>
      <c r="M14" s="333"/>
      <c r="N14" s="333"/>
      <c r="O14" s="333"/>
      <c r="P14" s="333"/>
      <c r="Q14" s="333"/>
      <c r="R14" s="334" t="str">
        <f>IF('様式第1号別紙1　木材内訳書'!U11="","",'様式第1号別紙1　木材内訳書'!U11)</f>
        <v/>
      </c>
      <c r="S14" s="334"/>
      <c r="T14" s="334"/>
      <c r="U14" s="334"/>
      <c r="V14" s="334"/>
      <c r="W14" s="332"/>
      <c r="X14" s="332"/>
      <c r="Y14" s="332"/>
      <c r="Z14" s="332"/>
      <c r="AA14" s="334" t="str">
        <f>IF('様式第1号別紙1　木材内訳書'!AA11="","",'様式第1号別紙1　木材内訳書'!AA11)</f>
        <v/>
      </c>
      <c r="AB14" s="334"/>
      <c r="AC14" s="334"/>
      <c r="AD14" s="334"/>
      <c r="AE14" s="334"/>
      <c r="AF14" s="150"/>
      <c r="AG14" s="150"/>
    </row>
    <row r="15" spans="1:36" s="43" customFormat="1" ht="13.5" customHeight="1" x14ac:dyDescent="0.15">
      <c r="A15" s="332"/>
      <c r="B15" s="332"/>
      <c r="C15" s="332"/>
      <c r="D15" s="332"/>
      <c r="E15" s="332"/>
      <c r="F15" s="333"/>
      <c r="G15" s="333"/>
      <c r="H15" s="333"/>
      <c r="I15" s="333"/>
      <c r="J15" s="333"/>
      <c r="K15" s="333"/>
      <c r="L15" s="333"/>
      <c r="M15" s="333"/>
      <c r="N15" s="333"/>
      <c r="O15" s="333"/>
      <c r="P15" s="333"/>
      <c r="Q15" s="333"/>
      <c r="R15" s="334" t="str">
        <f>IF('様式第1号別紙1　木材内訳書'!U12="","",'様式第1号別紙1　木材内訳書'!U12)</f>
        <v/>
      </c>
      <c r="S15" s="334"/>
      <c r="T15" s="334"/>
      <c r="U15" s="334"/>
      <c r="V15" s="334"/>
      <c r="W15" s="332"/>
      <c r="X15" s="332"/>
      <c r="Y15" s="332"/>
      <c r="Z15" s="332"/>
      <c r="AA15" s="334" t="str">
        <f>IF('様式第1号別紙1　木材内訳書'!AA12="","",'様式第1号別紙1　木材内訳書'!AA12)</f>
        <v/>
      </c>
      <c r="AB15" s="334"/>
      <c r="AC15" s="334"/>
      <c r="AD15" s="334"/>
      <c r="AE15" s="334"/>
      <c r="AF15" s="150"/>
      <c r="AG15" s="150"/>
      <c r="AH15" s="54"/>
      <c r="AI15" s="54"/>
      <c r="AJ15" s="54"/>
    </row>
    <row r="16" spans="1:36" s="43" customFormat="1" ht="13.5" customHeight="1" x14ac:dyDescent="0.15">
      <c r="A16" s="332"/>
      <c r="B16" s="332"/>
      <c r="C16" s="332"/>
      <c r="D16" s="332"/>
      <c r="E16" s="332"/>
      <c r="F16" s="333"/>
      <c r="G16" s="333"/>
      <c r="H16" s="333"/>
      <c r="I16" s="333"/>
      <c r="J16" s="333"/>
      <c r="K16" s="333"/>
      <c r="L16" s="333"/>
      <c r="M16" s="333"/>
      <c r="N16" s="333"/>
      <c r="O16" s="333"/>
      <c r="P16" s="333"/>
      <c r="Q16" s="333"/>
      <c r="R16" s="334" t="str">
        <f>IF('様式第1号別紙1　木材内訳書'!U13="","",'様式第1号別紙1　木材内訳書'!U13)</f>
        <v/>
      </c>
      <c r="S16" s="334"/>
      <c r="T16" s="334"/>
      <c r="U16" s="334"/>
      <c r="V16" s="334"/>
      <c r="W16" s="332"/>
      <c r="X16" s="332"/>
      <c r="Y16" s="332"/>
      <c r="Z16" s="332"/>
      <c r="AA16" s="334" t="str">
        <f>IF('様式第1号別紙1　木材内訳書'!AA13="","",'様式第1号別紙1　木材内訳書'!AA13)</f>
        <v/>
      </c>
      <c r="AB16" s="334"/>
      <c r="AC16" s="334"/>
      <c r="AD16" s="334"/>
      <c r="AE16" s="334"/>
      <c r="AF16" s="150"/>
      <c r="AG16" s="150"/>
      <c r="AH16" s="54"/>
      <c r="AI16" s="54"/>
      <c r="AJ16" s="54"/>
    </row>
    <row r="17" spans="1:35" s="43" customFormat="1" ht="13.5" customHeight="1" x14ac:dyDescent="0.15">
      <c r="A17" s="332"/>
      <c r="B17" s="332"/>
      <c r="C17" s="332"/>
      <c r="D17" s="332"/>
      <c r="E17" s="332"/>
      <c r="F17" s="333"/>
      <c r="G17" s="333"/>
      <c r="H17" s="333"/>
      <c r="I17" s="333"/>
      <c r="J17" s="333"/>
      <c r="K17" s="333"/>
      <c r="L17" s="333"/>
      <c r="M17" s="333"/>
      <c r="N17" s="333"/>
      <c r="O17" s="333"/>
      <c r="P17" s="333"/>
      <c r="Q17" s="333"/>
      <c r="R17" s="334" t="str">
        <f>IF('様式第1号別紙1　木材内訳書'!U14="","",'様式第1号別紙1　木材内訳書'!U14)</f>
        <v/>
      </c>
      <c r="S17" s="334"/>
      <c r="T17" s="334"/>
      <c r="U17" s="334"/>
      <c r="V17" s="334"/>
      <c r="W17" s="332"/>
      <c r="X17" s="332"/>
      <c r="Y17" s="332"/>
      <c r="Z17" s="332"/>
      <c r="AA17" s="334" t="str">
        <f>IF('様式第1号別紙1　木材内訳書'!AA14="","",'様式第1号別紙1　木材内訳書'!AA14)</f>
        <v/>
      </c>
      <c r="AB17" s="334"/>
      <c r="AC17" s="334"/>
      <c r="AD17" s="334"/>
      <c r="AE17" s="334"/>
      <c r="AF17" s="150"/>
      <c r="AG17" s="150"/>
      <c r="AI17" s="20"/>
    </row>
    <row r="18" spans="1:35" s="43" customFormat="1" ht="13.5" customHeight="1" x14ac:dyDescent="0.15">
      <c r="A18" s="332"/>
      <c r="B18" s="332"/>
      <c r="C18" s="332"/>
      <c r="D18" s="332"/>
      <c r="E18" s="332"/>
      <c r="F18" s="333"/>
      <c r="G18" s="333"/>
      <c r="H18" s="333"/>
      <c r="I18" s="333"/>
      <c r="J18" s="333"/>
      <c r="K18" s="333"/>
      <c r="L18" s="333"/>
      <c r="M18" s="333"/>
      <c r="N18" s="333"/>
      <c r="O18" s="333"/>
      <c r="P18" s="333"/>
      <c r="Q18" s="333"/>
      <c r="R18" s="334" t="str">
        <f>IF('様式第1号別紙1　木材内訳書'!U15="","",'様式第1号別紙1　木材内訳書'!U15)</f>
        <v/>
      </c>
      <c r="S18" s="334"/>
      <c r="T18" s="334"/>
      <c r="U18" s="334"/>
      <c r="V18" s="334"/>
      <c r="W18" s="332"/>
      <c r="X18" s="332"/>
      <c r="Y18" s="332"/>
      <c r="Z18" s="332"/>
      <c r="AA18" s="334" t="str">
        <f>IF('様式第1号別紙1　木材内訳書'!AA15="","",'様式第1号別紙1　木材内訳書'!AA15)</f>
        <v/>
      </c>
      <c r="AB18" s="334"/>
      <c r="AC18" s="334"/>
      <c r="AD18" s="334"/>
      <c r="AE18" s="334"/>
      <c r="AF18" s="150"/>
      <c r="AG18" s="150"/>
    </row>
    <row r="19" spans="1:35" s="43" customFormat="1" ht="13.5" customHeight="1" x14ac:dyDescent="0.15">
      <c r="A19" s="332"/>
      <c r="B19" s="332"/>
      <c r="C19" s="332"/>
      <c r="D19" s="332"/>
      <c r="E19" s="332"/>
      <c r="F19" s="333"/>
      <c r="G19" s="333"/>
      <c r="H19" s="333"/>
      <c r="I19" s="333"/>
      <c r="J19" s="333"/>
      <c r="K19" s="333"/>
      <c r="L19" s="333"/>
      <c r="M19" s="333"/>
      <c r="N19" s="333"/>
      <c r="O19" s="333"/>
      <c r="P19" s="333"/>
      <c r="Q19" s="333"/>
      <c r="R19" s="334" t="str">
        <f>IF('様式第1号別紙1　木材内訳書'!U16="","",'様式第1号別紙1　木材内訳書'!U16)</f>
        <v/>
      </c>
      <c r="S19" s="334"/>
      <c r="T19" s="334"/>
      <c r="U19" s="334"/>
      <c r="V19" s="334"/>
      <c r="W19" s="332"/>
      <c r="X19" s="332"/>
      <c r="Y19" s="332"/>
      <c r="Z19" s="332"/>
      <c r="AA19" s="334" t="str">
        <f>IF('様式第1号別紙1　木材内訳書'!AA16="","",'様式第1号別紙1　木材内訳書'!AA16)</f>
        <v/>
      </c>
      <c r="AB19" s="334"/>
      <c r="AC19" s="334"/>
      <c r="AD19" s="334"/>
      <c r="AE19" s="334"/>
      <c r="AF19" s="150"/>
      <c r="AG19" s="150"/>
    </row>
    <row r="20" spans="1:35" s="43" customFormat="1" ht="13.5" customHeight="1" x14ac:dyDescent="0.15">
      <c r="A20" s="332"/>
      <c r="B20" s="332"/>
      <c r="C20" s="332"/>
      <c r="D20" s="332"/>
      <c r="E20" s="332"/>
      <c r="F20" s="333"/>
      <c r="G20" s="333"/>
      <c r="H20" s="333"/>
      <c r="I20" s="333"/>
      <c r="J20" s="333"/>
      <c r="K20" s="333"/>
      <c r="L20" s="333"/>
      <c r="M20" s="333"/>
      <c r="N20" s="333"/>
      <c r="O20" s="333"/>
      <c r="P20" s="333"/>
      <c r="Q20" s="333"/>
      <c r="R20" s="334" t="str">
        <f>IF('様式第1号別紙1　木材内訳書'!U17="","",'様式第1号別紙1　木材内訳書'!U17)</f>
        <v/>
      </c>
      <c r="S20" s="334"/>
      <c r="T20" s="334"/>
      <c r="U20" s="334"/>
      <c r="V20" s="334"/>
      <c r="W20" s="332"/>
      <c r="X20" s="332"/>
      <c r="Y20" s="332"/>
      <c r="Z20" s="332"/>
      <c r="AA20" s="334" t="str">
        <f>IF('様式第1号別紙1　木材内訳書'!AA17="","",'様式第1号別紙1　木材内訳書'!AA17)</f>
        <v/>
      </c>
      <c r="AB20" s="334"/>
      <c r="AC20" s="334"/>
      <c r="AD20" s="334"/>
      <c r="AE20" s="334"/>
      <c r="AF20" s="150"/>
      <c r="AG20" s="150"/>
    </row>
    <row r="21" spans="1:35" s="43" customFormat="1" ht="13.5" customHeight="1" x14ac:dyDescent="0.15">
      <c r="A21" s="332"/>
      <c r="B21" s="332"/>
      <c r="C21" s="332"/>
      <c r="D21" s="332"/>
      <c r="E21" s="332"/>
      <c r="F21" s="333"/>
      <c r="G21" s="333"/>
      <c r="H21" s="333"/>
      <c r="I21" s="333"/>
      <c r="J21" s="333"/>
      <c r="K21" s="333"/>
      <c r="L21" s="333"/>
      <c r="M21" s="333"/>
      <c r="N21" s="333"/>
      <c r="O21" s="333"/>
      <c r="P21" s="333"/>
      <c r="Q21" s="333"/>
      <c r="R21" s="334" t="str">
        <f>IF('様式第1号別紙1　木材内訳書'!U18="","",'様式第1号別紙1　木材内訳書'!U18)</f>
        <v/>
      </c>
      <c r="S21" s="334"/>
      <c r="T21" s="334"/>
      <c r="U21" s="334"/>
      <c r="V21" s="334"/>
      <c r="W21" s="332"/>
      <c r="X21" s="332"/>
      <c r="Y21" s="332"/>
      <c r="Z21" s="332"/>
      <c r="AA21" s="334" t="str">
        <f>IF('様式第1号別紙1　木材内訳書'!AA18="","",'様式第1号別紙1　木材内訳書'!AA18)</f>
        <v/>
      </c>
      <c r="AB21" s="334"/>
      <c r="AC21" s="334"/>
      <c r="AD21" s="334"/>
      <c r="AE21" s="334"/>
      <c r="AF21" s="150"/>
      <c r="AG21" s="150"/>
    </row>
    <row r="22" spans="1:35" s="43" customFormat="1" ht="13.5" customHeight="1" x14ac:dyDescent="0.15">
      <c r="A22" s="332"/>
      <c r="B22" s="332"/>
      <c r="C22" s="332"/>
      <c r="D22" s="332"/>
      <c r="E22" s="332"/>
      <c r="F22" s="333"/>
      <c r="G22" s="333"/>
      <c r="H22" s="333"/>
      <c r="I22" s="333"/>
      <c r="J22" s="333"/>
      <c r="K22" s="333"/>
      <c r="L22" s="333"/>
      <c r="M22" s="333"/>
      <c r="N22" s="333"/>
      <c r="O22" s="333"/>
      <c r="P22" s="333"/>
      <c r="Q22" s="333"/>
      <c r="R22" s="334" t="str">
        <f>IF('様式第1号別紙1　木材内訳書'!U19="","",'様式第1号別紙1　木材内訳書'!U19)</f>
        <v/>
      </c>
      <c r="S22" s="334"/>
      <c r="T22" s="334"/>
      <c r="U22" s="334"/>
      <c r="V22" s="334"/>
      <c r="W22" s="332"/>
      <c r="X22" s="332"/>
      <c r="Y22" s="332"/>
      <c r="Z22" s="332"/>
      <c r="AA22" s="334" t="str">
        <f>IF('様式第1号別紙1　木材内訳書'!AA19="","",'様式第1号別紙1　木材内訳書'!AA19)</f>
        <v/>
      </c>
      <c r="AB22" s="334"/>
      <c r="AC22" s="334"/>
      <c r="AD22" s="334"/>
      <c r="AE22" s="334"/>
      <c r="AF22" s="150"/>
      <c r="AG22" s="150"/>
    </row>
    <row r="23" spans="1:35" ht="13.5" customHeight="1" x14ac:dyDescent="0.15">
      <c r="A23" s="332"/>
      <c r="B23" s="332"/>
      <c r="C23" s="332"/>
      <c r="D23" s="332"/>
      <c r="E23" s="332"/>
      <c r="F23" s="333"/>
      <c r="G23" s="333"/>
      <c r="H23" s="333"/>
      <c r="I23" s="333"/>
      <c r="J23" s="333"/>
      <c r="K23" s="333"/>
      <c r="L23" s="333"/>
      <c r="M23" s="333"/>
      <c r="N23" s="333"/>
      <c r="O23" s="333"/>
      <c r="P23" s="333"/>
      <c r="Q23" s="333"/>
      <c r="R23" s="334" t="str">
        <f>IF('様式第1号別紙1　木材内訳書'!U20="","",'様式第1号別紙1　木材内訳書'!U20)</f>
        <v/>
      </c>
      <c r="S23" s="334"/>
      <c r="T23" s="334"/>
      <c r="U23" s="334"/>
      <c r="V23" s="334"/>
      <c r="W23" s="332"/>
      <c r="X23" s="332"/>
      <c r="Y23" s="332"/>
      <c r="Z23" s="332"/>
      <c r="AA23" s="334" t="str">
        <f>IF('様式第1号別紙1　木材内訳書'!AA20="","",'様式第1号別紙1　木材内訳書'!AA20)</f>
        <v/>
      </c>
      <c r="AB23" s="334"/>
      <c r="AC23" s="334"/>
      <c r="AD23" s="334"/>
      <c r="AE23" s="334"/>
      <c r="AF23" s="150"/>
      <c r="AG23" s="150"/>
    </row>
    <row r="24" spans="1:35" ht="13.5" customHeight="1" x14ac:dyDescent="0.15">
      <c r="A24" s="332"/>
      <c r="B24" s="332"/>
      <c r="C24" s="332"/>
      <c r="D24" s="332"/>
      <c r="E24" s="332"/>
      <c r="F24" s="333"/>
      <c r="G24" s="333"/>
      <c r="H24" s="333"/>
      <c r="I24" s="333"/>
      <c r="J24" s="333"/>
      <c r="K24" s="333"/>
      <c r="L24" s="333"/>
      <c r="M24" s="333"/>
      <c r="N24" s="333"/>
      <c r="O24" s="333"/>
      <c r="P24" s="333"/>
      <c r="Q24" s="333"/>
      <c r="R24" s="334" t="str">
        <f>IF('様式第1号別紙1　木材内訳書'!U21="","",'様式第1号別紙1　木材内訳書'!U21)</f>
        <v/>
      </c>
      <c r="S24" s="334"/>
      <c r="T24" s="334"/>
      <c r="U24" s="334"/>
      <c r="V24" s="334"/>
      <c r="W24" s="332"/>
      <c r="X24" s="332"/>
      <c r="Y24" s="332"/>
      <c r="Z24" s="332"/>
      <c r="AA24" s="334" t="str">
        <f>IF('様式第1号別紙1　木材内訳書'!AA21="","",'様式第1号別紙1　木材内訳書'!AA21)</f>
        <v/>
      </c>
      <c r="AB24" s="334"/>
      <c r="AC24" s="334"/>
      <c r="AD24" s="334"/>
      <c r="AE24" s="334"/>
      <c r="AF24" s="150"/>
      <c r="AG24" s="150"/>
    </row>
    <row r="25" spans="1:35" ht="13.5" customHeight="1" x14ac:dyDescent="0.15">
      <c r="A25" s="332"/>
      <c r="B25" s="332"/>
      <c r="C25" s="332"/>
      <c r="D25" s="332"/>
      <c r="E25" s="332"/>
      <c r="F25" s="333"/>
      <c r="G25" s="333"/>
      <c r="H25" s="333"/>
      <c r="I25" s="333"/>
      <c r="J25" s="333"/>
      <c r="K25" s="333"/>
      <c r="L25" s="333"/>
      <c r="M25" s="333"/>
      <c r="N25" s="333"/>
      <c r="O25" s="333"/>
      <c r="P25" s="333"/>
      <c r="Q25" s="333"/>
      <c r="R25" s="334" t="str">
        <f>IF('様式第1号別紙1　木材内訳書'!U22="","",'様式第1号別紙1　木材内訳書'!U22)</f>
        <v/>
      </c>
      <c r="S25" s="334"/>
      <c r="T25" s="334"/>
      <c r="U25" s="334"/>
      <c r="V25" s="334"/>
      <c r="W25" s="332"/>
      <c r="X25" s="332"/>
      <c r="Y25" s="332"/>
      <c r="Z25" s="332"/>
      <c r="AA25" s="334" t="str">
        <f>IF('様式第1号別紙1　木材内訳書'!AA22="","",'様式第1号別紙1　木材内訳書'!AA22)</f>
        <v/>
      </c>
      <c r="AB25" s="334"/>
      <c r="AC25" s="334"/>
      <c r="AD25" s="334"/>
      <c r="AE25" s="334"/>
      <c r="AF25" s="150"/>
      <c r="AG25" s="150"/>
    </row>
    <row r="26" spans="1:35" ht="13.5" customHeight="1" x14ac:dyDescent="0.15">
      <c r="A26" s="332"/>
      <c r="B26" s="332"/>
      <c r="C26" s="332"/>
      <c r="D26" s="332"/>
      <c r="E26" s="332"/>
      <c r="F26" s="333"/>
      <c r="G26" s="333"/>
      <c r="H26" s="333"/>
      <c r="I26" s="333"/>
      <c r="J26" s="333"/>
      <c r="K26" s="333"/>
      <c r="L26" s="333"/>
      <c r="M26" s="333"/>
      <c r="N26" s="333"/>
      <c r="O26" s="333"/>
      <c r="P26" s="333"/>
      <c r="Q26" s="333"/>
      <c r="R26" s="334" t="str">
        <f>IF('様式第1号別紙1　木材内訳書'!U23="","",'様式第1号別紙1　木材内訳書'!U23)</f>
        <v/>
      </c>
      <c r="S26" s="334"/>
      <c r="T26" s="334"/>
      <c r="U26" s="334"/>
      <c r="V26" s="334"/>
      <c r="W26" s="332"/>
      <c r="X26" s="332"/>
      <c r="Y26" s="332"/>
      <c r="Z26" s="332"/>
      <c r="AA26" s="334" t="str">
        <f>IF('様式第1号別紙1　木材内訳書'!AA23="","",'様式第1号別紙1　木材内訳書'!AA23)</f>
        <v/>
      </c>
      <c r="AB26" s="334"/>
      <c r="AC26" s="334"/>
      <c r="AD26" s="334"/>
      <c r="AE26" s="334"/>
      <c r="AF26" s="150"/>
      <c r="AG26" s="150"/>
    </row>
    <row r="27" spans="1:35" ht="13.5" customHeight="1" x14ac:dyDescent="0.15">
      <c r="A27" s="332"/>
      <c r="B27" s="332"/>
      <c r="C27" s="332"/>
      <c r="D27" s="332"/>
      <c r="E27" s="332"/>
      <c r="F27" s="333"/>
      <c r="G27" s="333"/>
      <c r="H27" s="333"/>
      <c r="I27" s="333"/>
      <c r="J27" s="333"/>
      <c r="K27" s="333"/>
      <c r="L27" s="333"/>
      <c r="M27" s="333"/>
      <c r="N27" s="333"/>
      <c r="O27" s="333"/>
      <c r="P27" s="333"/>
      <c r="Q27" s="333"/>
      <c r="R27" s="334" t="str">
        <f>IF('様式第1号別紙1　木材内訳書'!U24="","",'様式第1号別紙1　木材内訳書'!U24)</f>
        <v/>
      </c>
      <c r="S27" s="334"/>
      <c r="T27" s="334"/>
      <c r="U27" s="334"/>
      <c r="V27" s="334"/>
      <c r="W27" s="332"/>
      <c r="X27" s="332"/>
      <c r="Y27" s="332"/>
      <c r="Z27" s="332"/>
      <c r="AA27" s="334" t="str">
        <f>IF('様式第1号別紙1　木材内訳書'!AA24="","",'様式第1号別紙1　木材内訳書'!AA24)</f>
        <v/>
      </c>
      <c r="AB27" s="334"/>
      <c r="AC27" s="334"/>
      <c r="AD27" s="334"/>
      <c r="AE27" s="334"/>
      <c r="AF27" s="150"/>
      <c r="AG27" s="150"/>
    </row>
    <row r="28" spans="1:35" ht="13.5" customHeight="1" x14ac:dyDescent="0.15">
      <c r="A28" s="332"/>
      <c r="B28" s="332"/>
      <c r="C28" s="332"/>
      <c r="D28" s="332"/>
      <c r="E28" s="332"/>
      <c r="F28" s="333"/>
      <c r="G28" s="333"/>
      <c r="H28" s="333"/>
      <c r="I28" s="333"/>
      <c r="J28" s="333"/>
      <c r="K28" s="333"/>
      <c r="L28" s="333"/>
      <c r="M28" s="333"/>
      <c r="N28" s="333"/>
      <c r="O28" s="333"/>
      <c r="P28" s="333"/>
      <c r="Q28" s="333"/>
      <c r="R28" s="334" t="str">
        <f>IF('様式第1号別紙1　木材内訳書'!U25="","",'様式第1号別紙1　木材内訳書'!U25)</f>
        <v/>
      </c>
      <c r="S28" s="334"/>
      <c r="T28" s="334"/>
      <c r="U28" s="334"/>
      <c r="V28" s="334"/>
      <c r="W28" s="332"/>
      <c r="X28" s="332"/>
      <c r="Y28" s="332"/>
      <c r="Z28" s="332"/>
      <c r="AA28" s="334" t="str">
        <f>IF('様式第1号別紙1　木材内訳書'!AA25="","",'様式第1号別紙1　木材内訳書'!AA25)</f>
        <v/>
      </c>
      <c r="AB28" s="334"/>
      <c r="AC28" s="334"/>
      <c r="AD28" s="334"/>
      <c r="AE28" s="334"/>
      <c r="AF28" s="150"/>
      <c r="AG28" s="150"/>
    </row>
    <row r="29" spans="1:35" ht="13.5" customHeight="1" x14ac:dyDescent="0.15">
      <c r="A29" s="332"/>
      <c r="B29" s="332"/>
      <c r="C29" s="332"/>
      <c r="D29" s="332"/>
      <c r="E29" s="332"/>
      <c r="F29" s="333"/>
      <c r="G29" s="333"/>
      <c r="H29" s="333"/>
      <c r="I29" s="333"/>
      <c r="J29" s="333"/>
      <c r="K29" s="333"/>
      <c r="L29" s="333"/>
      <c r="M29" s="333"/>
      <c r="N29" s="333"/>
      <c r="O29" s="333"/>
      <c r="P29" s="333"/>
      <c r="Q29" s="333"/>
      <c r="R29" s="334" t="str">
        <f>IF('様式第1号別紙1　木材内訳書'!U26="","",'様式第1号別紙1　木材内訳書'!U26)</f>
        <v/>
      </c>
      <c r="S29" s="334"/>
      <c r="T29" s="334"/>
      <c r="U29" s="334"/>
      <c r="V29" s="334"/>
      <c r="W29" s="332"/>
      <c r="X29" s="332"/>
      <c r="Y29" s="332"/>
      <c r="Z29" s="332"/>
      <c r="AA29" s="334" t="str">
        <f>IF('様式第1号別紙1　木材内訳書'!AA26="","",'様式第1号別紙1　木材内訳書'!AA26)</f>
        <v/>
      </c>
      <c r="AB29" s="334"/>
      <c r="AC29" s="334"/>
      <c r="AD29" s="334"/>
      <c r="AE29" s="334"/>
      <c r="AF29" s="150"/>
      <c r="AG29" s="150"/>
    </row>
    <row r="30" spans="1:35" ht="13.5" customHeight="1" x14ac:dyDescent="0.15">
      <c r="A30" s="332"/>
      <c r="B30" s="332"/>
      <c r="C30" s="332"/>
      <c r="D30" s="332"/>
      <c r="E30" s="332"/>
      <c r="F30" s="333"/>
      <c r="G30" s="333"/>
      <c r="H30" s="333"/>
      <c r="I30" s="333"/>
      <c r="J30" s="333"/>
      <c r="K30" s="333"/>
      <c r="L30" s="333"/>
      <c r="M30" s="333"/>
      <c r="N30" s="333"/>
      <c r="O30" s="333"/>
      <c r="P30" s="333"/>
      <c r="Q30" s="333"/>
      <c r="R30" s="334" t="str">
        <f>IF('様式第1号別紙1　木材内訳書'!U27="","",'様式第1号別紙1　木材内訳書'!U27)</f>
        <v/>
      </c>
      <c r="S30" s="334"/>
      <c r="T30" s="334"/>
      <c r="U30" s="334"/>
      <c r="V30" s="334"/>
      <c r="W30" s="332"/>
      <c r="X30" s="332"/>
      <c r="Y30" s="332"/>
      <c r="Z30" s="332"/>
      <c r="AA30" s="334" t="str">
        <f>IF('様式第1号別紙1　木材内訳書'!AA27="","",'様式第1号別紙1　木材内訳書'!AA27)</f>
        <v/>
      </c>
      <c r="AB30" s="334"/>
      <c r="AC30" s="334"/>
      <c r="AD30" s="334"/>
      <c r="AE30" s="334"/>
      <c r="AF30" s="150"/>
      <c r="AG30" s="150"/>
    </row>
    <row r="31" spans="1:35" ht="13.5" customHeight="1" x14ac:dyDescent="0.15">
      <c r="A31" s="332"/>
      <c r="B31" s="332"/>
      <c r="C31" s="332"/>
      <c r="D31" s="332"/>
      <c r="E31" s="332"/>
      <c r="F31" s="333"/>
      <c r="G31" s="333"/>
      <c r="H31" s="333"/>
      <c r="I31" s="333"/>
      <c r="J31" s="333"/>
      <c r="K31" s="333"/>
      <c r="L31" s="333"/>
      <c r="M31" s="333"/>
      <c r="N31" s="333"/>
      <c r="O31" s="333"/>
      <c r="P31" s="333"/>
      <c r="Q31" s="333"/>
      <c r="R31" s="334" t="str">
        <f>IF('様式第1号別紙1　木材内訳書'!U28="","",'様式第1号別紙1　木材内訳書'!U28)</f>
        <v/>
      </c>
      <c r="S31" s="334"/>
      <c r="T31" s="334"/>
      <c r="U31" s="334"/>
      <c r="V31" s="334"/>
      <c r="W31" s="332"/>
      <c r="X31" s="332"/>
      <c r="Y31" s="332"/>
      <c r="Z31" s="332"/>
      <c r="AA31" s="334" t="str">
        <f>IF('様式第1号別紙1　木材内訳書'!AA28="","",'様式第1号別紙1　木材内訳書'!AA28)</f>
        <v/>
      </c>
      <c r="AB31" s="334"/>
      <c r="AC31" s="334"/>
      <c r="AD31" s="334"/>
      <c r="AE31" s="334"/>
      <c r="AF31" s="150"/>
      <c r="AG31" s="150"/>
    </row>
    <row r="32" spans="1:35" ht="13.5" customHeight="1" x14ac:dyDescent="0.15">
      <c r="A32" s="332"/>
      <c r="B32" s="332"/>
      <c r="C32" s="332"/>
      <c r="D32" s="332"/>
      <c r="E32" s="332"/>
      <c r="F32" s="333"/>
      <c r="G32" s="333"/>
      <c r="H32" s="333"/>
      <c r="I32" s="333"/>
      <c r="J32" s="333"/>
      <c r="K32" s="333"/>
      <c r="L32" s="333"/>
      <c r="M32" s="333"/>
      <c r="N32" s="333"/>
      <c r="O32" s="333"/>
      <c r="P32" s="333"/>
      <c r="Q32" s="333"/>
      <c r="R32" s="334" t="str">
        <f>IF('様式第1号別紙1　木材内訳書'!U29="","",'様式第1号別紙1　木材内訳書'!U29)</f>
        <v/>
      </c>
      <c r="S32" s="334"/>
      <c r="T32" s="334"/>
      <c r="U32" s="334"/>
      <c r="V32" s="334"/>
      <c r="W32" s="332"/>
      <c r="X32" s="332"/>
      <c r="Y32" s="332"/>
      <c r="Z32" s="332"/>
      <c r="AA32" s="334" t="str">
        <f>IF('様式第1号別紙1　木材内訳書'!AA29="","",'様式第1号別紙1　木材内訳書'!AA29)</f>
        <v/>
      </c>
      <c r="AB32" s="334"/>
      <c r="AC32" s="334"/>
      <c r="AD32" s="334"/>
      <c r="AE32" s="334"/>
      <c r="AF32" s="150"/>
      <c r="AG32" s="150"/>
    </row>
    <row r="33" spans="1:33" ht="13.5" customHeight="1" x14ac:dyDescent="0.15">
      <c r="A33" s="332"/>
      <c r="B33" s="332"/>
      <c r="C33" s="332"/>
      <c r="D33" s="332"/>
      <c r="E33" s="332"/>
      <c r="F33" s="333"/>
      <c r="G33" s="333"/>
      <c r="H33" s="333"/>
      <c r="I33" s="333"/>
      <c r="J33" s="333"/>
      <c r="K33" s="333"/>
      <c r="L33" s="333"/>
      <c r="M33" s="333"/>
      <c r="N33" s="333"/>
      <c r="O33" s="333"/>
      <c r="P33" s="333"/>
      <c r="Q33" s="333"/>
      <c r="R33" s="334" t="str">
        <f>IF('様式第1号別紙1　木材内訳書'!U30="","",'様式第1号別紙1　木材内訳書'!U30)</f>
        <v/>
      </c>
      <c r="S33" s="334"/>
      <c r="T33" s="334"/>
      <c r="U33" s="334"/>
      <c r="V33" s="334"/>
      <c r="W33" s="332"/>
      <c r="X33" s="332"/>
      <c r="Y33" s="332"/>
      <c r="Z33" s="332"/>
      <c r="AA33" s="334" t="str">
        <f>IF('様式第1号別紙1　木材内訳書'!AA30="","",'様式第1号別紙1　木材内訳書'!AA30)</f>
        <v/>
      </c>
      <c r="AB33" s="334"/>
      <c r="AC33" s="334"/>
      <c r="AD33" s="334"/>
      <c r="AE33" s="334"/>
      <c r="AF33" s="150"/>
      <c r="AG33" s="150"/>
    </row>
    <row r="34" spans="1:33" ht="13.5" customHeight="1" x14ac:dyDescent="0.15">
      <c r="A34" s="332"/>
      <c r="B34" s="332"/>
      <c r="C34" s="332"/>
      <c r="D34" s="332"/>
      <c r="E34" s="332"/>
      <c r="F34" s="333"/>
      <c r="G34" s="333"/>
      <c r="H34" s="333"/>
      <c r="I34" s="333"/>
      <c r="J34" s="333"/>
      <c r="K34" s="333"/>
      <c r="L34" s="333"/>
      <c r="M34" s="333"/>
      <c r="N34" s="333"/>
      <c r="O34" s="333"/>
      <c r="P34" s="333"/>
      <c r="Q34" s="333"/>
      <c r="R34" s="334" t="str">
        <f>IF('様式第1号別紙1　木材内訳書'!U31="","",'様式第1号別紙1　木材内訳書'!U31)</f>
        <v/>
      </c>
      <c r="S34" s="334"/>
      <c r="T34" s="334"/>
      <c r="U34" s="334"/>
      <c r="V34" s="334"/>
      <c r="W34" s="332"/>
      <c r="X34" s="332"/>
      <c r="Y34" s="332"/>
      <c r="Z34" s="332"/>
      <c r="AA34" s="334" t="str">
        <f>IF('様式第1号別紙1　木材内訳書'!AA31="","",'様式第1号別紙1　木材内訳書'!AA31)</f>
        <v/>
      </c>
      <c r="AB34" s="334"/>
      <c r="AC34" s="334"/>
      <c r="AD34" s="334"/>
      <c r="AE34" s="334"/>
      <c r="AF34" s="150"/>
      <c r="AG34" s="150"/>
    </row>
    <row r="35" spans="1:33" ht="13.5" customHeight="1" x14ac:dyDescent="0.15">
      <c r="A35" s="332"/>
      <c r="B35" s="332"/>
      <c r="C35" s="332"/>
      <c r="D35" s="332"/>
      <c r="E35" s="332"/>
      <c r="F35" s="333"/>
      <c r="G35" s="333"/>
      <c r="H35" s="333"/>
      <c r="I35" s="333"/>
      <c r="J35" s="333"/>
      <c r="K35" s="333"/>
      <c r="L35" s="333"/>
      <c r="M35" s="333"/>
      <c r="N35" s="333"/>
      <c r="O35" s="333"/>
      <c r="P35" s="333"/>
      <c r="Q35" s="333"/>
      <c r="R35" s="334" t="str">
        <f>IF('様式第1号別紙1　木材内訳書'!U32="","",'様式第1号別紙1　木材内訳書'!U32)</f>
        <v/>
      </c>
      <c r="S35" s="334"/>
      <c r="T35" s="334"/>
      <c r="U35" s="334"/>
      <c r="V35" s="334"/>
      <c r="W35" s="332"/>
      <c r="X35" s="332"/>
      <c r="Y35" s="332"/>
      <c r="Z35" s="332"/>
      <c r="AA35" s="334" t="str">
        <f>IF('様式第1号別紙1　木材内訳書'!AA32="","",'様式第1号別紙1　木材内訳書'!AA32)</f>
        <v/>
      </c>
      <c r="AB35" s="334"/>
      <c r="AC35" s="334"/>
      <c r="AD35" s="334"/>
      <c r="AE35" s="334"/>
      <c r="AF35" s="150"/>
      <c r="AG35" s="150"/>
    </row>
    <row r="36" spans="1:33" ht="13.5" customHeight="1" x14ac:dyDescent="0.15">
      <c r="A36" s="332"/>
      <c r="B36" s="332"/>
      <c r="C36" s="332"/>
      <c r="D36" s="332"/>
      <c r="E36" s="332"/>
      <c r="F36" s="333"/>
      <c r="G36" s="333"/>
      <c r="H36" s="333"/>
      <c r="I36" s="333"/>
      <c r="J36" s="333"/>
      <c r="K36" s="333"/>
      <c r="L36" s="333"/>
      <c r="M36" s="333"/>
      <c r="N36" s="333"/>
      <c r="O36" s="333"/>
      <c r="P36" s="333"/>
      <c r="Q36" s="333"/>
      <c r="R36" s="334" t="str">
        <f>IF('様式第1号別紙1　木材内訳書'!U33="","",'様式第1号別紙1　木材内訳書'!U33)</f>
        <v/>
      </c>
      <c r="S36" s="334"/>
      <c r="T36" s="334"/>
      <c r="U36" s="334"/>
      <c r="V36" s="334"/>
      <c r="W36" s="332"/>
      <c r="X36" s="332"/>
      <c r="Y36" s="332"/>
      <c r="Z36" s="332"/>
      <c r="AA36" s="334" t="str">
        <f>IF('様式第1号別紙1　木材内訳書'!AA33="","",'様式第1号別紙1　木材内訳書'!AA33)</f>
        <v/>
      </c>
      <c r="AB36" s="334"/>
      <c r="AC36" s="334"/>
      <c r="AD36" s="334"/>
      <c r="AE36" s="334"/>
      <c r="AF36" s="150"/>
      <c r="AG36" s="150"/>
    </row>
    <row r="37" spans="1:33" ht="13.5" customHeight="1" x14ac:dyDescent="0.15">
      <c r="A37" s="332"/>
      <c r="B37" s="332"/>
      <c r="C37" s="332"/>
      <c r="D37" s="332"/>
      <c r="E37" s="332"/>
      <c r="F37" s="333"/>
      <c r="G37" s="333"/>
      <c r="H37" s="333"/>
      <c r="I37" s="333"/>
      <c r="J37" s="333"/>
      <c r="K37" s="333"/>
      <c r="L37" s="333"/>
      <c r="M37" s="333"/>
      <c r="N37" s="333"/>
      <c r="O37" s="333"/>
      <c r="P37" s="333"/>
      <c r="Q37" s="333"/>
      <c r="R37" s="334" t="str">
        <f>IF('様式第1号別紙1　木材内訳書'!U34="","",'様式第1号別紙1　木材内訳書'!U34)</f>
        <v/>
      </c>
      <c r="S37" s="334"/>
      <c r="T37" s="334"/>
      <c r="U37" s="334"/>
      <c r="V37" s="334"/>
      <c r="W37" s="332"/>
      <c r="X37" s="332"/>
      <c r="Y37" s="332"/>
      <c r="Z37" s="332"/>
      <c r="AA37" s="334" t="str">
        <f>IF('様式第1号別紙1　木材内訳書'!AA34="","",'様式第1号別紙1　木材内訳書'!AA34)</f>
        <v/>
      </c>
      <c r="AB37" s="334"/>
      <c r="AC37" s="334"/>
      <c r="AD37" s="334"/>
      <c r="AE37" s="334"/>
      <c r="AF37" s="150"/>
      <c r="AG37" s="150"/>
    </row>
    <row r="38" spans="1:33" ht="13.5" customHeight="1" x14ac:dyDescent="0.15">
      <c r="A38" s="332"/>
      <c r="B38" s="332"/>
      <c r="C38" s="332"/>
      <c r="D38" s="332"/>
      <c r="E38" s="332"/>
      <c r="F38" s="333"/>
      <c r="G38" s="333"/>
      <c r="H38" s="333"/>
      <c r="I38" s="333"/>
      <c r="J38" s="333"/>
      <c r="K38" s="333"/>
      <c r="L38" s="333"/>
      <c r="M38" s="333"/>
      <c r="N38" s="333"/>
      <c r="O38" s="333"/>
      <c r="P38" s="333"/>
      <c r="Q38" s="333"/>
      <c r="R38" s="334" t="str">
        <f>IF('様式第1号別紙1　木材内訳書'!U35="","",'様式第1号別紙1　木材内訳書'!U35)</f>
        <v/>
      </c>
      <c r="S38" s="334"/>
      <c r="T38" s="334"/>
      <c r="U38" s="334"/>
      <c r="V38" s="334"/>
      <c r="W38" s="332"/>
      <c r="X38" s="332"/>
      <c r="Y38" s="332"/>
      <c r="Z38" s="332"/>
      <c r="AA38" s="334" t="str">
        <f>IF('様式第1号別紙1　木材内訳書'!AA35="","",'様式第1号別紙1　木材内訳書'!AA35)</f>
        <v/>
      </c>
      <c r="AB38" s="334"/>
      <c r="AC38" s="334"/>
      <c r="AD38" s="334"/>
      <c r="AE38" s="334"/>
      <c r="AF38" s="150"/>
      <c r="AG38" s="150"/>
    </row>
    <row r="39" spans="1:33" ht="27" customHeight="1" x14ac:dyDescent="0.15">
      <c r="A39" s="150" t="s">
        <v>200</v>
      </c>
      <c r="B39" s="150"/>
      <c r="C39" s="150"/>
      <c r="D39" s="150"/>
      <c r="E39" s="150"/>
      <c r="F39" s="170"/>
      <c r="G39" s="170"/>
      <c r="H39" s="170"/>
      <c r="I39" s="170"/>
      <c r="J39" s="170"/>
      <c r="K39" s="170"/>
      <c r="L39" s="170"/>
      <c r="M39" s="170"/>
      <c r="N39" s="170"/>
      <c r="O39" s="170"/>
      <c r="P39" s="170"/>
      <c r="Q39" s="170"/>
      <c r="R39" s="335"/>
      <c r="S39" s="335"/>
      <c r="T39" s="335"/>
      <c r="U39" s="335"/>
      <c r="V39" s="335"/>
      <c r="W39" s="150"/>
      <c r="X39" s="150"/>
      <c r="Y39" s="150"/>
      <c r="Z39" s="150"/>
      <c r="AA39" s="153">
        <f>IF(A39="","",SUM(AA9:AE38))</f>
        <v>0</v>
      </c>
      <c r="AB39" s="153"/>
      <c r="AC39" s="153"/>
      <c r="AD39" s="153"/>
      <c r="AE39" s="153"/>
      <c r="AF39" s="150"/>
      <c r="AG39" s="150"/>
    </row>
    <row r="40" spans="1:33" ht="27" customHeight="1" x14ac:dyDescent="0.15">
      <c r="A40" s="150"/>
      <c r="B40" s="150"/>
      <c r="C40" s="150"/>
      <c r="D40" s="150"/>
      <c r="E40" s="150"/>
      <c r="F40" s="170"/>
      <c r="G40" s="170"/>
      <c r="H40" s="170"/>
      <c r="I40" s="170"/>
      <c r="J40" s="170"/>
      <c r="K40" s="170"/>
      <c r="L40" s="170"/>
      <c r="M40" s="170"/>
      <c r="N40" s="170"/>
      <c r="O40" s="170"/>
      <c r="P40" s="170"/>
      <c r="Q40" s="170"/>
      <c r="R40" s="335"/>
      <c r="S40" s="335"/>
      <c r="T40" s="335"/>
      <c r="U40" s="335"/>
      <c r="V40" s="335"/>
      <c r="W40" s="150"/>
      <c r="X40" s="150"/>
      <c r="Y40" s="150"/>
      <c r="Z40" s="150"/>
      <c r="AA40" s="153"/>
      <c r="AB40" s="153"/>
      <c r="AC40" s="153"/>
      <c r="AD40" s="153"/>
      <c r="AE40" s="153"/>
      <c r="AF40" s="150"/>
      <c r="AG40" s="150"/>
    </row>
    <row r="41" spans="1:33" ht="20.100000000000001" customHeight="1" x14ac:dyDescent="0.15">
      <c r="A41" s="336" t="s">
        <v>258</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row>
    <row r="42" spans="1:33" ht="20.100000000000001" customHeight="1" x14ac:dyDescent="0.15">
      <c r="A42" s="337" t="s">
        <v>269</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row>
    <row r="43" spans="1:33" ht="20.100000000000001" customHeight="1" x14ac:dyDescent="0.15">
      <c r="A43" s="210" t="s">
        <v>270</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row>
    <row r="44" spans="1:33" ht="20.100000000000001" customHeight="1" x14ac:dyDescent="0.15">
      <c r="A44" s="149" t="s">
        <v>91</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row>
    <row r="45" spans="1:33" ht="20.100000000000001" customHeight="1" x14ac:dyDescent="0.15">
      <c r="A45" s="149" t="s">
        <v>155</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row>
  </sheetData>
  <mergeCells count="303">
    <mergeCell ref="A41:AG41"/>
    <mergeCell ref="A42:AG42"/>
    <mergeCell ref="A43:AE43"/>
    <mergeCell ref="A44:AG44"/>
    <mergeCell ref="A45:AG45"/>
    <mergeCell ref="A7:E8"/>
    <mergeCell ref="F7:H8"/>
    <mergeCell ref="I7:K8"/>
    <mergeCell ref="L7:N8"/>
    <mergeCell ref="O7:Q8"/>
    <mergeCell ref="R7:V8"/>
    <mergeCell ref="W7:Z8"/>
    <mergeCell ref="AA7:AE8"/>
    <mergeCell ref="AF7:AG8"/>
    <mergeCell ref="A40:E40"/>
    <mergeCell ref="F40:H40"/>
    <mergeCell ref="I40:K40"/>
    <mergeCell ref="L40:N40"/>
    <mergeCell ref="O40:Q40"/>
    <mergeCell ref="R40:V40"/>
    <mergeCell ref="W40:Z40"/>
    <mergeCell ref="AA40:AE40"/>
    <mergeCell ref="AF40:AG40"/>
    <mergeCell ref="A39:E39"/>
    <mergeCell ref="F39:H39"/>
    <mergeCell ref="I39:K39"/>
    <mergeCell ref="L39:N39"/>
    <mergeCell ref="O39:Q39"/>
    <mergeCell ref="R39:V39"/>
    <mergeCell ref="W39:Z39"/>
    <mergeCell ref="AA39:AE39"/>
    <mergeCell ref="AF39:AG39"/>
    <mergeCell ref="A38:E38"/>
    <mergeCell ref="F38:H38"/>
    <mergeCell ref="I38:K38"/>
    <mergeCell ref="L38:N38"/>
    <mergeCell ref="O38:Q38"/>
    <mergeCell ref="R38:V38"/>
    <mergeCell ref="W38:Z38"/>
    <mergeCell ref="AA38:AE38"/>
    <mergeCell ref="AF38:AG38"/>
    <mergeCell ref="A37:E37"/>
    <mergeCell ref="F37:H37"/>
    <mergeCell ref="I37:K37"/>
    <mergeCell ref="L37:N37"/>
    <mergeCell ref="O37:Q37"/>
    <mergeCell ref="R37:V37"/>
    <mergeCell ref="W37:Z37"/>
    <mergeCell ref="AA37:AE37"/>
    <mergeCell ref="AF37:AG37"/>
    <mergeCell ref="A36:E36"/>
    <mergeCell ref="F36:H36"/>
    <mergeCell ref="I36:K36"/>
    <mergeCell ref="L36:N36"/>
    <mergeCell ref="O36:Q36"/>
    <mergeCell ref="R36:V36"/>
    <mergeCell ref="W36:Z36"/>
    <mergeCell ref="AA36:AE36"/>
    <mergeCell ref="AF36:AG36"/>
    <mergeCell ref="A35:E35"/>
    <mergeCell ref="F35:H35"/>
    <mergeCell ref="I35:K35"/>
    <mergeCell ref="L35:N35"/>
    <mergeCell ref="O35:Q35"/>
    <mergeCell ref="R35:V35"/>
    <mergeCell ref="W35:Z35"/>
    <mergeCell ref="AA35:AE35"/>
    <mergeCell ref="AF35:AG35"/>
    <mergeCell ref="A34:E34"/>
    <mergeCell ref="F34:H34"/>
    <mergeCell ref="I34:K34"/>
    <mergeCell ref="L34:N34"/>
    <mergeCell ref="O34:Q34"/>
    <mergeCell ref="R34:V34"/>
    <mergeCell ref="W34:Z34"/>
    <mergeCell ref="AA34:AE34"/>
    <mergeCell ref="AF34:AG34"/>
    <mergeCell ref="A33:E33"/>
    <mergeCell ref="F33:H33"/>
    <mergeCell ref="I33:K33"/>
    <mergeCell ref="L33:N33"/>
    <mergeCell ref="O33:Q33"/>
    <mergeCell ref="R33:V33"/>
    <mergeCell ref="W33:Z33"/>
    <mergeCell ref="AA33:AE33"/>
    <mergeCell ref="AF33:AG33"/>
    <mergeCell ref="A32:E32"/>
    <mergeCell ref="F32:H32"/>
    <mergeCell ref="I32:K32"/>
    <mergeCell ref="L32:N32"/>
    <mergeCell ref="O32:Q32"/>
    <mergeCell ref="R32:V32"/>
    <mergeCell ref="W32:Z32"/>
    <mergeCell ref="AA32:AE32"/>
    <mergeCell ref="AF32:AG32"/>
    <mergeCell ref="A31:E31"/>
    <mergeCell ref="F31:H31"/>
    <mergeCell ref="I31:K31"/>
    <mergeCell ref="L31:N31"/>
    <mergeCell ref="O31:Q31"/>
    <mergeCell ref="R31:V31"/>
    <mergeCell ref="W31:Z31"/>
    <mergeCell ref="AA31:AE31"/>
    <mergeCell ref="AF31:AG31"/>
    <mergeCell ref="A30:E30"/>
    <mergeCell ref="F30:H30"/>
    <mergeCell ref="I30:K30"/>
    <mergeCell ref="L30:N30"/>
    <mergeCell ref="O30:Q30"/>
    <mergeCell ref="R30:V30"/>
    <mergeCell ref="W30:Z30"/>
    <mergeCell ref="AA30:AE30"/>
    <mergeCell ref="AF30:AG30"/>
    <mergeCell ref="A29:E29"/>
    <mergeCell ref="F29:H29"/>
    <mergeCell ref="I29:K29"/>
    <mergeCell ref="L29:N29"/>
    <mergeCell ref="O29:Q29"/>
    <mergeCell ref="R29:V29"/>
    <mergeCell ref="W29:Z29"/>
    <mergeCell ref="AA29:AE29"/>
    <mergeCell ref="AF29:AG29"/>
    <mergeCell ref="A28:E28"/>
    <mergeCell ref="F28:H28"/>
    <mergeCell ref="I28:K28"/>
    <mergeCell ref="L28:N28"/>
    <mergeCell ref="O28:Q28"/>
    <mergeCell ref="R28:V28"/>
    <mergeCell ref="W28:Z28"/>
    <mergeCell ref="AA28:AE28"/>
    <mergeCell ref="AF28:AG28"/>
    <mergeCell ref="A27:E27"/>
    <mergeCell ref="F27:H27"/>
    <mergeCell ref="I27:K27"/>
    <mergeCell ref="L27:N27"/>
    <mergeCell ref="O27:Q27"/>
    <mergeCell ref="R27:V27"/>
    <mergeCell ref="W27:Z27"/>
    <mergeCell ref="AA27:AE27"/>
    <mergeCell ref="AF27:AG27"/>
    <mergeCell ref="A26:E26"/>
    <mergeCell ref="F26:H26"/>
    <mergeCell ref="I26:K26"/>
    <mergeCell ref="L26:N26"/>
    <mergeCell ref="O26:Q26"/>
    <mergeCell ref="R26:V26"/>
    <mergeCell ref="W26:Z26"/>
    <mergeCell ref="AA26:AE26"/>
    <mergeCell ref="AF26:AG26"/>
    <mergeCell ref="A25:E25"/>
    <mergeCell ref="F25:H25"/>
    <mergeCell ref="I25:K25"/>
    <mergeCell ref="L25:N25"/>
    <mergeCell ref="O25:Q25"/>
    <mergeCell ref="R25:V25"/>
    <mergeCell ref="W25:Z25"/>
    <mergeCell ref="AA25:AE25"/>
    <mergeCell ref="AF25:AG25"/>
    <mergeCell ref="A24:E24"/>
    <mergeCell ref="F24:H24"/>
    <mergeCell ref="I24:K24"/>
    <mergeCell ref="L24:N24"/>
    <mergeCell ref="O24:Q24"/>
    <mergeCell ref="R24:V24"/>
    <mergeCell ref="W24:Z24"/>
    <mergeCell ref="AA24:AE24"/>
    <mergeCell ref="AF24:AG24"/>
    <mergeCell ref="A23:E23"/>
    <mergeCell ref="F23:H23"/>
    <mergeCell ref="I23:K23"/>
    <mergeCell ref="L23:N23"/>
    <mergeCell ref="O23:Q23"/>
    <mergeCell ref="R23:V23"/>
    <mergeCell ref="W23:Z23"/>
    <mergeCell ref="AA23:AE23"/>
    <mergeCell ref="AF23:AG23"/>
    <mergeCell ref="A22:E22"/>
    <mergeCell ref="F22:H22"/>
    <mergeCell ref="I22:K22"/>
    <mergeCell ref="L22:N22"/>
    <mergeCell ref="O22:Q22"/>
    <mergeCell ref="R22:V22"/>
    <mergeCell ref="W22:Z22"/>
    <mergeCell ref="AA22:AE22"/>
    <mergeCell ref="AF22:AG22"/>
    <mergeCell ref="A21:E21"/>
    <mergeCell ref="F21:H21"/>
    <mergeCell ref="I21:K21"/>
    <mergeCell ref="L21:N21"/>
    <mergeCell ref="O21:Q21"/>
    <mergeCell ref="R21:V21"/>
    <mergeCell ref="W21:Z21"/>
    <mergeCell ref="AA21:AE21"/>
    <mergeCell ref="AF21:AG21"/>
    <mergeCell ref="A20:E20"/>
    <mergeCell ref="F20:H20"/>
    <mergeCell ref="I20:K20"/>
    <mergeCell ref="L20:N20"/>
    <mergeCell ref="O20:Q20"/>
    <mergeCell ref="R20:V20"/>
    <mergeCell ref="W20:Z20"/>
    <mergeCell ref="AA20:AE20"/>
    <mergeCell ref="AF20:AG20"/>
    <mergeCell ref="A19:E19"/>
    <mergeCell ref="F19:H19"/>
    <mergeCell ref="I19:K19"/>
    <mergeCell ref="L19:N19"/>
    <mergeCell ref="O19:Q19"/>
    <mergeCell ref="R19:V19"/>
    <mergeCell ref="W19:Z19"/>
    <mergeCell ref="AA19:AE19"/>
    <mergeCell ref="AF19:AG19"/>
    <mergeCell ref="A18:E18"/>
    <mergeCell ref="F18:H18"/>
    <mergeCell ref="I18:K18"/>
    <mergeCell ref="L18:N18"/>
    <mergeCell ref="O18:Q18"/>
    <mergeCell ref="R18:V18"/>
    <mergeCell ref="W18:Z18"/>
    <mergeCell ref="AA18:AE18"/>
    <mergeCell ref="AF18:AG18"/>
    <mergeCell ref="A17:E17"/>
    <mergeCell ref="F17:H17"/>
    <mergeCell ref="I17:K17"/>
    <mergeCell ref="L17:N17"/>
    <mergeCell ref="O17:Q17"/>
    <mergeCell ref="R17:V17"/>
    <mergeCell ref="W17:Z17"/>
    <mergeCell ref="AA17:AE17"/>
    <mergeCell ref="AF17:AG17"/>
    <mergeCell ref="A16:E16"/>
    <mergeCell ref="F16:H16"/>
    <mergeCell ref="I16:K16"/>
    <mergeCell ref="L16:N16"/>
    <mergeCell ref="O16:Q16"/>
    <mergeCell ref="R16:V16"/>
    <mergeCell ref="W16:Z16"/>
    <mergeCell ref="AA16:AE16"/>
    <mergeCell ref="AF16:AG16"/>
    <mergeCell ref="A15:E15"/>
    <mergeCell ref="F15:H15"/>
    <mergeCell ref="I15:K15"/>
    <mergeCell ref="L15:N15"/>
    <mergeCell ref="O15:Q15"/>
    <mergeCell ref="R15:V15"/>
    <mergeCell ref="W15:Z15"/>
    <mergeCell ref="AA15:AE15"/>
    <mergeCell ref="AF15:AG15"/>
    <mergeCell ref="A14:E14"/>
    <mergeCell ref="F14:H14"/>
    <mergeCell ref="I14:K14"/>
    <mergeCell ref="L14:N14"/>
    <mergeCell ref="O14:Q14"/>
    <mergeCell ref="R14:V14"/>
    <mergeCell ref="W14:Z14"/>
    <mergeCell ref="AA14:AE14"/>
    <mergeCell ref="AF14:AG14"/>
    <mergeCell ref="A13:E13"/>
    <mergeCell ref="F13:H13"/>
    <mergeCell ref="I13:K13"/>
    <mergeCell ref="L13:N13"/>
    <mergeCell ref="O13:Q13"/>
    <mergeCell ref="R13:V13"/>
    <mergeCell ref="W13:Z13"/>
    <mergeCell ref="AA13:AE13"/>
    <mergeCell ref="AF13:AG13"/>
    <mergeCell ref="A12:E12"/>
    <mergeCell ref="F12:H12"/>
    <mergeCell ref="I12:K12"/>
    <mergeCell ref="L12:N12"/>
    <mergeCell ref="O12:Q12"/>
    <mergeCell ref="R12:V12"/>
    <mergeCell ref="W12:Z12"/>
    <mergeCell ref="AA12:AE12"/>
    <mergeCell ref="AF12:AG12"/>
    <mergeCell ref="A11:E11"/>
    <mergeCell ref="F11:H11"/>
    <mergeCell ref="I11:K11"/>
    <mergeCell ref="L11:N11"/>
    <mergeCell ref="O11:Q11"/>
    <mergeCell ref="R11:V11"/>
    <mergeCell ref="W11:Z11"/>
    <mergeCell ref="AA11:AE11"/>
    <mergeCell ref="AF11:AG11"/>
    <mergeCell ref="A10:E10"/>
    <mergeCell ref="F10:H10"/>
    <mergeCell ref="I10:K10"/>
    <mergeCell ref="L10:N10"/>
    <mergeCell ref="O10:Q10"/>
    <mergeCell ref="R10:V10"/>
    <mergeCell ref="W10:Z10"/>
    <mergeCell ref="AA10:AE10"/>
    <mergeCell ref="AF10:AG10"/>
    <mergeCell ref="A3:AG3"/>
    <mergeCell ref="A9:E9"/>
    <mergeCell ref="F9:H9"/>
    <mergeCell ref="I9:K9"/>
    <mergeCell ref="L9:N9"/>
    <mergeCell ref="O9:Q9"/>
    <mergeCell ref="R9:V9"/>
    <mergeCell ref="W9:Z9"/>
    <mergeCell ref="AA9:AE9"/>
    <mergeCell ref="AF9:AG9"/>
  </mergeCells>
  <phoneticPr fontId="3"/>
  <printOptions horizontalCentered="1"/>
  <pageMargins left="0.70866141732283472" right="0.70866141732283472" top="0.55118110236220474" bottom="0.55118110236220474"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AN26"/>
  <sheetViews>
    <sheetView topLeftCell="A4" zoomScaleSheetLayoutView="100" workbookViewId="0">
      <selection activeCell="AK20" sqref="AK20"/>
    </sheetView>
  </sheetViews>
  <sheetFormatPr defaultColWidth="2.625" defaultRowHeight="20.100000000000001" customHeight="1" x14ac:dyDescent="0.15"/>
  <cols>
    <col min="1" max="16384" width="2.625" style="8"/>
  </cols>
  <sheetData>
    <row r="1" spans="1:33" ht="20.100000000000001" customHeight="1" x14ac:dyDescent="0.15">
      <c r="A1" s="43" t="s">
        <v>271</v>
      </c>
      <c r="B1" s="43"/>
      <c r="C1" s="43"/>
    </row>
    <row r="2" spans="1:33" ht="20.100000000000001" customHeight="1" x14ac:dyDescent="0.15">
      <c r="W2" s="208"/>
      <c r="X2" s="208"/>
      <c r="Y2" s="208"/>
      <c r="Z2" s="208"/>
      <c r="AA2" s="43" t="s">
        <v>42</v>
      </c>
      <c r="AB2" s="208"/>
      <c r="AC2" s="208"/>
      <c r="AD2" s="43" t="s">
        <v>40</v>
      </c>
      <c r="AE2" s="208"/>
      <c r="AF2" s="208"/>
      <c r="AG2" s="43" t="s">
        <v>46</v>
      </c>
    </row>
    <row r="4" spans="1:33" ht="20.100000000000001" customHeight="1" x14ac:dyDescent="0.15">
      <c r="A4" s="158" t="s">
        <v>59</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row>
    <row r="6" spans="1:33" ht="20.100000000000001" customHeight="1" x14ac:dyDescent="0.15">
      <c r="A6" s="228" t="s">
        <v>95</v>
      </c>
      <c r="B6" s="230"/>
      <c r="C6" s="164" t="s">
        <v>5</v>
      </c>
      <c r="D6" s="230"/>
      <c r="E6" s="230"/>
      <c r="F6" s="230"/>
      <c r="G6" s="230"/>
      <c r="H6" s="231"/>
      <c r="I6" s="55"/>
      <c r="J6" s="230" t="s">
        <v>128</v>
      </c>
      <c r="K6" s="230"/>
      <c r="L6" s="230"/>
      <c r="M6" s="230"/>
      <c r="N6" s="243"/>
      <c r="O6" s="243"/>
      <c r="P6" s="243"/>
      <c r="Q6" s="243"/>
      <c r="R6" s="243"/>
      <c r="S6" s="243"/>
      <c r="T6" s="243"/>
      <c r="U6" s="243"/>
      <c r="V6" s="243"/>
      <c r="W6" s="243"/>
      <c r="X6" s="243"/>
      <c r="Y6" s="243"/>
      <c r="Z6" s="243"/>
      <c r="AA6" s="243"/>
      <c r="AB6" s="243"/>
      <c r="AC6" s="243"/>
      <c r="AD6" s="243"/>
      <c r="AE6" s="243"/>
      <c r="AF6" s="243"/>
      <c r="AG6" s="244"/>
    </row>
    <row r="7" spans="1:33" ht="20.100000000000001" customHeight="1" x14ac:dyDescent="0.15">
      <c r="A7" s="283"/>
      <c r="B7" s="212"/>
      <c r="C7" s="283"/>
      <c r="D7" s="212"/>
      <c r="E7" s="212"/>
      <c r="F7" s="212"/>
      <c r="G7" s="212"/>
      <c r="H7" s="237"/>
      <c r="I7" s="53"/>
      <c r="J7" s="212"/>
      <c r="K7" s="212"/>
      <c r="L7" s="212"/>
      <c r="M7" s="212"/>
      <c r="N7" s="248"/>
      <c r="O7" s="248"/>
      <c r="P7" s="248"/>
      <c r="Q7" s="248"/>
      <c r="R7" s="248"/>
      <c r="S7" s="248"/>
      <c r="T7" s="248"/>
      <c r="U7" s="248"/>
      <c r="V7" s="248"/>
      <c r="W7" s="248"/>
      <c r="X7" s="248"/>
      <c r="Y7" s="248"/>
      <c r="Z7" s="248"/>
      <c r="AA7" s="248"/>
      <c r="AB7" s="248"/>
      <c r="AC7" s="248"/>
      <c r="AD7" s="248"/>
      <c r="AE7" s="248"/>
      <c r="AF7" s="248"/>
      <c r="AG7" s="249"/>
    </row>
    <row r="8" spans="1:33" ht="20.100000000000001" customHeight="1" x14ac:dyDescent="0.15">
      <c r="A8" s="228" t="s">
        <v>67</v>
      </c>
      <c r="B8" s="230"/>
      <c r="C8" s="164" t="s">
        <v>68</v>
      </c>
      <c r="D8" s="230"/>
      <c r="E8" s="230"/>
      <c r="F8" s="230"/>
      <c r="G8" s="230"/>
      <c r="H8" s="231"/>
      <c r="I8" s="230" t="s">
        <v>53</v>
      </c>
      <c r="J8" s="230"/>
      <c r="K8" s="230"/>
      <c r="L8" s="230"/>
      <c r="M8" s="230"/>
      <c r="N8" s="230"/>
      <c r="O8" s="230"/>
      <c r="P8" s="230"/>
      <c r="Q8" s="230"/>
      <c r="R8" s="230"/>
      <c r="S8" s="230"/>
      <c r="T8" s="230"/>
      <c r="U8" s="164" t="s">
        <v>71</v>
      </c>
      <c r="V8" s="230"/>
      <c r="W8" s="230"/>
      <c r="X8" s="230"/>
      <c r="Y8" s="230"/>
      <c r="Z8" s="230"/>
      <c r="AA8" s="230"/>
      <c r="AB8" s="230"/>
      <c r="AC8" s="230"/>
      <c r="AD8" s="230"/>
      <c r="AE8" s="230"/>
      <c r="AF8" s="230"/>
      <c r="AG8" s="231"/>
    </row>
    <row r="9" spans="1:33" ht="20.100000000000001" customHeight="1" x14ac:dyDescent="0.15">
      <c r="A9" s="254"/>
      <c r="B9" s="250"/>
      <c r="C9" s="254"/>
      <c r="D9" s="250"/>
      <c r="E9" s="250"/>
      <c r="F9" s="250"/>
      <c r="G9" s="250"/>
      <c r="H9" s="251"/>
      <c r="I9" s="250"/>
      <c r="J9" s="250"/>
      <c r="K9" s="250"/>
      <c r="L9" s="250"/>
      <c r="M9" s="250"/>
      <c r="N9" s="250"/>
      <c r="O9" s="250"/>
      <c r="P9" s="250"/>
      <c r="Q9" s="250"/>
      <c r="R9" s="250"/>
      <c r="S9" s="250"/>
      <c r="T9" s="250"/>
      <c r="U9" s="254"/>
      <c r="V9" s="250"/>
      <c r="W9" s="250"/>
      <c r="X9" s="250"/>
      <c r="Y9" s="250"/>
      <c r="Z9" s="250"/>
      <c r="AA9" s="250"/>
      <c r="AB9" s="250"/>
      <c r="AC9" s="250"/>
      <c r="AD9" s="250"/>
      <c r="AE9" s="250"/>
      <c r="AF9" s="250"/>
      <c r="AG9" s="251"/>
    </row>
    <row r="10" spans="1:33" ht="20.100000000000001" customHeight="1" x14ac:dyDescent="0.15">
      <c r="A10" s="268" t="s">
        <v>60</v>
      </c>
      <c r="B10" s="212"/>
      <c r="C10" s="283" t="s">
        <v>49</v>
      </c>
      <c r="D10" s="212"/>
      <c r="E10" s="212"/>
      <c r="F10" s="212"/>
      <c r="G10" s="212"/>
      <c r="H10" s="237"/>
      <c r="I10" s="339"/>
      <c r="J10" s="339"/>
      <c r="K10" s="339"/>
      <c r="L10" s="339"/>
      <c r="M10" s="339"/>
      <c r="N10" s="339"/>
      <c r="O10" s="339"/>
      <c r="P10" s="339"/>
      <c r="Q10" s="339"/>
      <c r="R10" s="339"/>
      <c r="S10" s="339"/>
      <c r="T10" s="339"/>
      <c r="U10" s="339"/>
      <c r="V10" s="339"/>
      <c r="W10" s="339"/>
      <c r="X10" s="339"/>
      <c r="Y10" s="339"/>
      <c r="Z10" s="339"/>
      <c r="AA10" s="339"/>
      <c r="AB10" s="339"/>
      <c r="AC10" s="339"/>
      <c r="AD10" s="339"/>
      <c r="AE10" s="53"/>
      <c r="AF10" s="212" t="s">
        <v>86</v>
      </c>
      <c r="AG10" s="62"/>
    </row>
    <row r="11" spans="1:33" ht="20.100000000000001" customHeight="1" x14ac:dyDescent="0.15">
      <c r="A11" s="283"/>
      <c r="B11" s="212"/>
      <c r="C11" s="283"/>
      <c r="D11" s="212"/>
      <c r="E11" s="212"/>
      <c r="F11" s="212"/>
      <c r="G11" s="212"/>
      <c r="H11" s="237"/>
      <c r="I11" s="339"/>
      <c r="J11" s="339"/>
      <c r="K11" s="339"/>
      <c r="L11" s="339"/>
      <c r="M11" s="339"/>
      <c r="N11" s="339"/>
      <c r="O11" s="339"/>
      <c r="P11" s="339"/>
      <c r="Q11" s="339"/>
      <c r="R11" s="339"/>
      <c r="S11" s="339"/>
      <c r="T11" s="339"/>
      <c r="U11" s="339"/>
      <c r="V11" s="339"/>
      <c r="W11" s="339"/>
      <c r="X11" s="339"/>
      <c r="Y11" s="339"/>
      <c r="Z11" s="339"/>
      <c r="AA11" s="339"/>
      <c r="AB11" s="339"/>
      <c r="AC11" s="339"/>
      <c r="AD11" s="339"/>
      <c r="AE11" s="53"/>
      <c r="AF11" s="212"/>
      <c r="AG11" s="62"/>
    </row>
    <row r="12" spans="1:33" ht="20.100000000000001" customHeight="1" x14ac:dyDescent="0.15">
      <c r="A12" s="228" t="s">
        <v>88</v>
      </c>
      <c r="B12" s="230"/>
      <c r="C12" s="272" t="s">
        <v>50</v>
      </c>
      <c r="D12" s="230"/>
      <c r="E12" s="230"/>
      <c r="F12" s="230"/>
      <c r="G12" s="230"/>
      <c r="H12" s="231"/>
      <c r="I12" s="55"/>
      <c r="J12" s="55"/>
      <c r="K12" s="55"/>
      <c r="L12" s="55"/>
      <c r="M12" s="55"/>
      <c r="N12" s="55"/>
      <c r="O12" s="230"/>
      <c r="P12" s="230"/>
      <c r="Q12" s="230"/>
      <c r="R12" s="230"/>
      <c r="S12" s="230" t="s">
        <v>42</v>
      </c>
      <c r="T12" s="230"/>
      <c r="U12" s="230"/>
      <c r="V12" s="230"/>
      <c r="W12" s="230" t="s">
        <v>40</v>
      </c>
      <c r="X12" s="230"/>
      <c r="Y12" s="230"/>
      <c r="Z12" s="230"/>
      <c r="AA12" s="230" t="s">
        <v>46</v>
      </c>
      <c r="AB12" s="231"/>
      <c r="AC12" s="55"/>
      <c r="AD12" s="55"/>
      <c r="AE12" s="55"/>
      <c r="AF12" s="55"/>
      <c r="AG12" s="63"/>
    </row>
    <row r="13" spans="1:33" ht="20.100000000000001" customHeight="1" x14ac:dyDescent="0.15">
      <c r="A13" s="254"/>
      <c r="B13" s="250"/>
      <c r="C13" s="254"/>
      <c r="D13" s="250"/>
      <c r="E13" s="250"/>
      <c r="F13" s="250"/>
      <c r="G13" s="250"/>
      <c r="H13" s="251"/>
      <c r="I13" s="61"/>
      <c r="J13" s="61"/>
      <c r="K13" s="61"/>
      <c r="L13" s="61"/>
      <c r="M13" s="61"/>
      <c r="N13" s="61"/>
      <c r="O13" s="250"/>
      <c r="P13" s="250"/>
      <c r="Q13" s="250"/>
      <c r="R13" s="250"/>
      <c r="S13" s="250"/>
      <c r="T13" s="250"/>
      <c r="U13" s="250"/>
      <c r="V13" s="250"/>
      <c r="W13" s="250"/>
      <c r="X13" s="250"/>
      <c r="Y13" s="250"/>
      <c r="Z13" s="250"/>
      <c r="AA13" s="250"/>
      <c r="AB13" s="251"/>
      <c r="AC13" s="61"/>
      <c r="AD13" s="61"/>
      <c r="AE13" s="61"/>
      <c r="AF13" s="61"/>
      <c r="AG13" s="64"/>
    </row>
    <row r="14" spans="1:33" ht="20.100000000000001" customHeight="1" x14ac:dyDescent="0.15">
      <c r="A14" s="268" t="s">
        <v>80</v>
      </c>
      <c r="B14" s="212"/>
      <c r="C14" s="283" t="s">
        <v>34</v>
      </c>
      <c r="D14" s="212"/>
      <c r="E14" s="212"/>
      <c r="F14" s="212"/>
      <c r="G14" s="212"/>
      <c r="H14" s="237"/>
      <c r="I14" s="5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4"/>
    </row>
    <row r="15" spans="1:33" ht="20.100000000000001" customHeight="1" x14ac:dyDescent="0.15">
      <c r="A15" s="254"/>
      <c r="B15" s="250"/>
      <c r="C15" s="254"/>
      <c r="D15" s="250"/>
      <c r="E15" s="250"/>
      <c r="F15" s="250"/>
      <c r="G15" s="250"/>
      <c r="H15" s="251"/>
      <c r="I15" s="61"/>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3"/>
    </row>
    <row r="16" spans="1:33" ht="20.100000000000001" customHeight="1" x14ac:dyDescent="0.15">
      <c r="A16" s="268" t="s">
        <v>0</v>
      </c>
      <c r="B16" s="212"/>
      <c r="C16" s="283" t="s">
        <v>90</v>
      </c>
      <c r="D16" s="212"/>
      <c r="E16" s="212"/>
      <c r="F16" s="212"/>
      <c r="G16" s="212"/>
      <c r="H16" s="237"/>
      <c r="I16" s="53"/>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62"/>
    </row>
    <row r="17" spans="1:40" ht="20.100000000000001" customHeight="1" x14ac:dyDescent="0.15">
      <c r="A17" s="254"/>
      <c r="B17" s="250"/>
      <c r="C17" s="254"/>
      <c r="D17" s="250"/>
      <c r="E17" s="250"/>
      <c r="F17" s="250"/>
      <c r="G17" s="250"/>
      <c r="H17" s="251"/>
      <c r="I17" s="61"/>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64"/>
    </row>
    <row r="19" spans="1:40" ht="20.100000000000001" customHeight="1" x14ac:dyDescent="0.15">
      <c r="A19" s="149" t="s">
        <v>11</v>
      </c>
      <c r="B19" s="149"/>
      <c r="C19" s="149"/>
      <c r="D19" s="149"/>
      <c r="E19" s="149"/>
      <c r="F19" s="149"/>
      <c r="G19" s="149"/>
      <c r="H19" s="149"/>
      <c r="I19" s="149"/>
      <c r="J19" s="149"/>
      <c r="K19" s="149"/>
      <c r="L19" s="149"/>
      <c r="M19" s="149"/>
      <c r="N19" s="149"/>
      <c r="O19" s="149"/>
      <c r="P19" s="149"/>
      <c r="Q19" s="149"/>
      <c r="R19" s="149"/>
      <c r="S19" s="208"/>
      <c r="T19" s="208"/>
      <c r="U19" s="208"/>
      <c r="V19" s="208"/>
      <c r="W19" s="208"/>
      <c r="X19" s="208"/>
      <c r="Y19" s="208"/>
      <c r="Z19" s="208"/>
      <c r="AA19" s="208"/>
      <c r="AB19" s="210" t="s">
        <v>92</v>
      </c>
      <c r="AC19" s="210"/>
      <c r="AD19" s="210"/>
      <c r="AE19" s="210"/>
      <c r="AF19" s="210"/>
      <c r="AG19" s="210"/>
    </row>
    <row r="20" spans="1:40" ht="20.100000000000001" customHeight="1" x14ac:dyDescent="0.15">
      <c r="A20" s="210" t="s">
        <v>22</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row>
    <row r="22" spans="1:40" ht="20.100000000000001" customHeight="1" x14ac:dyDescent="0.15">
      <c r="K22" s="43"/>
      <c r="L22" s="43"/>
      <c r="M22" s="43" t="s">
        <v>113</v>
      </c>
      <c r="O22" s="43"/>
      <c r="P22" s="43"/>
      <c r="Q22" s="43"/>
      <c r="Z22" s="53"/>
      <c r="AA22" s="53"/>
      <c r="AB22" s="53"/>
      <c r="AC22" s="53"/>
      <c r="AD22" s="53"/>
      <c r="AE22" s="53"/>
      <c r="AF22" s="53"/>
      <c r="AG22" s="53"/>
      <c r="AH22" s="53"/>
      <c r="AI22" s="53"/>
      <c r="AJ22" s="53"/>
      <c r="AK22" s="53"/>
      <c r="AL22" s="53"/>
      <c r="AM22" s="53"/>
      <c r="AN22" s="53"/>
    </row>
    <row r="23" spans="1:40" ht="30" customHeight="1" x14ac:dyDescent="0.15">
      <c r="N23" s="224" t="s">
        <v>37</v>
      </c>
      <c r="O23" s="224"/>
      <c r="P23" s="224"/>
      <c r="Q23" s="224"/>
      <c r="S23" s="212"/>
      <c r="T23" s="212"/>
      <c r="U23" s="212"/>
      <c r="V23" s="212"/>
      <c r="W23" s="245"/>
      <c r="X23" s="245"/>
      <c r="Y23" s="245"/>
      <c r="Z23" s="245"/>
      <c r="AA23" s="245"/>
      <c r="AB23" s="245"/>
      <c r="AC23" s="245"/>
      <c r="AD23" s="245"/>
      <c r="AE23" s="245"/>
      <c r="AF23" s="245"/>
      <c r="AG23" s="245"/>
      <c r="AH23" s="60"/>
      <c r="AI23" s="60"/>
      <c r="AJ23" s="60"/>
      <c r="AK23" s="60"/>
      <c r="AL23" s="60"/>
      <c r="AM23" s="60"/>
      <c r="AN23" s="53"/>
    </row>
    <row r="24" spans="1:40" ht="30" customHeight="1" x14ac:dyDescent="0.15">
      <c r="N24" s="224" t="s">
        <v>31</v>
      </c>
      <c r="O24" s="224"/>
      <c r="P24" s="224"/>
      <c r="Q24" s="224"/>
      <c r="S24" s="208"/>
      <c r="T24" s="208"/>
      <c r="U24" s="208"/>
      <c r="V24" s="208"/>
      <c r="W24" s="208"/>
      <c r="X24" s="208"/>
      <c r="Y24" s="208"/>
      <c r="Z24" s="208"/>
      <c r="AA24" s="208"/>
      <c r="AB24" s="208"/>
      <c r="AC24" s="208"/>
      <c r="AD24" s="208"/>
      <c r="AE24" s="208"/>
    </row>
    <row r="25" spans="1:40" ht="30" customHeight="1" x14ac:dyDescent="0.15">
      <c r="N25" s="49"/>
      <c r="O25" s="49"/>
      <c r="P25" s="49"/>
      <c r="Q25" s="49"/>
      <c r="S25" s="208"/>
      <c r="T25" s="208"/>
      <c r="U25" s="208"/>
      <c r="V25" s="208"/>
      <c r="W25" s="208"/>
      <c r="X25" s="208"/>
      <c r="Y25" s="208"/>
      <c r="Z25" s="208"/>
      <c r="AA25" s="208"/>
      <c r="AB25" s="208"/>
      <c r="AC25" s="208"/>
      <c r="AD25" s="208"/>
      <c r="AE25" s="208"/>
      <c r="AF25" s="226" t="s">
        <v>24</v>
      </c>
      <c r="AG25" s="208"/>
    </row>
    <row r="26" spans="1:40" ht="20.100000000000001" customHeight="1" x14ac:dyDescent="0.15">
      <c r="N26" s="224" t="s">
        <v>41</v>
      </c>
      <c r="O26" s="224"/>
      <c r="P26" s="224"/>
      <c r="Q26" s="224"/>
      <c r="S26" s="212"/>
      <c r="T26" s="212"/>
      <c r="U26" s="212"/>
      <c r="V26" s="212"/>
      <c r="W26" s="212"/>
      <c r="X26" s="212"/>
      <c r="Y26" s="212"/>
      <c r="Z26" s="212"/>
      <c r="AA26" s="212"/>
      <c r="AB26" s="212"/>
      <c r="AC26" s="212"/>
      <c r="AD26" s="212"/>
      <c r="AE26" s="212"/>
      <c r="AF26" s="43"/>
      <c r="AG26" s="43"/>
    </row>
  </sheetData>
  <mergeCells count="46">
    <mergeCell ref="A16:B17"/>
    <mergeCell ref="C16:H17"/>
    <mergeCell ref="J16:AF17"/>
    <mergeCell ref="Y12:Z13"/>
    <mergeCell ref="AA12:AB13"/>
    <mergeCell ref="A14:B15"/>
    <mergeCell ref="C14:H15"/>
    <mergeCell ref="J14:AG15"/>
    <mergeCell ref="O12:P13"/>
    <mergeCell ref="Q12:R13"/>
    <mergeCell ref="S12:T13"/>
    <mergeCell ref="U12:V13"/>
    <mergeCell ref="W12:X13"/>
    <mergeCell ref="N26:Q26"/>
    <mergeCell ref="S26:AE26"/>
    <mergeCell ref="A6:B7"/>
    <mergeCell ref="C6:H7"/>
    <mergeCell ref="J6:M7"/>
    <mergeCell ref="N6:AG7"/>
    <mergeCell ref="A8:B9"/>
    <mergeCell ref="C8:H9"/>
    <mergeCell ref="I8:T9"/>
    <mergeCell ref="U8:AG9"/>
    <mergeCell ref="A10:B11"/>
    <mergeCell ref="C10:H11"/>
    <mergeCell ref="I10:AD11"/>
    <mergeCell ref="AF10:AF11"/>
    <mergeCell ref="A12:B13"/>
    <mergeCell ref="C12:H13"/>
    <mergeCell ref="N24:Q24"/>
    <mergeCell ref="S24:AE24"/>
    <mergeCell ref="S25:W25"/>
    <mergeCell ref="X25:AE25"/>
    <mergeCell ref="AF25:AG25"/>
    <mergeCell ref="A19:R19"/>
    <mergeCell ref="S19:AA19"/>
    <mergeCell ref="AB19:AG19"/>
    <mergeCell ref="A20:AG20"/>
    <mergeCell ref="N23:Q23"/>
    <mergeCell ref="S23:V23"/>
    <mergeCell ref="W23:AG23"/>
    <mergeCell ref="W2:X2"/>
    <mergeCell ref="Y2:Z2"/>
    <mergeCell ref="AB2:AC2"/>
    <mergeCell ref="AE2:AF2"/>
    <mergeCell ref="A4:AG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I21"/>
  <sheetViews>
    <sheetView topLeftCell="A16" workbookViewId="0">
      <selection activeCell="Z21" sqref="Z21"/>
    </sheetView>
  </sheetViews>
  <sheetFormatPr defaultColWidth="2.625" defaultRowHeight="20.100000000000001" customHeight="1" x14ac:dyDescent="0.15"/>
  <cols>
    <col min="1" max="16384" width="2.625" style="8"/>
  </cols>
  <sheetData>
    <row r="1" spans="1:35" ht="20.100000000000001" customHeight="1" x14ac:dyDescent="0.15">
      <c r="A1" s="149" t="s">
        <v>272</v>
      </c>
      <c r="B1" s="149"/>
      <c r="C1" s="149"/>
      <c r="D1" s="149"/>
      <c r="E1" s="149"/>
      <c r="F1" s="149"/>
      <c r="G1" s="149"/>
      <c r="H1" s="149"/>
      <c r="I1" s="149"/>
      <c r="J1" s="149"/>
      <c r="K1" s="209"/>
      <c r="L1" s="43"/>
      <c r="M1" s="43"/>
      <c r="N1" s="43"/>
      <c r="O1" s="43"/>
      <c r="P1" s="43"/>
      <c r="Q1" s="43"/>
      <c r="R1" s="43"/>
      <c r="S1" s="43"/>
      <c r="T1" s="43"/>
      <c r="U1" s="43"/>
      <c r="V1" s="43"/>
      <c r="W1" s="43"/>
      <c r="X1" s="43"/>
      <c r="Y1" s="43"/>
      <c r="Z1" s="43"/>
      <c r="AA1" s="43" t="s">
        <v>186</v>
      </c>
      <c r="AB1" s="43"/>
      <c r="AC1" s="43"/>
      <c r="AD1" s="43"/>
      <c r="AE1" s="43"/>
      <c r="AF1" s="43"/>
      <c r="AG1" s="43" t="s">
        <v>6</v>
      </c>
    </row>
    <row r="2" spans="1:35" ht="20.100000000000001" customHeight="1" x14ac:dyDescent="0.15">
      <c r="W2" s="208"/>
      <c r="X2" s="208"/>
      <c r="Y2" s="208"/>
      <c r="Z2" s="208"/>
      <c r="AA2" s="43" t="s">
        <v>42</v>
      </c>
      <c r="AB2" s="208"/>
      <c r="AC2" s="208"/>
      <c r="AD2" s="43" t="s">
        <v>40</v>
      </c>
      <c r="AE2" s="208"/>
      <c r="AF2" s="208"/>
      <c r="AG2" s="43" t="s">
        <v>46</v>
      </c>
    </row>
    <row r="3" spans="1:35" ht="20.100000000000001" customHeight="1" x14ac:dyDescent="0.15">
      <c r="W3" s="50"/>
      <c r="X3" s="50"/>
      <c r="Y3" s="50"/>
      <c r="Z3" s="50"/>
      <c r="AA3" s="43"/>
      <c r="AB3" s="50"/>
      <c r="AC3" s="50"/>
      <c r="AD3" s="43"/>
      <c r="AE3" s="50"/>
      <c r="AF3" s="50"/>
      <c r="AG3" s="43"/>
    </row>
    <row r="4" spans="1:35" ht="20.100000000000001" customHeight="1" x14ac:dyDescent="0.15">
      <c r="A4" s="208" t="s">
        <v>229</v>
      </c>
      <c r="B4" s="208"/>
      <c r="C4" s="208"/>
      <c r="D4" s="208"/>
      <c r="E4" s="208"/>
      <c r="F4" s="208"/>
      <c r="G4" s="208"/>
      <c r="H4" s="208"/>
      <c r="I4" s="208"/>
      <c r="J4" s="208"/>
    </row>
    <row r="5" spans="1:35" ht="20.100000000000001" customHeight="1" x14ac:dyDescent="0.15">
      <c r="Q5" s="43"/>
      <c r="R5" s="43"/>
      <c r="S5" s="43"/>
      <c r="T5" s="43"/>
      <c r="V5" s="54"/>
      <c r="W5" s="54"/>
      <c r="X5" s="54"/>
      <c r="Y5" s="54"/>
      <c r="Z5" s="54"/>
      <c r="AA5" s="54"/>
      <c r="AB5" s="54"/>
      <c r="AC5" s="54"/>
      <c r="AD5" s="54"/>
      <c r="AE5" s="54"/>
      <c r="AF5" s="54"/>
      <c r="AG5" s="54"/>
    </row>
    <row r="6" spans="1:35" ht="20.100000000000001" customHeight="1" x14ac:dyDescent="0.15">
      <c r="Q6" s="43"/>
      <c r="R6" s="43"/>
      <c r="S6" s="43"/>
      <c r="T6" s="43"/>
      <c r="V6" s="149" t="s">
        <v>187</v>
      </c>
      <c r="W6" s="149"/>
      <c r="X6" s="149"/>
      <c r="Y6" s="149"/>
      <c r="Z6" s="149"/>
      <c r="AA6" s="149"/>
      <c r="AB6" s="149"/>
      <c r="AC6" s="149"/>
      <c r="AD6" s="149"/>
      <c r="AE6" s="149"/>
      <c r="AF6" s="208"/>
      <c r="AG6" s="208"/>
    </row>
    <row r="7" spans="1:35" ht="20.100000000000001" customHeight="1" x14ac:dyDescent="0.15">
      <c r="Q7" s="43"/>
      <c r="R7" s="43"/>
      <c r="S7" s="43"/>
      <c r="T7" s="43"/>
      <c r="V7" s="43"/>
      <c r="W7" s="43"/>
      <c r="X7" s="43"/>
      <c r="Y7" s="43"/>
      <c r="Z7" s="43"/>
      <c r="AA7" s="43"/>
      <c r="AB7" s="43"/>
      <c r="AC7" s="43"/>
      <c r="AD7" s="43"/>
      <c r="AE7" s="43"/>
      <c r="AF7" s="43"/>
      <c r="AG7" s="43"/>
    </row>
    <row r="8" spans="1:35" ht="20.100000000000001" customHeight="1" x14ac:dyDescent="0.15">
      <c r="Q8" s="49"/>
      <c r="R8" s="49"/>
      <c r="S8" s="49"/>
      <c r="T8" s="49"/>
      <c r="W8" s="51"/>
      <c r="X8" s="51"/>
      <c r="Y8" s="51"/>
      <c r="AA8" s="51"/>
      <c r="AB8" s="51"/>
      <c r="AD8" s="51"/>
      <c r="AE8" s="51"/>
      <c r="AF8" s="51"/>
      <c r="AG8" s="51"/>
    </row>
    <row r="9" spans="1:35" ht="20.100000000000001" customHeight="1" x14ac:dyDescent="0.15">
      <c r="A9" s="158" t="s">
        <v>301</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row>
    <row r="10" spans="1:35" ht="20.100000000000001" customHeight="1" x14ac:dyDescent="0.1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5" ht="20.100000000000001" customHeight="1" x14ac:dyDescent="0.1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5" ht="20.100000000000001" customHeight="1" x14ac:dyDescent="0.15">
      <c r="A12" s="43" t="s">
        <v>242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1:35" ht="20.100000000000001" customHeight="1" x14ac:dyDescent="0.15">
      <c r="A13" s="43" t="s">
        <v>10</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row>
    <row r="14" spans="1:35" ht="20.100000000000001" customHeight="1" x14ac:dyDescent="0.15">
      <c r="A14" s="43" t="s">
        <v>285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5" ht="20.100000000000001" customHeight="1" x14ac:dyDescent="0.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7" spans="1:34" ht="20.100000000000001" customHeight="1" x14ac:dyDescent="0.15">
      <c r="A17" s="208" t="s">
        <v>65</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43"/>
    </row>
    <row r="18" spans="1:34" ht="20.100000000000001"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row>
    <row r="21" spans="1:34" ht="39.950000000000003" customHeight="1" x14ac:dyDescent="0.15">
      <c r="B21" s="211" t="s">
        <v>302</v>
      </c>
      <c r="C21" s="211"/>
      <c r="D21" s="211"/>
      <c r="E21" s="211"/>
      <c r="F21" s="211"/>
      <c r="G21" s="211"/>
      <c r="H21" s="211"/>
      <c r="J21" s="212"/>
      <c r="K21" s="212"/>
      <c r="L21" s="212"/>
      <c r="M21" s="212"/>
      <c r="N21" s="212"/>
      <c r="O21" s="212"/>
      <c r="P21" s="212"/>
      <c r="Q21" s="212"/>
      <c r="R21" s="212"/>
      <c r="S21" s="53" t="s">
        <v>57</v>
      </c>
    </row>
  </sheetData>
  <mergeCells count="12">
    <mergeCell ref="B21:H21"/>
    <mergeCell ref="J21:R21"/>
    <mergeCell ref="A4:J4"/>
    <mergeCell ref="V6:AE6"/>
    <mergeCell ref="AF6:AG6"/>
    <mergeCell ref="A9:AG9"/>
    <mergeCell ref="A17:AG17"/>
    <mergeCell ref="A1:K1"/>
    <mergeCell ref="W2:X2"/>
    <mergeCell ref="Y2:Z2"/>
    <mergeCell ref="AB2:AC2"/>
    <mergeCell ref="AE2:AF2"/>
  </mergeCells>
  <phoneticPr fontId="3"/>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39"/>
  <sheetViews>
    <sheetView topLeftCell="A10" workbookViewId="0">
      <selection activeCell="A21" sqref="A21:AE21"/>
    </sheetView>
  </sheetViews>
  <sheetFormatPr defaultRowHeight="13.5" x14ac:dyDescent="0.15"/>
  <cols>
    <col min="1" max="54" width="2.625" style="8" customWidth="1"/>
    <col min="55" max="55" width="9" style="8" customWidth="1"/>
    <col min="56" max="16384" width="9" style="8"/>
  </cols>
  <sheetData>
    <row r="1" spans="1:31" x14ac:dyDescent="0.15">
      <c r="A1" s="8" t="s">
        <v>244</v>
      </c>
    </row>
    <row r="2" spans="1:31" x14ac:dyDescent="0.15">
      <c r="W2" s="340" t="s">
        <v>75</v>
      </c>
      <c r="X2" s="340"/>
      <c r="Y2" s="340"/>
      <c r="Z2" s="340"/>
      <c r="AA2" s="340"/>
      <c r="AB2" s="340"/>
      <c r="AC2" s="340"/>
      <c r="AD2" s="340"/>
      <c r="AE2" s="340"/>
    </row>
    <row r="4" spans="1:31" x14ac:dyDescent="0.15">
      <c r="B4" s="8" t="s">
        <v>309</v>
      </c>
    </row>
    <row r="8" spans="1:31" ht="30" customHeight="1" x14ac:dyDescent="0.15">
      <c r="O8" s="224" t="s">
        <v>37</v>
      </c>
      <c r="P8" s="224"/>
      <c r="Q8" s="224"/>
      <c r="R8" s="224"/>
      <c r="T8" s="225"/>
      <c r="U8" s="225"/>
      <c r="V8" s="225"/>
      <c r="W8" s="225"/>
      <c r="X8" s="225"/>
      <c r="Y8" s="225"/>
      <c r="Z8" s="225"/>
      <c r="AA8" s="225"/>
      <c r="AB8" s="225"/>
      <c r="AC8" s="225"/>
      <c r="AD8" s="225"/>
      <c r="AE8" s="225"/>
    </row>
    <row r="9" spans="1:31" ht="30" customHeight="1" x14ac:dyDescent="0.15">
      <c r="O9" s="224" t="s">
        <v>31</v>
      </c>
      <c r="P9" s="224"/>
      <c r="Q9" s="224"/>
      <c r="R9" s="224"/>
      <c r="T9" s="149"/>
      <c r="U9" s="149"/>
      <c r="V9" s="149"/>
      <c r="W9" s="149"/>
      <c r="X9" s="149"/>
      <c r="Y9" s="149"/>
      <c r="Z9" s="149"/>
      <c r="AA9" s="149"/>
      <c r="AB9" s="149"/>
      <c r="AC9" s="149"/>
      <c r="AD9" s="208"/>
      <c r="AE9" s="208"/>
    </row>
    <row r="10" spans="1:31" ht="30" customHeight="1" x14ac:dyDescent="0.15">
      <c r="O10" s="224" t="s">
        <v>41</v>
      </c>
      <c r="P10" s="224"/>
      <c r="Q10" s="224"/>
      <c r="R10" s="224"/>
      <c r="T10" s="208"/>
      <c r="U10" s="208"/>
      <c r="V10" s="208"/>
      <c r="W10" s="208"/>
      <c r="X10" s="208"/>
      <c r="Y10" s="208"/>
      <c r="Z10" s="208"/>
      <c r="AA10" s="208"/>
      <c r="AB10" s="208"/>
      <c r="AC10" s="208"/>
      <c r="AD10" s="208"/>
      <c r="AE10" s="208"/>
    </row>
    <row r="14" spans="1:31" ht="17.25" x14ac:dyDescent="0.15">
      <c r="A14" s="158" t="s">
        <v>250</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row>
    <row r="17" spans="1:31" x14ac:dyDescent="0.15">
      <c r="A17" s="149" t="s">
        <v>251</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row>
    <row r="18" spans="1:31" x14ac:dyDescent="0.15">
      <c r="A18" s="149" t="s">
        <v>304</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row>
    <row r="19" spans="1:31" x14ac:dyDescent="0.15">
      <c r="A19" s="149" t="s">
        <v>85</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row>
    <row r="20" spans="1:31" x14ac:dyDescent="0.15">
      <c r="A20" s="149" t="s">
        <v>317</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row>
    <row r="21" spans="1:31" x14ac:dyDescent="0.15">
      <c r="A21" s="149" t="s">
        <v>130</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row>
    <row r="23" spans="1:31" x14ac:dyDescent="0.15">
      <c r="A23" s="208" t="s">
        <v>65</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row>
    <row r="26" spans="1:31" x14ac:dyDescent="0.15">
      <c r="A26" s="8" t="s">
        <v>248</v>
      </c>
      <c r="W26" s="8" t="s">
        <v>57</v>
      </c>
    </row>
    <row r="30" spans="1:31" x14ac:dyDescent="0.15">
      <c r="A30" s="8" t="s">
        <v>294</v>
      </c>
    </row>
    <row r="39" spans="1:23" x14ac:dyDescent="0.15">
      <c r="A39" s="8" t="s">
        <v>236</v>
      </c>
      <c r="Q39" s="8" t="s">
        <v>42</v>
      </c>
      <c r="T39" s="8" t="s">
        <v>252</v>
      </c>
      <c r="W39" s="8" t="s">
        <v>46</v>
      </c>
    </row>
  </sheetData>
  <mergeCells count="15">
    <mergeCell ref="A19:AE19"/>
    <mergeCell ref="A20:AE20"/>
    <mergeCell ref="A21:AE21"/>
    <mergeCell ref="A23:AE23"/>
    <mergeCell ref="O10:R10"/>
    <mergeCell ref="T10:AE10"/>
    <mergeCell ref="A14:AE14"/>
    <mergeCell ref="A17:AE17"/>
    <mergeCell ref="A18:AE18"/>
    <mergeCell ref="W2:AE2"/>
    <mergeCell ref="O8:R8"/>
    <mergeCell ref="T8:AE8"/>
    <mergeCell ref="O9:R9"/>
    <mergeCell ref="T9:AC9"/>
    <mergeCell ref="AD9:AE9"/>
  </mergeCells>
  <phoneticPr fontId="3"/>
  <pageMargins left="0.9055118110236221" right="0.9055118110236221" top="0.9448818897637796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E28"/>
  <sheetViews>
    <sheetView workbookViewId="0">
      <selection activeCell="AJ34" sqref="AJ34"/>
    </sheetView>
  </sheetViews>
  <sheetFormatPr defaultRowHeight="13.5" x14ac:dyDescent="0.15"/>
  <cols>
    <col min="1" max="38" width="2.625" style="8" customWidth="1"/>
    <col min="39" max="39" width="9" style="8" customWidth="1"/>
    <col min="40" max="16384" width="9" style="8"/>
  </cols>
  <sheetData>
    <row r="1" spans="1:31" x14ac:dyDescent="0.15">
      <c r="A1" s="8" t="s">
        <v>273</v>
      </c>
    </row>
    <row r="2" spans="1:31" x14ac:dyDescent="0.15">
      <c r="X2" s="8" t="s">
        <v>235</v>
      </c>
    </row>
    <row r="3" spans="1:31" ht="12.75" customHeight="1" x14ac:dyDescent="0.15">
      <c r="W3" s="340" t="s">
        <v>75</v>
      </c>
      <c r="X3" s="340"/>
      <c r="Y3" s="340"/>
      <c r="Z3" s="340"/>
      <c r="AA3" s="340"/>
      <c r="AB3" s="340"/>
      <c r="AC3" s="340"/>
      <c r="AD3" s="340"/>
      <c r="AE3" s="340"/>
    </row>
    <row r="6" spans="1:31" x14ac:dyDescent="0.15">
      <c r="K6" s="8" t="s">
        <v>100</v>
      </c>
    </row>
    <row r="9" spans="1:31" x14ac:dyDescent="0.15">
      <c r="U9" s="8" t="s">
        <v>253</v>
      </c>
    </row>
    <row r="13" spans="1:31" ht="17.25" x14ac:dyDescent="0.15">
      <c r="A13" s="158" t="s">
        <v>254</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row>
    <row r="17" spans="1:31" x14ac:dyDescent="0.15">
      <c r="A17" s="149" t="s">
        <v>274</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row>
    <row r="18" spans="1:31" x14ac:dyDescent="0.15">
      <c r="A18" s="149" t="s">
        <v>275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row>
    <row r="19" spans="1:31" x14ac:dyDescent="0.15">
      <c r="A19" s="8" t="s">
        <v>262</v>
      </c>
    </row>
    <row r="22" spans="1:31" x14ac:dyDescent="0.15">
      <c r="A22" s="208" t="s">
        <v>65</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row>
    <row r="25" spans="1:31" x14ac:dyDescent="0.15">
      <c r="A25" s="8" t="s">
        <v>163</v>
      </c>
      <c r="W25" s="8" t="s">
        <v>57</v>
      </c>
    </row>
    <row r="28" spans="1:31" x14ac:dyDescent="0.15">
      <c r="A28" s="65"/>
      <c r="Q28" s="65"/>
      <c r="R28" s="65"/>
      <c r="S28" s="65"/>
      <c r="T28" s="65"/>
      <c r="U28" s="65"/>
      <c r="V28" s="65"/>
      <c r="W28" s="65"/>
    </row>
  </sheetData>
  <mergeCells count="5">
    <mergeCell ref="W3:AE3"/>
    <mergeCell ref="A13:AE13"/>
    <mergeCell ref="A17:AE17"/>
    <mergeCell ref="A18:AE18"/>
    <mergeCell ref="A22:AE22"/>
  </mergeCells>
  <phoneticPr fontId="3"/>
  <pageMargins left="0.9055118110236221" right="0.9055118110236221" top="0.9448818897637796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43"/>
  <sheetViews>
    <sheetView workbookViewId="0">
      <selection activeCell="D25" sqref="D25"/>
    </sheetView>
  </sheetViews>
  <sheetFormatPr defaultRowHeight="13.5" x14ac:dyDescent="0.15"/>
  <cols>
    <col min="1" max="1" width="9" style="8" customWidth="1"/>
    <col min="2" max="16384" width="9" style="8"/>
  </cols>
  <sheetData>
    <row r="1" spans="1:9" x14ac:dyDescent="0.15">
      <c r="A1" s="8" t="s">
        <v>223</v>
      </c>
    </row>
    <row r="2" spans="1:9" x14ac:dyDescent="0.15">
      <c r="G2" s="208" t="s">
        <v>75</v>
      </c>
      <c r="H2" s="208"/>
      <c r="I2" s="208"/>
    </row>
    <row r="4" spans="1:9" x14ac:dyDescent="0.15">
      <c r="A4" s="208" t="s">
        <v>305</v>
      </c>
      <c r="B4" s="208"/>
      <c r="C4" s="208"/>
    </row>
    <row r="8" spans="1:9" x14ac:dyDescent="0.15">
      <c r="F8" s="8" t="s">
        <v>286</v>
      </c>
    </row>
    <row r="10" spans="1:9" x14ac:dyDescent="0.15">
      <c r="F10" s="8" t="s">
        <v>37</v>
      </c>
      <c r="G10" s="208"/>
      <c r="H10" s="208"/>
      <c r="I10" s="208"/>
    </row>
    <row r="11" spans="1:9" x14ac:dyDescent="0.15">
      <c r="G11" s="208"/>
      <c r="H11" s="208"/>
      <c r="I11" s="208"/>
    </row>
    <row r="12" spans="1:9" x14ac:dyDescent="0.15">
      <c r="F12" s="8" t="s">
        <v>31</v>
      </c>
      <c r="G12" s="208"/>
      <c r="H12" s="208"/>
      <c r="I12" s="208"/>
    </row>
    <row r="13" spans="1:9" x14ac:dyDescent="0.15">
      <c r="G13" s="208"/>
      <c r="H13" s="208"/>
      <c r="I13" s="208"/>
    </row>
    <row r="14" spans="1:9" x14ac:dyDescent="0.15">
      <c r="F14" s="8" t="s">
        <v>198</v>
      </c>
      <c r="G14" s="208"/>
      <c r="H14" s="208"/>
      <c r="I14" s="208"/>
    </row>
    <row r="18" spans="1:9" ht="17.25" x14ac:dyDescent="0.15">
      <c r="A18" s="158" t="s">
        <v>124</v>
      </c>
      <c r="B18" s="158"/>
      <c r="C18" s="158"/>
      <c r="D18" s="158"/>
      <c r="E18" s="158"/>
      <c r="F18" s="158"/>
      <c r="G18" s="158"/>
      <c r="H18" s="158"/>
      <c r="I18" s="158"/>
    </row>
    <row r="22" spans="1:9" x14ac:dyDescent="0.15">
      <c r="A22" s="340" t="s">
        <v>306</v>
      </c>
      <c r="B22" s="340"/>
      <c r="C22" s="340"/>
      <c r="D22" s="340"/>
      <c r="E22" s="340"/>
      <c r="F22" s="340"/>
      <c r="G22" s="340"/>
      <c r="H22" s="340"/>
      <c r="I22" s="340"/>
    </row>
    <row r="23" spans="1:9" x14ac:dyDescent="0.15">
      <c r="A23" s="208" t="s">
        <v>303</v>
      </c>
      <c r="B23" s="208"/>
      <c r="C23" s="208"/>
      <c r="D23" s="208"/>
      <c r="E23" s="208"/>
      <c r="F23" s="208"/>
      <c r="G23" s="208"/>
      <c r="H23" s="208"/>
      <c r="I23" s="208"/>
    </row>
    <row r="24" spans="1:9" x14ac:dyDescent="0.15">
      <c r="A24" s="149" t="s">
        <v>138</v>
      </c>
      <c r="B24" s="149"/>
      <c r="C24" s="149"/>
      <c r="D24" s="149"/>
      <c r="E24" s="149"/>
      <c r="F24" s="149"/>
      <c r="G24" s="149"/>
      <c r="H24" s="149"/>
      <c r="I24" s="149"/>
    </row>
    <row r="26" spans="1:9" x14ac:dyDescent="0.15">
      <c r="A26" s="208" t="s">
        <v>65</v>
      </c>
      <c r="B26" s="208"/>
      <c r="C26" s="208"/>
      <c r="D26" s="208"/>
      <c r="E26" s="208"/>
      <c r="F26" s="208"/>
      <c r="G26" s="208"/>
      <c r="H26" s="208"/>
      <c r="I26" s="208"/>
    </row>
    <row r="28" spans="1:9" x14ac:dyDescent="0.15">
      <c r="A28" s="8" t="s">
        <v>307</v>
      </c>
    </row>
    <row r="29" spans="1:9" x14ac:dyDescent="0.15">
      <c r="A29" s="223"/>
      <c r="B29" s="223"/>
      <c r="C29" s="223"/>
      <c r="D29" s="223"/>
      <c r="E29" s="223"/>
      <c r="F29" s="223"/>
      <c r="G29" s="223"/>
      <c r="H29" s="223"/>
      <c r="I29" s="223"/>
    </row>
    <row r="30" spans="1:9" x14ac:dyDescent="0.15">
      <c r="A30" s="223"/>
      <c r="B30" s="223"/>
      <c r="C30" s="223"/>
      <c r="D30" s="223"/>
      <c r="E30" s="223"/>
      <c r="F30" s="223"/>
      <c r="G30" s="223"/>
      <c r="H30" s="223"/>
      <c r="I30" s="223"/>
    </row>
    <row r="31" spans="1:9" x14ac:dyDescent="0.15">
      <c r="A31" s="223"/>
      <c r="B31" s="223"/>
      <c r="C31" s="223"/>
      <c r="D31" s="223"/>
      <c r="E31" s="223"/>
      <c r="F31" s="223"/>
      <c r="G31" s="223"/>
      <c r="H31" s="223"/>
      <c r="I31" s="223"/>
    </row>
    <row r="32" spans="1:9" x14ac:dyDescent="0.15">
      <c r="A32" s="8" t="s">
        <v>117</v>
      </c>
    </row>
    <row r="33" spans="1:9" x14ac:dyDescent="0.15">
      <c r="A33" s="223"/>
      <c r="B33" s="223"/>
      <c r="C33" s="223"/>
      <c r="D33" s="223"/>
      <c r="E33" s="223"/>
      <c r="F33" s="223"/>
      <c r="G33" s="223"/>
      <c r="H33" s="223"/>
      <c r="I33" s="223"/>
    </row>
    <row r="34" spans="1:9" x14ac:dyDescent="0.15">
      <c r="A34" s="223"/>
      <c r="B34" s="223"/>
      <c r="C34" s="223"/>
      <c r="D34" s="223"/>
      <c r="E34" s="223"/>
      <c r="F34" s="223"/>
      <c r="G34" s="223"/>
      <c r="H34" s="223"/>
      <c r="I34" s="223"/>
    </row>
    <row r="35" spans="1:9" x14ac:dyDescent="0.15">
      <c r="A35" s="223"/>
      <c r="B35" s="223"/>
      <c r="C35" s="223"/>
      <c r="D35" s="223"/>
      <c r="E35" s="223"/>
      <c r="F35" s="223"/>
      <c r="G35" s="223"/>
      <c r="H35" s="223"/>
      <c r="I35" s="223"/>
    </row>
    <row r="36" spans="1:9" x14ac:dyDescent="0.15">
      <c r="A36" s="8" t="s">
        <v>308</v>
      </c>
    </row>
    <row r="37" spans="1:9" x14ac:dyDescent="0.15">
      <c r="A37" s="223"/>
      <c r="B37" s="223"/>
      <c r="C37" s="223"/>
      <c r="D37" s="223"/>
      <c r="E37" s="223"/>
      <c r="F37" s="223"/>
      <c r="G37" s="223"/>
      <c r="H37" s="223"/>
      <c r="I37" s="223"/>
    </row>
    <row r="38" spans="1:9" x14ac:dyDescent="0.15">
      <c r="A38" s="223"/>
      <c r="B38" s="223"/>
      <c r="C38" s="223"/>
      <c r="D38" s="223"/>
      <c r="E38" s="223"/>
      <c r="F38" s="223"/>
      <c r="G38" s="223"/>
      <c r="H38" s="223"/>
      <c r="I38" s="223"/>
    </row>
    <row r="39" spans="1:9" x14ac:dyDescent="0.15">
      <c r="A39" s="223"/>
      <c r="B39" s="223"/>
      <c r="C39" s="223"/>
      <c r="D39" s="223"/>
      <c r="E39" s="223"/>
      <c r="F39" s="223"/>
      <c r="G39" s="223"/>
      <c r="H39" s="223"/>
      <c r="I39" s="223"/>
    </row>
    <row r="40" spans="1:9" x14ac:dyDescent="0.15">
      <c r="A40" s="8" t="s">
        <v>116</v>
      </c>
    </row>
    <row r="41" spans="1:9" x14ac:dyDescent="0.15">
      <c r="A41" s="223"/>
      <c r="B41" s="223"/>
      <c r="C41" s="223"/>
      <c r="D41" s="223"/>
      <c r="E41" s="223"/>
      <c r="F41" s="223"/>
      <c r="G41" s="223"/>
      <c r="H41" s="223"/>
      <c r="I41" s="223"/>
    </row>
    <row r="42" spans="1:9" x14ac:dyDescent="0.15">
      <c r="A42" s="223"/>
      <c r="B42" s="223"/>
      <c r="C42" s="223"/>
      <c r="D42" s="223"/>
      <c r="E42" s="223"/>
      <c r="F42" s="223"/>
      <c r="G42" s="223"/>
      <c r="H42" s="223"/>
      <c r="I42" s="223"/>
    </row>
    <row r="43" spans="1:9" x14ac:dyDescent="0.15">
      <c r="A43" s="223"/>
      <c r="B43" s="223"/>
      <c r="C43" s="223"/>
      <c r="D43" s="223"/>
      <c r="E43" s="223"/>
      <c r="F43" s="223"/>
      <c r="G43" s="223"/>
      <c r="H43" s="223"/>
      <c r="I43" s="223"/>
    </row>
  </sheetData>
  <mergeCells count="14">
    <mergeCell ref="A29:I31"/>
    <mergeCell ref="A33:I35"/>
    <mergeCell ref="A37:I39"/>
    <mergeCell ref="A41:I43"/>
    <mergeCell ref="A23:I23"/>
    <mergeCell ref="A24:I24"/>
    <mergeCell ref="A26:I26"/>
    <mergeCell ref="G10:I11"/>
    <mergeCell ref="G12:I13"/>
    <mergeCell ref="G2:I2"/>
    <mergeCell ref="A4:C4"/>
    <mergeCell ref="G14:I14"/>
    <mergeCell ref="A18:I18"/>
    <mergeCell ref="A22:I22"/>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33"/>
  <sheetViews>
    <sheetView topLeftCell="A4" workbookViewId="0">
      <selection activeCell="J26" sqref="J26"/>
    </sheetView>
  </sheetViews>
  <sheetFormatPr defaultRowHeight="13.5" x14ac:dyDescent="0.15"/>
  <cols>
    <col min="1" max="1" width="9" style="8" customWidth="1"/>
    <col min="2" max="16384" width="9" style="8"/>
  </cols>
  <sheetData>
    <row r="1" spans="1:9" x14ac:dyDescent="0.15">
      <c r="A1" s="8" t="s">
        <v>277</v>
      </c>
    </row>
    <row r="3" spans="1:9" x14ac:dyDescent="0.15">
      <c r="G3" s="340" t="s">
        <v>55</v>
      </c>
      <c r="H3" s="340"/>
      <c r="I3" s="340"/>
    </row>
    <row r="4" spans="1:9" x14ac:dyDescent="0.15">
      <c r="G4" s="340" t="s">
        <v>247</v>
      </c>
      <c r="H4" s="340"/>
      <c r="I4" s="340"/>
    </row>
    <row r="7" spans="1:9" x14ac:dyDescent="0.15">
      <c r="C7" s="8" t="s">
        <v>100</v>
      </c>
    </row>
    <row r="10" spans="1:9" x14ac:dyDescent="0.15">
      <c r="G10" s="8" t="s">
        <v>253</v>
      </c>
    </row>
    <row r="14" spans="1:9" ht="17.25" x14ac:dyDescent="0.15">
      <c r="A14" s="158" t="s">
        <v>310</v>
      </c>
      <c r="B14" s="158"/>
      <c r="C14" s="158"/>
      <c r="D14" s="158"/>
      <c r="E14" s="158"/>
      <c r="F14" s="158"/>
      <c r="G14" s="158"/>
      <c r="H14" s="158"/>
      <c r="I14" s="158"/>
    </row>
    <row r="18" spans="1:9" x14ac:dyDescent="0.15">
      <c r="A18" s="340" t="s">
        <v>230</v>
      </c>
      <c r="B18" s="340"/>
      <c r="C18" s="340"/>
      <c r="D18" s="340"/>
      <c r="E18" s="340"/>
      <c r="F18" s="340"/>
      <c r="G18" s="340"/>
      <c r="H18" s="340"/>
      <c r="I18" s="340"/>
    </row>
    <row r="19" spans="1:9" x14ac:dyDescent="0.15">
      <c r="A19" s="340" t="s">
        <v>106</v>
      </c>
      <c r="B19" s="340"/>
      <c r="C19" s="340"/>
      <c r="D19" s="340"/>
      <c r="E19" s="340"/>
      <c r="F19" s="340"/>
      <c r="G19" s="340"/>
      <c r="H19" s="340"/>
      <c r="I19" s="340"/>
    </row>
    <row r="20" spans="1:9" x14ac:dyDescent="0.15">
      <c r="A20" s="149" t="s">
        <v>311</v>
      </c>
      <c r="B20" s="149"/>
      <c r="C20" s="149"/>
      <c r="D20" s="149"/>
      <c r="E20" s="149"/>
      <c r="F20" s="149"/>
      <c r="G20" s="149"/>
      <c r="H20" s="149"/>
      <c r="I20" s="149"/>
    </row>
    <row r="23" spans="1:9" x14ac:dyDescent="0.15">
      <c r="A23" s="208" t="s">
        <v>65</v>
      </c>
      <c r="B23" s="208"/>
      <c r="C23" s="208"/>
      <c r="D23" s="208"/>
      <c r="E23" s="208"/>
      <c r="F23" s="208"/>
      <c r="G23" s="208"/>
      <c r="H23" s="208"/>
      <c r="I23" s="208"/>
    </row>
    <row r="26" spans="1:9" x14ac:dyDescent="0.15">
      <c r="A26" s="8" t="s">
        <v>307</v>
      </c>
    </row>
    <row r="27" spans="1:9" x14ac:dyDescent="0.15">
      <c r="A27" s="223"/>
      <c r="B27" s="223"/>
      <c r="C27" s="223"/>
      <c r="D27" s="223"/>
      <c r="E27" s="223"/>
      <c r="F27" s="223"/>
      <c r="G27" s="223"/>
      <c r="H27" s="223"/>
      <c r="I27" s="223"/>
    </row>
    <row r="28" spans="1:9" x14ac:dyDescent="0.15">
      <c r="A28" s="223"/>
      <c r="B28" s="223"/>
      <c r="C28" s="223"/>
      <c r="D28" s="223"/>
      <c r="E28" s="223"/>
      <c r="F28" s="223"/>
      <c r="G28" s="223"/>
      <c r="H28" s="223"/>
      <c r="I28" s="223"/>
    </row>
    <row r="29" spans="1:9" x14ac:dyDescent="0.15">
      <c r="A29" s="223"/>
      <c r="B29" s="223"/>
      <c r="C29" s="223"/>
      <c r="D29" s="223"/>
      <c r="E29" s="223"/>
      <c r="F29" s="223"/>
      <c r="G29" s="223"/>
      <c r="H29" s="223"/>
      <c r="I29" s="223"/>
    </row>
    <row r="30" spans="1:9" x14ac:dyDescent="0.15">
      <c r="A30" s="8" t="s">
        <v>117</v>
      </c>
    </row>
    <row r="31" spans="1:9" x14ac:dyDescent="0.15">
      <c r="A31" s="223"/>
      <c r="B31" s="223"/>
      <c r="C31" s="223"/>
      <c r="D31" s="223"/>
      <c r="E31" s="223"/>
      <c r="F31" s="223"/>
      <c r="G31" s="223"/>
      <c r="H31" s="223"/>
      <c r="I31" s="223"/>
    </row>
    <row r="32" spans="1:9" x14ac:dyDescent="0.15">
      <c r="A32" s="223"/>
      <c r="B32" s="223"/>
      <c r="C32" s="223"/>
      <c r="D32" s="223"/>
      <c r="E32" s="223"/>
      <c r="F32" s="223"/>
      <c r="G32" s="223"/>
      <c r="H32" s="223"/>
      <c r="I32" s="223"/>
    </row>
    <row r="33" spans="1:9" x14ac:dyDescent="0.15">
      <c r="A33" s="223"/>
      <c r="B33" s="223"/>
      <c r="C33" s="223"/>
      <c r="D33" s="223"/>
      <c r="E33" s="223"/>
      <c r="F33" s="223"/>
      <c r="G33" s="223"/>
      <c r="H33" s="223"/>
      <c r="I33" s="223"/>
    </row>
  </sheetData>
  <mergeCells count="9">
    <mergeCell ref="A20:I20"/>
    <mergeCell ref="A23:I23"/>
    <mergeCell ref="A27:I29"/>
    <mergeCell ref="A31:I33"/>
    <mergeCell ref="G3:I3"/>
    <mergeCell ref="G4:I4"/>
    <mergeCell ref="A14:I14"/>
    <mergeCell ref="A18:I18"/>
    <mergeCell ref="A19:I1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T40"/>
  <sheetViews>
    <sheetView topLeftCell="A16" zoomScaleSheetLayoutView="100" workbookViewId="0">
      <selection activeCell="S17" sqref="S17:Z17"/>
    </sheetView>
  </sheetViews>
  <sheetFormatPr defaultColWidth="2.625" defaultRowHeight="13.5" x14ac:dyDescent="0.15"/>
  <cols>
    <col min="1" max="4" width="2.625" style="3"/>
    <col min="5" max="11" width="2.125" style="3" customWidth="1"/>
    <col min="12" max="18" width="2.625" style="3"/>
    <col min="19" max="26" width="2.125" style="3" customWidth="1"/>
    <col min="27" max="33" width="3.625" style="3" customWidth="1"/>
    <col min="34" max="37" width="2.625" style="3"/>
    <col min="38" max="38" width="9.625" style="3" bestFit="1" customWidth="1"/>
    <col min="39" max="39" width="2.625" style="3"/>
    <col min="40" max="40" width="8.5" style="4" hidden="1" customWidth="1"/>
    <col min="41" max="45" width="2.625" style="3"/>
    <col min="46" max="46" width="13.125" style="3" customWidth="1"/>
    <col min="47" max="16384" width="2.625" style="3"/>
  </cols>
  <sheetData>
    <row r="1" spans="1:46" ht="20.100000000000001" customHeight="1" x14ac:dyDescent="0.15">
      <c r="A1" s="66" t="s">
        <v>228</v>
      </c>
      <c r="B1" s="66"/>
      <c r="C1" s="66"/>
      <c r="D1" s="66"/>
      <c r="E1" s="66"/>
      <c r="F1" s="66"/>
      <c r="G1" s="66"/>
      <c r="H1" s="66"/>
      <c r="I1" s="66"/>
      <c r="J1" s="66"/>
      <c r="K1" s="6"/>
      <c r="L1" s="6"/>
      <c r="M1" s="6"/>
      <c r="N1" s="6"/>
      <c r="O1" s="6"/>
      <c r="P1" s="6"/>
      <c r="Q1" s="6"/>
      <c r="R1" s="6"/>
      <c r="S1" s="6"/>
      <c r="T1" s="6"/>
      <c r="U1" s="6"/>
      <c r="V1" s="6"/>
      <c r="W1" s="6"/>
      <c r="X1" s="6"/>
      <c r="Y1" s="6"/>
      <c r="Z1" s="6"/>
      <c r="AA1" s="6"/>
      <c r="AB1" s="6"/>
      <c r="AC1" s="6"/>
      <c r="AD1" s="6"/>
      <c r="AE1" s="6"/>
      <c r="AF1" s="6"/>
      <c r="AG1" s="6"/>
      <c r="AH1" s="6"/>
      <c r="AI1" s="6"/>
    </row>
    <row r="2" spans="1:46" ht="20.100000000000001" customHeight="1" x14ac:dyDescent="0.15">
      <c r="W2" s="67"/>
      <c r="X2" s="67"/>
      <c r="Y2" s="67"/>
      <c r="Z2" s="67"/>
      <c r="AA2" s="6" t="s">
        <v>42</v>
      </c>
      <c r="AB2" s="67"/>
      <c r="AC2" s="67"/>
      <c r="AD2" s="6" t="s">
        <v>40</v>
      </c>
      <c r="AE2" s="67"/>
      <c r="AF2" s="67"/>
      <c r="AG2" s="6" t="s">
        <v>180</v>
      </c>
      <c r="AH2" s="6"/>
      <c r="AI2" s="6"/>
    </row>
    <row r="3" spans="1:46" ht="20.100000000000001" customHeight="1" x14ac:dyDescent="0.15">
      <c r="A3" s="67" t="s">
        <v>172</v>
      </c>
      <c r="B3" s="67"/>
      <c r="C3" s="67"/>
      <c r="D3" s="67"/>
      <c r="E3" s="67"/>
      <c r="F3" s="67"/>
      <c r="G3" s="67"/>
      <c r="H3" s="67"/>
      <c r="I3" s="67"/>
    </row>
    <row r="4" spans="1:46" ht="27.95" customHeight="1" x14ac:dyDescent="0.15">
      <c r="R4" s="66" t="s">
        <v>169</v>
      </c>
      <c r="S4" s="66"/>
      <c r="T4" s="66"/>
      <c r="U4" s="66"/>
      <c r="V4" s="66"/>
      <c r="X4" s="68"/>
      <c r="Y4" s="68"/>
      <c r="Z4" s="68"/>
      <c r="AA4" s="68"/>
      <c r="AB4" s="68"/>
      <c r="AC4" s="68"/>
      <c r="AD4" s="68"/>
      <c r="AE4" s="68"/>
      <c r="AF4" s="68"/>
      <c r="AG4" s="68"/>
      <c r="AH4" s="17"/>
      <c r="AI4" s="17"/>
    </row>
    <row r="5" spans="1:46" ht="27.95" customHeight="1" x14ac:dyDescent="0.15">
      <c r="R5" s="66" t="s">
        <v>51</v>
      </c>
      <c r="S5" s="66"/>
      <c r="T5" s="66"/>
      <c r="U5" s="66"/>
      <c r="V5" s="66"/>
      <c r="X5" s="67"/>
      <c r="Y5" s="67"/>
      <c r="Z5" s="67"/>
      <c r="AA5" s="67"/>
      <c r="AB5" s="67"/>
      <c r="AC5" s="67"/>
      <c r="AD5" s="67"/>
      <c r="AE5" s="67"/>
      <c r="AF5" s="67"/>
      <c r="AG5" s="67"/>
      <c r="AH5" s="6"/>
      <c r="AI5" s="6"/>
    </row>
    <row r="6" spans="1:46" ht="27.95" customHeight="1" x14ac:dyDescent="0.15">
      <c r="R6" s="66" t="s">
        <v>41</v>
      </c>
      <c r="S6" s="66"/>
      <c r="T6" s="66"/>
      <c r="U6" s="66"/>
      <c r="V6" s="66"/>
      <c r="X6" s="67"/>
      <c r="Y6" s="67"/>
      <c r="Z6" s="67"/>
      <c r="AA6" s="67"/>
      <c r="AB6" s="67"/>
      <c r="AC6" s="67"/>
      <c r="AD6" s="67"/>
      <c r="AE6" s="67"/>
      <c r="AF6" s="67"/>
      <c r="AG6" s="67"/>
      <c r="AH6" s="6"/>
      <c r="AI6" s="6"/>
    </row>
    <row r="7" spans="1:46" ht="17.25" customHeight="1" x14ac:dyDescent="0.15">
      <c r="S7" s="15"/>
      <c r="T7" s="15"/>
      <c r="U7" s="15"/>
      <c r="V7" s="15"/>
      <c r="X7" s="16"/>
      <c r="Y7" s="16"/>
      <c r="Z7" s="16"/>
      <c r="AA7" s="16"/>
      <c r="AB7" s="16"/>
      <c r="AC7" s="16"/>
      <c r="AD7" s="16"/>
      <c r="AE7" s="16"/>
      <c r="AF7" s="16"/>
      <c r="AG7" s="16"/>
      <c r="AH7" s="16"/>
      <c r="AI7" s="16"/>
    </row>
    <row r="8" spans="1:46" ht="20.100000000000001" customHeight="1" x14ac:dyDescent="0.15">
      <c r="A8" s="69" t="s">
        <v>234</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18"/>
      <c r="AI8" s="18"/>
    </row>
    <row r="9" spans="1:46" ht="12.95" customHeight="1"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row>
    <row r="10" spans="1:46" ht="20.100000000000001" customHeight="1" x14ac:dyDescent="0.15">
      <c r="B10" s="6"/>
      <c r="C10" s="66" t="s">
        <v>218</v>
      </c>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
      <c r="AI10" s="6"/>
    </row>
    <row r="11" spans="1:46" ht="20.100000000000001" customHeight="1" x14ac:dyDescent="0.15">
      <c r="A11" s="66" t="s">
        <v>278</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
      <c r="AI11" s="6"/>
    </row>
    <row r="12" spans="1:46" ht="30" customHeight="1" x14ac:dyDescent="0.15">
      <c r="A12" s="67" t="s">
        <v>65</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
      <c r="AI12" s="6"/>
    </row>
    <row r="13" spans="1:46" ht="23.1" customHeight="1" x14ac:dyDescent="0.15">
      <c r="C13" s="70" t="s">
        <v>95</v>
      </c>
      <c r="D13" s="71"/>
      <c r="E13" s="72" t="s">
        <v>5</v>
      </c>
      <c r="F13" s="73"/>
      <c r="G13" s="73"/>
      <c r="H13" s="73"/>
      <c r="I13" s="73"/>
      <c r="J13" s="73"/>
      <c r="K13" s="74"/>
      <c r="L13" s="13"/>
      <c r="M13" s="75" t="s">
        <v>128</v>
      </c>
      <c r="N13" s="75"/>
      <c r="O13" s="75"/>
      <c r="P13" s="75"/>
      <c r="Q13" s="76"/>
      <c r="R13" s="76"/>
      <c r="S13" s="76"/>
      <c r="T13" s="76"/>
      <c r="U13" s="76"/>
      <c r="V13" s="76"/>
      <c r="W13" s="76"/>
      <c r="X13" s="76"/>
      <c r="Y13" s="76"/>
      <c r="Z13" s="76"/>
      <c r="AA13" s="76"/>
      <c r="AB13" s="76"/>
      <c r="AC13" s="76"/>
      <c r="AD13" s="76"/>
      <c r="AE13" s="76"/>
      <c r="AF13" s="76"/>
      <c r="AG13" s="77"/>
      <c r="AH13" s="17"/>
      <c r="AI13" s="17"/>
    </row>
    <row r="14" spans="1:46" ht="23.1" customHeight="1" x14ac:dyDescent="0.15">
      <c r="C14" s="78" t="s">
        <v>67</v>
      </c>
      <c r="D14" s="73"/>
      <c r="E14" s="72" t="s">
        <v>68</v>
      </c>
      <c r="F14" s="73"/>
      <c r="G14" s="73"/>
      <c r="H14" s="73"/>
      <c r="I14" s="73"/>
      <c r="J14" s="73"/>
      <c r="K14" s="74"/>
      <c r="L14" s="73" t="s">
        <v>53</v>
      </c>
      <c r="M14" s="73"/>
      <c r="N14" s="73"/>
      <c r="O14" s="73"/>
      <c r="P14" s="73"/>
      <c r="Q14" s="73"/>
      <c r="R14" s="73"/>
      <c r="S14" s="73"/>
      <c r="T14" s="73"/>
      <c r="U14" s="73"/>
      <c r="V14" s="72" t="s">
        <v>71</v>
      </c>
      <c r="W14" s="73"/>
      <c r="X14" s="73"/>
      <c r="Y14" s="73"/>
      <c r="Z14" s="73"/>
      <c r="AA14" s="73"/>
      <c r="AB14" s="73"/>
      <c r="AC14" s="73"/>
      <c r="AD14" s="73"/>
      <c r="AE14" s="73"/>
      <c r="AF14" s="73"/>
      <c r="AG14" s="74"/>
      <c r="AH14" s="6"/>
      <c r="AI14" s="6"/>
    </row>
    <row r="15" spans="1:46" ht="23.1" customHeight="1" x14ac:dyDescent="0.15">
      <c r="C15" s="126" t="s">
        <v>60</v>
      </c>
      <c r="D15" s="127"/>
      <c r="E15" s="148" t="s">
        <v>70</v>
      </c>
      <c r="F15" s="79"/>
      <c r="G15" s="79"/>
      <c r="H15" s="79"/>
      <c r="I15" s="79"/>
      <c r="J15" s="79"/>
      <c r="K15" s="82"/>
      <c r="L15" s="79" t="s">
        <v>72</v>
      </c>
      <c r="M15" s="79"/>
      <c r="N15" s="79"/>
      <c r="O15" s="79"/>
      <c r="P15" s="79"/>
      <c r="Q15" s="79"/>
      <c r="R15" s="79"/>
      <c r="S15" s="80" t="s">
        <v>157</v>
      </c>
      <c r="T15" s="71"/>
      <c r="U15" s="71"/>
      <c r="V15" s="71"/>
      <c r="W15" s="71"/>
      <c r="X15" s="71"/>
      <c r="Y15" s="71"/>
      <c r="Z15" s="71"/>
      <c r="AA15" s="71"/>
      <c r="AB15" s="81"/>
      <c r="AC15" s="79" t="s">
        <v>77</v>
      </c>
      <c r="AD15" s="79"/>
      <c r="AE15" s="79"/>
      <c r="AF15" s="79"/>
      <c r="AG15" s="82"/>
      <c r="AH15" s="6"/>
      <c r="AI15" s="6"/>
    </row>
    <row r="16" spans="1:46" ht="23.1" customHeight="1" x14ac:dyDescent="0.15">
      <c r="C16" s="126"/>
      <c r="D16" s="127"/>
      <c r="E16" s="148"/>
      <c r="F16" s="79"/>
      <c r="G16" s="79"/>
      <c r="H16" s="79"/>
      <c r="I16" s="79"/>
      <c r="J16" s="79"/>
      <c r="K16" s="79"/>
      <c r="L16" s="83" t="s">
        <v>44</v>
      </c>
      <c r="M16" s="84"/>
      <c r="N16" s="84"/>
      <c r="O16" s="84"/>
      <c r="P16" s="84"/>
      <c r="Q16" s="84"/>
      <c r="R16" s="84"/>
      <c r="S16" s="85"/>
      <c r="T16" s="86"/>
      <c r="U16" s="86"/>
      <c r="V16" s="86"/>
      <c r="W16" s="86"/>
      <c r="X16" s="86"/>
      <c r="Y16" s="86"/>
      <c r="Z16" s="86"/>
      <c r="AA16" s="73" t="s">
        <v>57</v>
      </c>
      <c r="AB16" s="74"/>
      <c r="AC16" s="112"/>
      <c r="AD16" s="113"/>
      <c r="AE16" s="113"/>
      <c r="AF16" s="113"/>
      <c r="AG16" s="114"/>
      <c r="AH16" s="6"/>
      <c r="AI16" s="6"/>
      <c r="AT16" s="24"/>
    </row>
    <row r="17" spans="3:40" ht="23.1" customHeight="1" x14ac:dyDescent="0.15">
      <c r="C17" s="126"/>
      <c r="D17" s="127"/>
      <c r="E17" s="148"/>
      <c r="F17" s="79"/>
      <c r="G17" s="79"/>
      <c r="H17" s="79"/>
      <c r="I17" s="79"/>
      <c r="J17" s="79"/>
      <c r="K17" s="82"/>
      <c r="L17" s="87" t="s">
        <v>282</v>
      </c>
      <c r="M17" s="88"/>
      <c r="N17" s="88"/>
      <c r="O17" s="88"/>
      <c r="P17" s="88"/>
      <c r="Q17" s="88"/>
      <c r="R17" s="88"/>
      <c r="S17" s="89"/>
      <c r="T17" s="90"/>
      <c r="U17" s="90"/>
      <c r="V17" s="90"/>
      <c r="W17" s="90"/>
      <c r="X17" s="90"/>
      <c r="Y17" s="90"/>
      <c r="Z17" s="90"/>
      <c r="AA17" s="71" t="s">
        <v>86</v>
      </c>
      <c r="AB17" s="81"/>
      <c r="AC17" s="115"/>
      <c r="AD17" s="116"/>
      <c r="AE17" s="116"/>
      <c r="AF17" s="116"/>
      <c r="AG17" s="117"/>
      <c r="AH17" s="6"/>
      <c r="AI17" s="6"/>
      <c r="AL17" s="22"/>
      <c r="AN17" s="23" t="e">
        <f>ROUNDDOWN((S18/(ROUNDDOWN(S17/3.3,2))),1)</f>
        <v>#DIV/0!</v>
      </c>
    </row>
    <row r="18" spans="3:40" ht="23.1" customHeight="1" x14ac:dyDescent="0.15">
      <c r="C18" s="126"/>
      <c r="D18" s="127"/>
      <c r="E18" s="148"/>
      <c r="F18" s="79"/>
      <c r="G18" s="79"/>
      <c r="H18" s="79"/>
      <c r="I18" s="79"/>
      <c r="J18" s="79"/>
      <c r="K18" s="79"/>
      <c r="L18" s="83" t="s">
        <v>173</v>
      </c>
      <c r="M18" s="84"/>
      <c r="N18" s="84"/>
      <c r="O18" s="84"/>
      <c r="P18" s="84"/>
      <c r="Q18" s="84"/>
      <c r="R18" s="84"/>
      <c r="S18" s="91"/>
      <c r="T18" s="92"/>
      <c r="U18" s="92"/>
      <c r="V18" s="92"/>
      <c r="W18" s="92"/>
      <c r="X18" s="92"/>
      <c r="Y18" s="92"/>
      <c r="Z18" s="92"/>
      <c r="AA18" s="73" t="s">
        <v>4</v>
      </c>
      <c r="AB18" s="74"/>
      <c r="AC18" s="115"/>
      <c r="AD18" s="116"/>
      <c r="AE18" s="116"/>
      <c r="AF18" s="116"/>
      <c r="AG18" s="117"/>
      <c r="AH18" s="6"/>
      <c r="AI18" s="6"/>
    </row>
    <row r="19" spans="3:40" ht="23.1" customHeight="1" x14ac:dyDescent="0.15">
      <c r="C19" s="126"/>
      <c r="D19" s="127"/>
      <c r="E19" s="148"/>
      <c r="F19" s="79"/>
      <c r="G19" s="79"/>
      <c r="H19" s="79"/>
      <c r="I19" s="79"/>
      <c r="J19" s="79"/>
      <c r="K19" s="79"/>
      <c r="L19" s="93" t="s">
        <v>257</v>
      </c>
      <c r="M19" s="94"/>
      <c r="N19" s="94"/>
      <c r="O19" s="94"/>
      <c r="P19" s="94"/>
      <c r="Q19" s="94"/>
      <c r="R19" s="94"/>
      <c r="S19" s="91"/>
      <c r="T19" s="95"/>
      <c r="U19" s="95"/>
      <c r="V19" s="95"/>
      <c r="W19" s="95"/>
      <c r="X19" s="95"/>
      <c r="Y19" s="95"/>
      <c r="Z19" s="95"/>
      <c r="AA19" s="73" t="s">
        <v>4</v>
      </c>
      <c r="AB19" s="74"/>
      <c r="AC19" s="115"/>
      <c r="AD19" s="116"/>
      <c r="AE19" s="116"/>
      <c r="AF19" s="116"/>
      <c r="AG19" s="117"/>
      <c r="AH19" s="6"/>
      <c r="AI19" s="6"/>
    </row>
    <row r="20" spans="3:40" ht="23.1" customHeight="1" x14ac:dyDescent="0.15">
      <c r="C20" s="126"/>
      <c r="D20" s="127"/>
      <c r="E20" s="148"/>
      <c r="F20" s="79"/>
      <c r="G20" s="79"/>
      <c r="H20" s="79"/>
      <c r="I20" s="79"/>
      <c r="J20" s="79"/>
      <c r="K20" s="82"/>
      <c r="L20" s="84" t="s">
        <v>279</v>
      </c>
      <c r="M20" s="84"/>
      <c r="N20" s="84"/>
      <c r="O20" s="84"/>
      <c r="P20" s="84"/>
      <c r="Q20" s="84"/>
      <c r="R20" s="84"/>
      <c r="S20" s="85"/>
      <c r="T20" s="86"/>
      <c r="U20" s="86"/>
      <c r="V20" s="86"/>
      <c r="W20" s="86"/>
      <c r="X20" s="86"/>
      <c r="Y20" s="86"/>
      <c r="Z20" s="86"/>
      <c r="AA20" s="73" t="s">
        <v>57</v>
      </c>
      <c r="AB20" s="74"/>
      <c r="AC20" s="115"/>
      <c r="AD20" s="116"/>
      <c r="AE20" s="116"/>
      <c r="AF20" s="116"/>
      <c r="AG20" s="117"/>
      <c r="AH20" s="6"/>
      <c r="AI20" s="6"/>
    </row>
    <row r="21" spans="3:40" ht="23.1" customHeight="1" x14ac:dyDescent="0.15">
      <c r="C21" s="126"/>
      <c r="D21" s="127"/>
      <c r="E21" s="148"/>
      <c r="F21" s="79"/>
      <c r="G21" s="79"/>
      <c r="H21" s="79"/>
      <c r="I21" s="79"/>
      <c r="J21" s="79"/>
      <c r="K21" s="82"/>
      <c r="L21" s="96" t="s">
        <v>280</v>
      </c>
      <c r="M21" s="96"/>
      <c r="N21" s="96"/>
      <c r="O21" s="96"/>
      <c r="P21" s="96"/>
      <c r="Q21" s="96"/>
      <c r="R21" s="96"/>
      <c r="S21" s="97"/>
      <c r="T21" s="98"/>
      <c r="U21" s="98"/>
      <c r="V21" s="98"/>
      <c r="W21" s="98"/>
      <c r="X21" s="98"/>
      <c r="Y21" s="98"/>
      <c r="Z21" s="98"/>
      <c r="AA21" s="99" t="s">
        <v>57</v>
      </c>
      <c r="AB21" s="100"/>
      <c r="AC21" s="118"/>
      <c r="AD21" s="119"/>
      <c r="AE21" s="119"/>
      <c r="AF21" s="119"/>
      <c r="AG21" s="120"/>
      <c r="AH21" s="6"/>
      <c r="AI21" s="6"/>
    </row>
    <row r="22" spans="3:40" ht="23.1" customHeight="1" x14ac:dyDescent="0.15">
      <c r="C22" s="70" t="s">
        <v>88</v>
      </c>
      <c r="D22" s="121"/>
      <c r="E22" s="124" t="s">
        <v>78</v>
      </c>
      <c r="F22" s="71"/>
      <c r="G22" s="71"/>
      <c r="H22" s="71"/>
      <c r="I22" s="71"/>
      <c r="J22" s="71"/>
      <c r="K22" s="81"/>
      <c r="L22" s="101" t="s">
        <v>37</v>
      </c>
      <c r="M22" s="101"/>
      <c r="N22" s="101"/>
      <c r="O22" s="13"/>
      <c r="P22" s="101"/>
      <c r="Q22" s="101"/>
      <c r="R22" s="101"/>
      <c r="S22" s="101"/>
      <c r="T22" s="101"/>
      <c r="U22" s="101"/>
      <c r="V22" s="101"/>
      <c r="W22" s="101"/>
      <c r="X22" s="101"/>
      <c r="Y22" s="101"/>
      <c r="Z22" s="101"/>
      <c r="AA22" s="101"/>
      <c r="AB22" s="101"/>
      <c r="AC22" s="101"/>
      <c r="AD22" s="101"/>
      <c r="AE22" s="101"/>
      <c r="AF22" s="101"/>
      <c r="AG22" s="102"/>
      <c r="AH22" s="17"/>
      <c r="AI22" s="17"/>
      <c r="AJ22" s="17"/>
    </row>
    <row r="23" spans="3:40" ht="23.1" customHeight="1" x14ac:dyDescent="0.15">
      <c r="C23" s="122"/>
      <c r="D23" s="123"/>
      <c r="E23" s="125"/>
      <c r="F23" s="99"/>
      <c r="G23" s="99"/>
      <c r="H23" s="99"/>
      <c r="I23" s="99"/>
      <c r="J23" s="99"/>
      <c r="K23" s="108"/>
      <c r="L23" s="103" t="s">
        <v>31</v>
      </c>
      <c r="M23" s="103"/>
      <c r="N23" s="103"/>
      <c r="O23" s="104"/>
      <c r="P23" s="104"/>
      <c r="Q23" s="104"/>
      <c r="R23" s="104"/>
      <c r="S23" s="104"/>
      <c r="T23" s="104"/>
      <c r="U23" s="104"/>
      <c r="V23" s="104"/>
      <c r="W23" s="104"/>
      <c r="X23" s="104"/>
      <c r="Y23" s="104"/>
      <c r="Z23" s="104"/>
      <c r="AA23" s="104" t="s">
        <v>41</v>
      </c>
      <c r="AB23" s="104"/>
      <c r="AC23" s="104"/>
      <c r="AD23" s="104"/>
      <c r="AE23" s="104"/>
      <c r="AF23" s="104"/>
      <c r="AG23" s="105"/>
      <c r="AH23" s="6"/>
      <c r="AI23" s="6"/>
    </row>
    <row r="24" spans="3:40" ht="20.100000000000001" customHeight="1" x14ac:dyDescent="0.15">
      <c r="C24" s="126" t="s">
        <v>80</v>
      </c>
      <c r="D24" s="127"/>
      <c r="E24" s="128" t="s">
        <v>30</v>
      </c>
      <c r="F24" s="79"/>
      <c r="G24" s="79"/>
      <c r="H24" s="79"/>
      <c r="I24" s="79"/>
      <c r="J24" s="79"/>
      <c r="K24" s="82"/>
      <c r="L24" s="106" t="s">
        <v>54</v>
      </c>
      <c r="M24" s="106"/>
      <c r="N24" s="106"/>
      <c r="O24" s="106"/>
      <c r="P24" s="106"/>
      <c r="Q24" s="106"/>
      <c r="R24" s="106"/>
      <c r="S24" s="106"/>
      <c r="T24" s="79"/>
      <c r="U24" s="79"/>
      <c r="V24" s="79"/>
      <c r="W24" s="79"/>
      <c r="X24" s="79" t="s">
        <v>42</v>
      </c>
      <c r="Y24" s="79"/>
      <c r="Z24" s="79"/>
      <c r="AA24" s="79"/>
      <c r="AB24" s="79" t="s">
        <v>40</v>
      </c>
      <c r="AC24" s="79"/>
      <c r="AD24" s="79"/>
      <c r="AE24" s="79"/>
      <c r="AF24" s="79" t="s">
        <v>46</v>
      </c>
      <c r="AG24" s="82"/>
    </row>
    <row r="25" spans="3:40" ht="20.100000000000001" customHeight="1" x14ac:dyDescent="0.15">
      <c r="C25" s="122"/>
      <c r="D25" s="123"/>
      <c r="E25" s="125"/>
      <c r="F25" s="99"/>
      <c r="G25" s="99"/>
      <c r="H25" s="99"/>
      <c r="I25" s="99"/>
      <c r="J25" s="99"/>
      <c r="K25" s="108"/>
      <c r="L25" s="107" t="s">
        <v>58</v>
      </c>
      <c r="M25" s="107"/>
      <c r="N25" s="107"/>
      <c r="O25" s="107"/>
      <c r="P25" s="107"/>
      <c r="Q25" s="107"/>
      <c r="R25" s="107"/>
      <c r="S25" s="107"/>
      <c r="T25" s="99"/>
      <c r="U25" s="99"/>
      <c r="V25" s="99"/>
      <c r="W25" s="99"/>
      <c r="X25" s="99" t="s">
        <v>42</v>
      </c>
      <c r="Y25" s="99"/>
      <c r="Z25" s="99"/>
      <c r="AA25" s="99"/>
      <c r="AB25" s="99" t="s">
        <v>40</v>
      </c>
      <c r="AC25" s="99"/>
      <c r="AD25" s="99"/>
      <c r="AE25" s="99"/>
      <c r="AF25" s="99" t="s">
        <v>46</v>
      </c>
      <c r="AG25" s="108"/>
    </row>
    <row r="26" spans="3:40" ht="20.100000000000001" customHeight="1" x14ac:dyDescent="0.15">
      <c r="C26" s="129" t="s">
        <v>0</v>
      </c>
      <c r="D26" s="129"/>
      <c r="E26" s="132" t="s">
        <v>177</v>
      </c>
      <c r="F26" s="132"/>
      <c r="G26" s="132"/>
      <c r="H26" s="132"/>
      <c r="I26" s="132"/>
      <c r="J26" s="132"/>
      <c r="K26" s="132"/>
      <c r="L26" s="135" t="s">
        <v>281</v>
      </c>
      <c r="M26" s="136"/>
      <c r="N26" s="136"/>
      <c r="O26" s="136"/>
      <c r="P26" s="136"/>
      <c r="Q26" s="136"/>
      <c r="R26" s="136"/>
      <c r="S26" s="136"/>
      <c r="T26" s="136"/>
      <c r="U26" s="136"/>
      <c r="V26" s="136"/>
      <c r="W26" s="136"/>
      <c r="X26" s="136"/>
      <c r="Y26" s="136"/>
      <c r="Z26" s="136"/>
      <c r="AA26" s="136"/>
      <c r="AB26" s="136"/>
      <c r="AC26" s="136"/>
      <c r="AD26" s="136"/>
      <c r="AE26" s="136"/>
      <c r="AF26" s="136"/>
      <c r="AG26" s="137"/>
      <c r="AH26" s="19"/>
      <c r="AI26" s="21"/>
    </row>
    <row r="27" spans="3:40" ht="20.100000000000001" customHeight="1" x14ac:dyDescent="0.15">
      <c r="C27" s="130"/>
      <c r="D27" s="130"/>
      <c r="E27" s="133"/>
      <c r="F27" s="133"/>
      <c r="G27" s="133"/>
      <c r="H27" s="133"/>
      <c r="I27" s="133"/>
      <c r="J27" s="133"/>
      <c r="K27" s="133"/>
      <c r="L27" s="138"/>
      <c r="M27" s="139"/>
      <c r="N27" s="139"/>
      <c r="O27" s="139"/>
      <c r="P27" s="139"/>
      <c r="Q27" s="139"/>
      <c r="R27" s="139"/>
      <c r="S27" s="139"/>
      <c r="T27" s="139"/>
      <c r="U27" s="139"/>
      <c r="V27" s="139"/>
      <c r="W27" s="139"/>
      <c r="X27" s="139"/>
      <c r="Y27" s="139"/>
      <c r="Z27" s="139"/>
      <c r="AA27" s="139"/>
      <c r="AB27" s="139"/>
      <c r="AC27" s="139"/>
      <c r="AD27" s="139"/>
      <c r="AE27" s="139"/>
      <c r="AF27" s="139"/>
      <c r="AG27" s="140"/>
      <c r="AH27" s="20"/>
      <c r="AI27" s="20"/>
    </row>
    <row r="28" spans="3:40" ht="20.100000000000001" customHeight="1" x14ac:dyDescent="0.15">
      <c r="C28" s="130"/>
      <c r="D28" s="130"/>
      <c r="E28" s="133"/>
      <c r="F28" s="133"/>
      <c r="G28" s="133"/>
      <c r="H28" s="133"/>
      <c r="I28" s="133"/>
      <c r="J28" s="133"/>
      <c r="K28" s="133"/>
      <c r="L28" s="138"/>
      <c r="M28" s="139"/>
      <c r="N28" s="139"/>
      <c r="O28" s="139"/>
      <c r="P28" s="139"/>
      <c r="Q28" s="139"/>
      <c r="R28" s="139"/>
      <c r="S28" s="139"/>
      <c r="T28" s="139"/>
      <c r="U28" s="139"/>
      <c r="V28" s="139"/>
      <c r="W28" s="139"/>
      <c r="X28" s="139"/>
      <c r="Y28" s="139"/>
      <c r="Z28" s="139"/>
      <c r="AA28" s="139"/>
      <c r="AB28" s="139"/>
      <c r="AC28" s="139"/>
      <c r="AD28" s="139"/>
      <c r="AE28" s="139"/>
      <c r="AF28" s="139"/>
      <c r="AG28" s="140"/>
      <c r="AH28" s="20"/>
      <c r="AI28" s="20"/>
    </row>
    <row r="29" spans="3:40" ht="48" customHeight="1" x14ac:dyDescent="0.15">
      <c r="C29" s="131"/>
      <c r="D29" s="131"/>
      <c r="E29" s="134"/>
      <c r="F29" s="134"/>
      <c r="G29" s="134"/>
      <c r="H29" s="134"/>
      <c r="I29" s="134"/>
      <c r="J29" s="134"/>
      <c r="K29" s="134"/>
      <c r="L29" s="141"/>
      <c r="M29" s="142"/>
      <c r="N29" s="142"/>
      <c r="O29" s="142"/>
      <c r="P29" s="142"/>
      <c r="Q29" s="142"/>
      <c r="R29" s="142"/>
      <c r="S29" s="142"/>
      <c r="T29" s="142"/>
      <c r="U29" s="142"/>
      <c r="V29" s="142"/>
      <c r="W29" s="142"/>
      <c r="X29" s="142"/>
      <c r="Y29" s="142"/>
      <c r="Z29" s="142"/>
      <c r="AA29" s="142"/>
      <c r="AB29" s="142"/>
      <c r="AC29" s="142"/>
      <c r="AD29" s="142"/>
      <c r="AE29" s="142"/>
      <c r="AF29" s="142"/>
      <c r="AG29" s="143"/>
      <c r="AH29" s="20"/>
      <c r="AI29" s="20"/>
    </row>
    <row r="30" spans="3:40" ht="5.0999999999999996" customHeight="1" x14ac:dyDescent="0.15">
      <c r="C30" s="7"/>
      <c r="D30" s="7"/>
      <c r="E30" s="11"/>
      <c r="F30" s="11"/>
      <c r="G30" s="11"/>
      <c r="H30" s="11"/>
      <c r="I30" s="11"/>
      <c r="J30" s="11"/>
      <c r="K30" s="11"/>
      <c r="L30" s="14"/>
      <c r="M30" s="14"/>
      <c r="N30" s="14"/>
      <c r="O30" s="14"/>
      <c r="P30" s="14"/>
      <c r="Q30" s="14"/>
      <c r="R30" s="14"/>
      <c r="S30" s="14"/>
      <c r="T30" s="14"/>
      <c r="U30" s="14"/>
      <c r="V30" s="14"/>
      <c r="W30" s="14"/>
      <c r="X30" s="14"/>
      <c r="Y30" s="14"/>
      <c r="Z30" s="14"/>
      <c r="AA30" s="14"/>
      <c r="AB30" s="14"/>
      <c r="AC30" s="14"/>
      <c r="AD30" s="14"/>
      <c r="AE30" s="14"/>
      <c r="AF30" s="14"/>
      <c r="AG30" s="14"/>
    </row>
    <row r="31" spans="3:40" ht="15" customHeight="1" x14ac:dyDescent="0.15">
      <c r="C31" s="8" t="s">
        <v>241</v>
      </c>
      <c r="D31" s="9"/>
      <c r="E31" s="9"/>
      <c r="F31" s="9"/>
      <c r="G31" s="9"/>
      <c r="H31" s="9"/>
      <c r="I31" s="9"/>
      <c r="J31" s="9"/>
      <c r="K31" s="9"/>
      <c r="L31" s="9"/>
      <c r="M31" s="9"/>
    </row>
    <row r="32" spans="3:40" ht="20.100000000000001" customHeight="1" x14ac:dyDescent="0.15">
      <c r="C32" s="109" t="s">
        <v>127</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row>
    <row r="33" spans="3:33" ht="30" customHeight="1" x14ac:dyDescent="0.15">
      <c r="C33" s="109" t="s">
        <v>237</v>
      </c>
      <c r="D33" s="109"/>
      <c r="E33" s="109"/>
      <c r="F33" s="109"/>
      <c r="G33" s="109"/>
      <c r="H33" s="109"/>
      <c r="I33" s="109"/>
      <c r="J33" s="109"/>
      <c r="K33" s="109"/>
      <c r="L33" s="109"/>
      <c r="M33" s="109"/>
      <c r="N33" s="109"/>
      <c r="O33" s="109"/>
      <c r="P33" s="109" t="s">
        <v>16</v>
      </c>
      <c r="Q33" s="109"/>
      <c r="R33" s="109"/>
      <c r="S33" s="109"/>
      <c r="T33" s="109" t="s" ph="1">
        <v>27</v>
      </c>
      <c r="U33" s="109"/>
      <c r="V33" s="109"/>
      <c r="W33" s="109"/>
      <c r="X33" s="109"/>
      <c r="Y33" s="109"/>
      <c r="Z33" s="109"/>
      <c r="AA33" s="109" t="s">
        <v>238</v>
      </c>
      <c r="AB33" s="109"/>
      <c r="AC33" s="109"/>
      <c r="AD33" s="109"/>
      <c r="AE33" s="109"/>
      <c r="AF33" s="109"/>
      <c r="AG33" s="109"/>
    </row>
    <row r="34" spans="3:33" ht="22.5" customHeight="1" x14ac:dyDescent="0.15">
      <c r="C34" s="144" t="s">
        <v>201</v>
      </c>
      <c r="D34" s="144"/>
      <c r="E34" s="144"/>
      <c r="F34" s="144"/>
      <c r="G34" s="144"/>
      <c r="H34" s="144"/>
      <c r="I34" s="144"/>
      <c r="J34" s="144"/>
      <c r="K34" s="145" t="s">
        <v>240</v>
      </c>
      <c r="L34" s="145"/>
      <c r="M34" s="145"/>
      <c r="N34" s="145"/>
      <c r="O34" s="145"/>
      <c r="P34" s="146" t="s">
        <v>239</v>
      </c>
      <c r="Q34" s="146"/>
      <c r="R34" s="146"/>
      <c r="S34" s="146"/>
      <c r="T34" s="147"/>
      <c r="U34" s="147"/>
      <c r="V34" s="147"/>
      <c r="W34" s="147"/>
      <c r="X34" s="147"/>
      <c r="Y34" s="147"/>
      <c r="Z34" s="147"/>
      <c r="AA34" s="147"/>
      <c r="AB34" s="147"/>
      <c r="AC34" s="147"/>
      <c r="AD34" s="147"/>
      <c r="AE34" s="147"/>
      <c r="AF34" s="147"/>
      <c r="AG34" s="147"/>
    </row>
    <row r="35" spans="3:33" x14ac:dyDescent="0.15">
      <c r="C35" s="144"/>
      <c r="D35" s="144"/>
      <c r="E35" s="144"/>
      <c r="F35" s="144"/>
      <c r="G35" s="144"/>
      <c r="H35" s="144"/>
      <c r="I35" s="144"/>
      <c r="J35" s="144"/>
      <c r="K35" s="145"/>
      <c r="L35" s="145"/>
      <c r="M35" s="145"/>
      <c r="N35" s="145"/>
      <c r="O35" s="145"/>
      <c r="P35" s="146"/>
      <c r="Q35" s="146"/>
      <c r="R35" s="146"/>
      <c r="S35" s="146"/>
      <c r="T35" s="147"/>
      <c r="U35" s="147"/>
      <c r="V35" s="147"/>
      <c r="W35" s="147"/>
      <c r="X35" s="147"/>
      <c r="Y35" s="147"/>
      <c r="Z35" s="147"/>
      <c r="AA35" s="147"/>
      <c r="AB35" s="147"/>
      <c r="AC35" s="147"/>
      <c r="AD35" s="147"/>
      <c r="AE35" s="147"/>
      <c r="AF35" s="147"/>
      <c r="AG35" s="147"/>
    </row>
    <row r="36" spans="3:33" x14ac:dyDescent="0.15">
      <c r="C36" s="144"/>
      <c r="D36" s="144"/>
      <c r="E36" s="144"/>
      <c r="F36" s="144"/>
      <c r="G36" s="144"/>
      <c r="H36" s="144"/>
      <c r="I36" s="144"/>
      <c r="J36" s="144"/>
      <c r="K36" s="145"/>
      <c r="L36" s="145"/>
      <c r="M36" s="145"/>
      <c r="N36" s="145"/>
      <c r="O36" s="145"/>
      <c r="P36" s="146"/>
      <c r="Q36" s="146"/>
      <c r="R36" s="146"/>
      <c r="S36" s="146"/>
      <c r="T36" s="147"/>
      <c r="U36" s="147"/>
      <c r="V36" s="147"/>
      <c r="W36" s="147"/>
      <c r="X36" s="147"/>
      <c r="Y36" s="147"/>
      <c r="Z36" s="147"/>
      <c r="AA36" s="147"/>
      <c r="AB36" s="147"/>
      <c r="AC36" s="147"/>
      <c r="AD36" s="147"/>
      <c r="AE36" s="147"/>
      <c r="AF36" s="147"/>
      <c r="AG36" s="147"/>
    </row>
    <row r="37" spans="3:33" ht="6.75" customHeight="1" x14ac:dyDescent="0.15">
      <c r="E37" s="12"/>
      <c r="F37" s="12"/>
      <c r="G37" s="12"/>
      <c r="H37" s="12"/>
      <c r="I37" s="12"/>
      <c r="J37" s="12"/>
      <c r="K37" s="12"/>
      <c r="L37" s="12"/>
      <c r="M37" s="12"/>
    </row>
    <row r="38" spans="3:33" x14ac:dyDescent="0.15">
      <c r="C38" s="110" t="s">
        <v>255</v>
      </c>
      <c r="D38" s="111"/>
      <c r="F38" s="9"/>
      <c r="G38" s="9"/>
      <c r="H38" s="9"/>
      <c r="I38" s="9"/>
      <c r="J38" s="9"/>
      <c r="K38" s="9"/>
      <c r="L38" s="9"/>
      <c r="M38" s="9"/>
    </row>
    <row r="39" spans="3:33" x14ac:dyDescent="0.15">
      <c r="D39" s="10" t="s">
        <v>256</v>
      </c>
    </row>
    <row r="40" spans="3:33" x14ac:dyDescent="0.15">
      <c r="D40" s="10" t="s">
        <v>245</v>
      </c>
    </row>
  </sheetData>
  <mergeCells count="93">
    <mergeCell ref="AD34:AD36"/>
    <mergeCell ref="AE34:AE36"/>
    <mergeCell ref="AF34:AF36"/>
    <mergeCell ref="AG34:AG36"/>
    <mergeCell ref="C15:D21"/>
    <mergeCell ref="E15:K21"/>
    <mergeCell ref="C38:D38"/>
    <mergeCell ref="AC16:AG21"/>
    <mergeCell ref="C22:D23"/>
    <mergeCell ref="E22:K23"/>
    <mergeCell ref="C24:D25"/>
    <mergeCell ref="E24:K25"/>
    <mergeCell ref="C26:D29"/>
    <mergeCell ref="E26:K29"/>
    <mergeCell ref="L26:AG29"/>
    <mergeCell ref="C34:J36"/>
    <mergeCell ref="K34:O36"/>
    <mergeCell ref="P34:S36"/>
    <mergeCell ref="T34:Z36"/>
    <mergeCell ref="AA34:AA36"/>
    <mergeCell ref="AB34:AB36"/>
    <mergeCell ref="AC34:AC36"/>
    <mergeCell ref="C32:AG32"/>
    <mergeCell ref="C33:O33"/>
    <mergeCell ref="P33:S33"/>
    <mergeCell ref="T33:Z33"/>
    <mergeCell ref="AA33:AG33"/>
    <mergeCell ref="AB24:AC24"/>
    <mergeCell ref="AD24:AE24"/>
    <mergeCell ref="AF24:AG24"/>
    <mergeCell ref="L25:S25"/>
    <mergeCell ref="T25:U25"/>
    <mergeCell ref="V25:W25"/>
    <mergeCell ref="X25:Y25"/>
    <mergeCell ref="Z25:AA25"/>
    <mergeCell ref="AB25:AC25"/>
    <mergeCell ref="AD25:AE25"/>
    <mergeCell ref="AF25:AG25"/>
    <mergeCell ref="L24:S24"/>
    <mergeCell ref="T24:U24"/>
    <mergeCell ref="V24:W24"/>
    <mergeCell ref="X24:Y24"/>
    <mergeCell ref="Z24:AA24"/>
    <mergeCell ref="L22:N22"/>
    <mergeCell ref="P22:AG22"/>
    <mergeCell ref="L23:N23"/>
    <mergeCell ref="O23:Z23"/>
    <mergeCell ref="AA23:AB23"/>
    <mergeCell ref="AC23:AG23"/>
    <mergeCell ref="L20:R20"/>
    <mergeCell ref="S20:Z20"/>
    <mergeCell ref="AA20:AB20"/>
    <mergeCell ref="L21:R21"/>
    <mergeCell ref="S21:Z21"/>
    <mergeCell ref="AA21:AB21"/>
    <mergeCell ref="L18:R18"/>
    <mergeCell ref="S18:Z18"/>
    <mergeCell ref="AA18:AB18"/>
    <mergeCell ref="L19:R19"/>
    <mergeCell ref="S19:Z19"/>
    <mergeCell ref="AA19:AB19"/>
    <mergeCell ref="L16:R16"/>
    <mergeCell ref="S16:Z16"/>
    <mergeCell ref="AA16:AB16"/>
    <mergeCell ref="L17:R17"/>
    <mergeCell ref="S17:Z17"/>
    <mergeCell ref="AA17:AB17"/>
    <mergeCell ref="C14:D14"/>
    <mergeCell ref="E14:K14"/>
    <mergeCell ref="L14:U14"/>
    <mergeCell ref="V14:AG14"/>
    <mergeCell ref="L15:R15"/>
    <mergeCell ref="S15:AB15"/>
    <mergeCell ref="AC15:AG15"/>
    <mergeCell ref="A8:AG8"/>
    <mergeCell ref="C10:AG10"/>
    <mergeCell ref="A11:AG11"/>
    <mergeCell ref="A12:AG12"/>
    <mergeCell ref="C13:D13"/>
    <mergeCell ref="E13:K13"/>
    <mergeCell ref="M13:P13"/>
    <mergeCell ref="Q13:AG13"/>
    <mergeCell ref="R4:V4"/>
    <mergeCell ref="X4:AG4"/>
    <mergeCell ref="R5:V5"/>
    <mergeCell ref="X5:AG5"/>
    <mergeCell ref="R6:V6"/>
    <mergeCell ref="X6:AG6"/>
    <mergeCell ref="A1:J1"/>
    <mergeCell ref="W2:Z2"/>
    <mergeCell ref="AB2:AC2"/>
    <mergeCell ref="AE2:AF2"/>
    <mergeCell ref="A3:I3"/>
  </mergeCells>
  <phoneticPr fontId="3"/>
  <printOptions horizontalCentered="1" vertic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E31"/>
  <sheetViews>
    <sheetView tabSelected="1" workbookViewId="0">
      <selection activeCell="A22" sqref="A22:AE22"/>
    </sheetView>
  </sheetViews>
  <sheetFormatPr defaultRowHeight="13.5" x14ac:dyDescent="0.15"/>
  <cols>
    <col min="1" max="30" width="2.625" style="8" customWidth="1"/>
    <col min="31" max="31" width="4.875" style="8" customWidth="1"/>
    <col min="32" max="47" width="2.625" style="8" customWidth="1"/>
    <col min="48" max="48" width="9" style="8" customWidth="1"/>
    <col min="49" max="16384" width="9" style="8"/>
  </cols>
  <sheetData>
    <row r="1" spans="1:31" x14ac:dyDescent="0.15">
      <c r="A1" s="8" t="s">
        <v>312</v>
      </c>
    </row>
    <row r="2" spans="1:31" ht="20.100000000000001" customHeight="1" x14ac:dyDescent="0.15">
      <c r="W2" s="340" t="s">
        <v>246</v>
      </c>
      <c r="X2" s="340"/>
      <c r="Y2" s="340"/>
      <c r="Z2" s="340"/>
      <c r="AA2" s="340"/>
      <c r="AB2" s="340"/>
      <c r="AC2" s="340"/>
      <c r="AD2" s="340"/>
      <c r="AE2" s="340"/>
    </row>
    <row r="3" spans="1:31" ht="20.100000000000001" customHeight="1" x14ac:dyDescent="0.15">
      <c r="W3" s="340" t="s">
        <v>247</v>
      </c>
      <c r="X3" s="340"/>
      <c r="Y3" s="340"/>
      <c r="Z3" s="340"/>
      <c r="AA3" s="340"/>
      <c r="AB3" s="340"/>
      <c r="AC3" s="340"/>
      <c r="AD3" s="340"/>
      <c r="AE3" s="340"/>
    </row>
    <row r="6" spans="1:31" x14ac:dyDescent="0.15">
      <c r="K6" s="8" t="s">
        <v>100</v>
      </c>
    </row>
    <row r="10" spans="1:31" x14ac:dyDescent="0.15">
      <c r="R10" s="208" t="s">
        <v>209</v>
      </c>
      <c r="S10" s="208"/>
      <c r="T10" s="208"/>
      <c r="U10" s="208"/>
      <c r="V10" s="208"/>
      <c r="W10" s="208"/>
      <c r="X10" s="208"/>
      <c r="Y10" s="208"/>
      <c r="Z10" s="208"/>
      <c r="AA10" s="208"/>
      <c r="AB10" s="208"/>
      <c r="AC10" s="208"/>
    </row>
    <row r="14" spans="1:31" ht="17.25" x14ac:dyDescent="0.15">
      <c r="A14" s="158" t="s">
        <v>249</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row>
    <row r="18" spans="1:31" ht="15" customHeight="1" x14ac:dyDescent="0.15">
      <c r="A18" s="340" t="s">
        <v>83</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row>
    <row r="19" spans="1:31" ht="15" customHeight="1" x14ac:dyDescent="0.15">
      <c r="A19" s="149" t="s">
        <v>318</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row>
    <row r="22" spans="1:31" x14ac:dyDescent="0.15">
      <c r="A22" s="208" t="s">
        <v>65</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row>
    <row r="25" spans="1:31" x14ac:dyDescent="0.15">
      <c r="A25" s="149" t="s">
        <v>189</v>
      </c>
      <c r="B25" s="149"/>
      <c r="C25" s="149"/>
      <c r="D25" s="149"/>
      <c r="E25" s="149"/>
      <c r="F25" s="149"/>
      <c r="G25" s="149"/>
      <c r="H25" s="149"/>
      <c r="I25" s="149"/>
      <c r="J25" s="149"/>
      <c r="K25" s="43"/>
      <c r="L25" s="43"/>
      <c r="M25" s="43"/>
      <c r="N25" s="208"/>
      <c r="O25" s="208"/>
      <c r="P25" s="208"/>
      <c r="Q25" s="208"/>
      <c r="R25" s="208"/>
      <c r="S25" s="208"/>
      <c r="T25" s="208"/>
      <c r="U25" s="208"/>
      <c r="V25" s="43" t="s">
        <v>57</v>
      </c>
      <c r="W25" s="43"/>
      <c r="X25" s="43"/>
      <c r="Y25" s="43"/>
      <c r="Z25" s="43"/>
      <c r="AA25" s="43"/>
      <c r="AB25" s="43"/>
      <c r="AC25" s="43"/>
      <c r="AD25" s="43"/>
      <c r="AE25" s="43"/>
    </row>
    <row r="28" spans="1:31" x14ac:dyDescent="0.15">
      <c r="A28" s="149" t="s">
        <v>181</v>
      </c>
      <c r="B28" s="149"/>
      <c r="C28" s="149"/>
      <c r="D28" s="149"/>
      <c r="E28" s="149"/>
      <c r="F28" s="149"/>
      <c r="G28" s="149"/>
      <c r="H28" s="149"/>
      <c r="I28" s="149"/>
      <c r="J28" s="149"/>
      <c r="K28" s="43"/>
      <c r="L28" s="43"/>
      <c r="M28" s="43"/>
      <c r="N28" s="208"/>
      <c r="O28" s="208"/>
      <c r="P28" s="208"/>
      <c r="Q28" s="208"/>
      <c r="R28" s="208"/>
      <c r="S28" s="208"/>
      <c r="T28" s="208"/>
      <c r="U28" s="208"/>
      <c r="V28" s="43" t="s">
        <v>57</v>
      </c>
      <c r="W28" s="43"/>
      <c r="X28" s="43"/>
      <c r="Y28" s="43"/>
      <c r="Z28" s="43"/>
      <c r="AA28" s="43"/>
      <c r="AB28" s="43"/>
      <c r="AC28" s="43"/>
      <c r="AD28" s="43"/>
      <c r="AE28" s="43"/>
    </row>
    <row r="29" spans="1:31" x14ac:dyDescent="0.15">
      <c r="A29" s="25"/>
      <c r="B29" s="25"/>
      <c r="C29" s="25"/>
      <c r="D29" s="25"/>
      <c r="E29" s="25"/>
      <c r="F29" s="25"/>
      <c r="G29" s="25"/>
      <c r="H29" s="25"/>
      <c r="I29" s="25"/>
      <c r="J29" s="25"/>
      <c r="K29" s="43"/>
      <c r="L29" s="43"/>
      <c r="M29" s="43"/>
      <c r="N29" s="50"/>
      <c r="O29" s="50"/>
      <c r="P29" s="50"/>
      <c r="Q29" s="50"/>
      <c r="R29" s="50"/>
      <c r="S29" s="50"/>
      <c r="T29" s="50"/>
      <c r="U29" s="50"/>
      <c r="V29" s="43"/>
      <c r="W29" s="43"/>
      <c r="X29" s="43"/>
      <c r="Y29" s="43"/>
      <c r="Z29" s="43"/>
      <c r="AA29" s="43"/>
      <c r="AB29" s="43"/>
      <c r="AC29" s="43"/>
      <c r="AD29" s="43"/>
      <c r="AE29" s="43"/>
    </row>
    <row r="31" spans="1:31" x14ac:dyDescent="0.15">
      <c r="A31" s="8" t="s">
        <v>12</v>
      </c>
    </row>
  </sheetData>
  <mergeCells count="11">
    <mergeCell ref="A19:AE19"/>
    <mergeCell ref="A22:AE22"/>
    <mergeCell ref="A25:J25"/>
    <mergeCell ref="N25:U25"/>
    <mergeCell ref="A28:J28"/>
    <mergeCell ref="N28:U28"/>
    <mergeCell ref="W2:AE2"/>
    <mergeCell ref="W3:AE3"/>
    <mergeCell ref="R10:AC10"/>
    <mergeCell ref="A14:AE14"/>
    <mergeCell ref="A18:AE18"/>
  </mergeCells>
  <phoneticPr fontId="3"/>
  <pageMargins left="0.9055118110236221" right="0.905511811023622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AQ39"/>
  <sheetViews>
    <sheetView view="pageBreakPreview" zoomScaleSheetLayoutView="100" workbookViewId="0">
      <selection activeCell="AI6" sqref="AI6"/>
    </sheetView>
  </sheetViews>
  <sheetFormatPr defaultColWidth="9" defaultRowHeight="13.5" x14ac:dyDescent="0.15"/>
  <cols>
    <col min="1" max="23" width="2.625" style="8" customWidth="1"/>
    <col min="24" max="26" width="3" style="8" customWidth="1"/>
    <col min="27" max="34" width="3.125" style="8" customWidth="1"/>
    <col min="35" max="35" width="10.625" style="8" customWidth="1"/>
    <col min="36" max="43" width="3.125" style="8" customWidth="1"/>
    <col min="44" max="102" width="2.625" style="8" customWidth="1"/>
    <col min="103" max="16384" width="9" style="8"/>
  </cols>
  <sheetData>
    <row r="1" spans="1:43" ht="13.5" customHeight="1" x14ac:dyDescent="0.15">
      <c r="A1" s="149" t="s">
        <v>283</v>
      </c>
      <c r="B1" s="149"/>
      <c r="C1" s="149"/>
      <c r="D1" s="149"/>
      <c r="E1" s="149"/>
      <c r="F1" s="149"/>
      <c r="G1" s="149"/>
      <c r="H1" s="149"/>
      <c r="I1" s="149"/>
      <c r="J1" s="149"/>
      <c r="K1" s="158" t="s">
        <v>216</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30"/>
      <c r="AK1" s="30"/>
      <c r="AL1" s="30"/>
      <c r="AM1" s="30"/>
      <c r="AN1" s="160" t="str">
        <f>IF(C6="","","1page")</f>
        <v/>
      </c>
      <c r="AO1" s="160"/>
      <c r="AP1" s="160"/>
      <c r="AQ1" s="160"/>
    </row>
    <row r="2" spans="1:43" ht="13.5" customHeight="1" x14ac:dyDescent="0.15">
      <c r="A2" s="26"/>
      <c r="B2" s="26"/>
      <c r="C2" s="26"/>
      <c r="D2" s="26"/>
      <c r="E2" s="27"/>
      <c r="F2" s="27"/>
      <c r="G2" s="27"/>
      <c r="H2" s="27"/>
      <c r="I2" s="27"/>
      <c r="J2" s="27"/>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27"/>
      <c r="AK2" s="27"/>
      <c r="AL2" s="27"/>
      <c r="AM2" s="27"/>
      <c r="AN2" s="160"/>
      <c r="AO2" s="160"/>
      <c r="AP2" s="160"/>
      <c r="AQ2" s="160"/>
    </row>
    <row r="3" spans="1:43" ht="13.5" customHeight="1" x14ac:dyDescent="0.15">
      <c r="A3" s="150" t="s">
        <v>7</v>
      </c>
      <c r="B3" s="150"/>
      <c r="C3" s="150" t="s">
        <v>2</v>
      </c>
      <c r="D3" s="150"/>
      <c r="E3" s="150"/>
      <c r="F3" s="150"/>
      <c r="G3" s="150"/>
      <c r="H3" s="150"/>
      <c r="I3" s="150" t="s">
        <v>3</v>
      </c>
      <c r="J3" s="150"/>
      <c r="K3" s="150"/>
      <c r="L3" s="109" t="s">
        <v>13</v>
      </c>
      <c r="M3" s="150"/>
      <c r="N3" s="150"/>
      <c r="O3" s="109" t="s">
        <v>19</v>
      </c>
      <c r="P3" s="150"/>
      <c r="Q3" s="150"/>
      <c r="R3" s="109" t="s">
        <v>9</v>
      </c>
      <c r="S3" s="150"/>
      <c r="T3" s="150"/>
      <c r="U3" s="109" t="s">
        <v>21</v>
      </c>
      <c r="V3" s="150"/>
      <c r="W3" s="150"/>
      <c r="X3" s="109" t="s">
        <v>148</v>
      </c>
      <c r="Y3" s="150"/>
      <c r="Z3" s="150"/>
      <c r="AA3" s="109" t="s">
        <v>23</v>
      </c>
      <c r="AB3" s="109"/>
      <c r="AC3" s="150"/>
      <c r="AD3" s="150"/>
      <c r="AE3" s="109" t="s">
        <v>164</v>
      </c>
      <c r="AF3" s="150"/>
      <c r="AG3" s="150"/>
      <c r="AH3" s="150"/>
      <c r="AI3" s="161" t="s">
        <v>261</v>
      </c>
      <c r="AJ3" s="109" t="s">
        <v>174</v>
      </c>
      <c r="AK3" s="109"/>
      <c r="AL3" s="109"/>
      <c r="AM3" s="109"/>
      <c r="AN3" s="109" t="s">
        <v>175</v>
      </c>
      <c r="AO3" s="109"/>
      <c r="AP3" s="109"/>
      <c r="AQ3" s="109"/>
    </row>
    <row r="4" spans="1:43" ht="13.5" customHeight="1"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62"/>
      <c r="AJ4" s="109"/>
      <c r="AK4" s="109"/>
      <c r="AL4" s="109"/>
      <c r="AM4" s="109"/>
      <c r="AN4" s="109"/>
      <c r="AO4" s="109"/>
      <c r="AP4" s="109"/>
      <c r="AQ4" s="109"/>
    </row>
    <row r="5" spans="1:43"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63"/>
      <c r="AJ5" s="109"/>
      <c r="AK5" s="109"/>
      <c r="AL5" s="109"/>
      <c r="AM5" s="109"/>
      <c r="AN5" s="109"/>
      <c r="AO5" s="109"/>
      <c r="AP5" s="109"/>
      <c r="AQ5" s="109"/>
    </row>
    <row r="6" spans="1:43" ht="13.5" customHeight="1" x14ac:dyDescent="0.15">
      <c r="A6" s="150">
        <v>1</v>
      </c>
      <c r="B6" s="150"/>
      <c r="C6" s="150"/>
      <c r="D6" s="150"/>
      <c r="E6" s="150"/>
      <c r="F6" s="150"/>
      <c r="G6" s="150"/>
      <c r="H6" s="150"/>
      <c r="I6" s="151"/>
      <c r="J6" s="151"/>
      <c r="K6" s="151"/>
      <c r="L6" s="152"/>
      <c r="M6" s="152"/>
      <c r="N6" s="152"/>
      <c r="O6" s="152"/>
      <c r="P6" s="152"/>
      <c r="Q6" s="152"/>
      <c r="R6" s="152"/>
      <c r="S6" s="152"/>
      <c r="T6" s="152"/>
      <c r="U6" s="153"/>
      <c r="V6" s="153"/>
      <c r="W6" s="153"/>
      <c r="X6" s="150"/>
      <c r="Y6" s="150"/>
      <c r="Z6" s="150"/>
      <c r="AA6" s="153"/>
      <c r="AB6" s="153"/>
      <c r="AC6" s="153"/>
      <c r="AD6" s="153"/>
      <c r="AE6" s="154"/>
      <c r="AF6" s="154"/>
      <c r="AG6" s="154"/>
      <c r="AH6" s="154"/>
      <c r="AI6" s="29"/>
      <c r="AJ6" s="154"/>
      <c r="AK6" s="154"/>
      <c r="AL6" s="154"/>
      <c r="AM6" s="154"/>
      <c r="AN6" s="155"/>
      <c r="AO6" s="156"/>
      <c r="AP6" s="156"/>
      <c r="AQ6" s="157"/>
    </row>
    <row r="7" spans="1:43" x14ac:dyDescent="0.15">
      <c r="A7" s="150">
        <v>2</v>
      </c>
      <c r="B7" s="150"/>
      <c r="C7" s="150"/>
      <c r="D7" s="150"/>
      <c r="E7" s="150"/>
      <c r="F7" s="150"/>
      <c r="G7" s="150"/>
      <c r="H7" s="150"/>
      <c r="I7" s="151"/>
      <c r="J7" s="151"/>
      <c r="K7" s="151"/>
      <c r="L7" s="152"/>
      <c r="M7" s="152"/>
      <c r="N7" s="152"/>
      <c r="O7" s="152"/>
      <c r="P7" s="152"/>
      <c r="Q7" s="152"/>
      <c r="R7" s="152"/>
      <c r="S7" s="152"/>
      <c r="T7" s="152"/>
      <c r="U7" s="153"/>
      <c r="V7" s="153"/>
      <c r="W7" s="153"/>
      <c r="X7" s="150"/>
      <c r="Y7" s="150"/>
      <c r="Z7" s="150"/>
      <c r="AA7" s="153"/>
      <c r="AB7" s="153"/>
      <c r="AC7" s="153"/>
      <c r="AD7" s="153"/>
      <c r="AE7" s="154"/>
      <c r="AF7" s="154"/>
      <c r="AG7" s="154"/>
      <c r="AH7" s="154"/>
      <c r="AI7" s="29"/>
      <c r="AJ7" s="154"/>
      <c r="AK7" s="154"/>
      <c r="AL7" s="154"/>
      <c r="AM7" s="154"/>
      <c r="AN7" s="155"/>
      <c r="AO7" s="156"/>
      <c r="AP7" s="156"/>
      <c r="AQ7" s="157"/>
    </row>
    <row r="8" spans="1:43" x14ac:dyDescent="0.15">
      <c r="A8" s="150">
        <v>3</v>
      </c>
      <c r="B8" s="150"/>
      <c r="C8" s="150"/>
      <c r="D8" s="150"/>
      <c r="E8" s="150"/>
      <c r="F8" s="150"/>
      <c r="G8" s="150"/>
      <c r="H8" s="150"/>
      <c r="I8" s="151"/>
      <c r="J8" s="151"/>
      <c r="K8" s="151"/>
      <c r="L8" s="152"/>
      <c r="M8" s="152"/>
      <c r="N8" s="152"/>
      <c r="O8" s="152"/>
      <c r="P8" s="152"/>
      <c r="Q8" s="152"/>
      <c r="R8" s="152"/>
      <c r="S8" s="152"/>
      <c r="T8" s="152"/>
      <c r="U8" s="153"/>
      <c r="V8" s="153"/>
      <c r="W8" s="153"/>
      <c r="X8" s="150"/>
      <c r="Y8" s="150"/>
      <c r="Z8" s="150"/>
      <c r="AA8" s="153"/>
      <c r="AB8" s="153"/>
      <c r="AC8" s="153"/>
      <c r="AD8" s="153"/>
      <c r="AE8" s="154"/>
      <c r="AF8" s="154"/>
      <c r="AG8" s="154"/>
      <c r="AH8" s="154"/>
      <c r="AI8" s="29"/>
      <c r="AJ8" s="154"/>
      <c r="AK8" s="154"/>
      <c r="AL8" s="154"/>
      <c r="AM8" s="154"/>
      <c r="AN8" s="155"/>
      <c r="AO8" s="156"/>
      <c r="AP8" s="156"/>
      <c r="AQ8" s="157"/>
    </row>
    <row r="9" spans="1:43" ht="13.5" customHeight="1" x14ac:dyDescent="0.15">
      <c r="A9" s="150">
        <v>4</v>
      </c>
      <c r="B9" s="150"/>
      <c r="C9" s="150"/>
      <c r="D9" s="150"/>
      <c r="E9" s="150"/>
      <c r="F9" s="150"/>
      <c r="G9" s="150"/>
      <c r="H9" s="150"/>
      <c r="I9" s="151"/>
      <c r="J9" s="151"/>
      <c r="K9" s="151"/>
      <c r="L9" s="152"/>
      <c r="M9" s="152"/>
      <c r="N9" s="152"/>
      <c r="O9" s="152"/>
      <c r="P9" s="152"/>
      <c r="Q9" s="152"/>
      <c r="R9" s="152"/>
      <c r="S9" s="152"/>
      <c r="T9" s="152"/>
      <c r="U9" s="153"/>
      <c r="V9" s="153"/>
      <c r="W9" s="153"/>
      <c r="X9" s="150"/>
      <c r="Y9" s="150"/>
      <c r="Z9" s="150"/>
      <c r="AA9" s="153"/>
      <c r="AB9" s="153"/>
      <c r="AC9" s="153"/>
      <c r="AD9" s="153"/>
      <c r="AE9" s="154"/>
      <c r="AF9" s="154"/>
      <c r="AG9" s="154"/>
      <c r="AH9" s="154"/>
      <c r="AI9" s="29"/>
      <c r="AJ9" s="154"/>
      <c r="AK9" s="154"/>
      <c r="AL9" s="154"/>
      <c r="AM9" s="154"/>
      <c r="AN9" s="155"/>
      <c r="AO9" s="156"/>
      <c r="AP9" s="156"/>
      <c r="AQ9" s="157"/>
    </row>
    <row r="10" spans="1:43" x14ac:dyDescent="0.15">
      <c r="A10" s="150">
        <v>5</v>
      </c>
      <c r="B10" s="150"/>
      <c r="C10" s="150"/>
      <c r="D10" s="150"/>
      <c r="E10" s="150"/>
      <c r="F10" s="150"/>
      <c r="G10" s="150"/>
      <c r="H10" s="150"/>
      <c r="I10" s="151"/>
      <c r="J10" s="151"/>
      <c r="K10" s="151"/>
      <c r="L10" s="152"/>
      <c r="M10" s="152"/>
      <c r="N10" s="152"/>
      <c r="O10" s="152"/>
      <c r="P10" s="152"/>
      <c r="Q10" s="152"/>
      <c r="R10" s="152"/>
      <c r="S10" s="152"/>
      <c r="T10" s="152"/>
      <c r="U10" s="153"/>
      <c r="V10" s="153"/>
      <c r="W10" s="153"/>
      <c r="X10" s="150"/>
      <c r="Y10" s="150"/>
      <c r="Z10" s="150"/>
      <c r="AA10" s="153"/>
      <c r="AB10" s="153"/>
      <c r="AC10" s="153"/>
      <c r="AD10" s="153"/>
      <c r="AE10" s="154"/>
      <c r="AF10" s="154"/>
      <c r="AG10" s="154"/>
      <c r="AH10" s="154"/>
      <c r="AI10" s="29"/>
      <c r="AJ10" s="154"/>
      <c r="AK10" s="154"/>
      <c r="AL10" s="154"/>
      <c r="AM10" s="154"/>
      <c r="AN10" s="155"/>
      <c r="AO10" s="156"/>
      <c r="AP10" s="156"/>
      <c r="AQ10" s="157"/>
    </row>
    <row r="11" spans="1:43" x14ac:dyDescent="0.15">
      <c r="A11" s="150">
        <v>6</v>
      </c>
      <c r="B11" s="150"/>
      <c r="C11" s="150"/>
      <c r="D11" s="150"/>
      <c r="E11" s="150"/>
      <c r="F11" s="150"/>
      <c r="G11" s="150"/>
      <c r="H11" s="150"/>
      <c r="I11" s="151"/>
      <c r="J11" s="151"/>
      <c r="K11" s="151"/>
      <c r="L11" s="152"/>
      <c r="M11" s="152"/>
      <c r="N11" s="152"/>
      <c r="O11" s="152"/>
      <c r="P11" s="152"/>
      <c r="Q11" s="152"/>
      <c r="R11" s="152"/>
      <c r="S11" s="152"/>
      <c r="T11" s="152"/>
      <c r="U11" s="153"/>
      <c r="V11" s="153"/>
      <c r="W11" s="153"/>
      <c r="X11" s="150"/>
      <c r="Y11" s="150"/>
      <c r="Z11" s="150"/>
      <c r="AA11" s="153"/>
      <c r="AB11" s="153"/>
      <c r="AC11" s="153"/>
      <c r="AD11" s="153"/>
      <c r="AE11" s="154"/>
      <c r="AF11" s="154"/>
      <c r="AG11" s="154"/>
      <c r="AH11" s="154"/>
      <c r="AI11" s="29"/>
      <c r="AJ11" s="154"/>
      <c r="AK11" s="154"/>
      <c r="AL11" s="154"/>
      <c r="AM11" s="154"/>
      <c r="AN11" s="155"/>
      <c r="AO11" s="156"/>
      <c r="AP11" s="156"/>
      <c r="AQ11" s="157"/>
    </row>
    <row r="12" spans="1:43" x14ac:dyDescent="0.15">
      <c r="A12" s="150">
        <v>7</v>
      </c>
      <c r="B12" s="150"/>
      <c r="C12" s="150"/>
      <c r="D12" s="150"/>
      <c r="E12" s="150"/>
      <c r="F12" s="150"/>
      <c r="G12" s="150"/>
      <c r="H12" s="150"/>
      <c r="I12" s="151"/>
      <c r="J12" s="151"/>
      <c r="K12" s="151"/>
      <c r="L12" s="152"/>
      <c r="M12" s="152"/>
      <c r="N12" s="152"/>
      <c r="O12" s="152"/>
      <c r="P12" s="152"/>
      <c r="Q12" s="152"/>
      <c r="R12" s="152"/>
      <c r="S12" s="152"/>
      <c r="T12" s="152"/>
      <c r="U12" s="153"/>
      <c r="V12" s="153"/>
      <c r="W12" s="153"/>
      <c r="X12" s="150"/>
      <c r="Y12" s="150"/>
      <c r="Z12" s="150"/>
      <c r="AA12" s="153"/>
      <c r="AB12" s="153"/>
      <c r="AC12" s="153"/>
      <c r="AD12" s="153"/>
      <c r="AE12" s="154"/>
      <c r="AF12" s="154"/>
      <c r="AG12" s="154"/>
      <c r="AH12" s="154"/>
      <c r="AI12" s="29"/>
      <c r="AJ12" s="154"/>
      <c r="AK12" s="154"/>
      <c r="AL12" s="154"/>
      <c r="AM12" s="154"/>
      <c r="AN12" s="154"/>
      <c r="AO12" s="154"/>
      <c r="AP12" s="154"/>
      <c r="AQ12" s="154"/>
    </row>
    <row r="13" spans="1:43" x14ac:dyDescent="0.15">
      <c r="A13" s="150">
        <v>8</v>
      </c>
      <c r="B13" s="150"/>
      <c r="C13" s="150"/>
      <c r="D13" s="150"/>
      <c r="E13" s="150"/>
      <c r="F13" s="150"/>
      <c r="G13" s="150"/>
      <c r="H13" s="150"/>
      <c r="I13" s="151"/>
      <c r="J13" s="151"/>
      <c r="K13" s="151"/>
      <c r="L13" s="152"/>
      <c r="M13" s="152"/>
      <c r="N13" s="152"/>
      <c r="O13" s="152"/>
      <c r="P13" s="152"/>
      <c r="Q13" s="152"/>
      <c r="R13" s="152"/>
      <c r="S13" s="152"/>
      <c r="T13" s="152"/>
      <c r="U13" s="153"/>
      <c r="V13" s="153"/>
      <c r="W13" s="153"/>
      <c r="X13" s="150"/>
      <c r="Y13" s="150"/>
      <c r="Z13" s="150"/>
      <c r="AA13" s="153"/>
      <c r="AB13" s="153"/>
      <c r="AC13" s="153"/>
      <c r="AD13" s="153"/>
      <c r="AE13" s="154"/>
      <c r="AF13" s="154"/>
      <c r="AG13" s="154"/>
      <c r="AH13" s="154"/>
      <c r="AI13" s="29"/>
      <c r="AJ13" s="154"/>
      <c r="AK13" s="154"/>
      <c r="AL13" s="154"/>
      <c r="AM13" s="154"/>
      <c r="AN13" s="154"/>
      <c r="AO13" s="154"/>
      <c r="AP13" s="154"/>
      <c r="AQ13" s="154"/>
    </row>
    <row r="14" spans="1:43" x14ac:dyDescent="0.15">
      <c r="A14" s="150">
        <v>9</v>
      </c>
      <c r="B14" s="150"/>
      <c r="C14" s="150"/>
      <c r="D14" s="150"/>
      <c r="E14" s="150"/>
      <c r="F14" s="150"/>
      <c r="G14" s="150"/>
      <c r="H14" s="150"/>
      <c r="I14" s="151"/>
      <c r="J14" s="151"/>
      <c r="K14" s="151"/>
      <c r="L14" s="152"/>
      <c r="M14" s="152"/>
      <c r="N14" s="152"/>
      <c r="O14" s="152"/>
      <c r="P14" s="152"/>
      <c r="Q14" s="152"/>
      <c r="R14" s="152"/>
      <c r="S14" s="152"/>
      <c r="T14" s="152"/>
      <c r="U14" s="153"/>
      <c r="V14" s="153"/>
      <c r="W14" s="153"/>
      <c r="X14" s="150"/>
      <c r="Y14" s="150"/>
      <c r="Z14" s="150"/>
      <c r="AA14" s="153"/>
      <c r="AB14" s="153"/>
      <c r="AC14" s="153"/>
      <c r="AD14" s="153"/>
      <c r="AE14" s="154"/>
      <c r="AF14" s="154"/>
      <c r="AG14" s="154"/>
      <c r="AH14" s="154"/>
      <c r="AI14" s="29"/>
      <c r="AJ14" s="154"/>
      <c r="AK14" s="154"/>
      <c r="AL14" s="154"/>
      <c r="AM14" s="154"/>
      <c r="AN14" s="154"/>
      <c r="AO14" s="154"/>
      <c r="AP14" s="154"/>
      <c r="AQ14" s="154"/>
    </row>
    <row r="15" spans="1:43" x14ac:dyDescent="0.15">
      <c r="A15" s="150">
        <v>10</v>
      </c>
      <c r="B15" s="150"/>
      <c r="C15" s="150"/>
      <c r="D15" s="150"/>
      <c r="E15" s="150"/>
      <c r="F15" s="150"/>
      <c r="G15" s="150"/>
      <c r="H15" s="150"/>
      <c r="I15" s="151"/>
      <c r="J15" s="151"/>
      <c r="K15" s="151"/>
      <c r="L15" s="152"/>
      <c r="M15" s="152"/>
      <c r="N15" s="152"/>
      <c r="O15" s="152"/>
      <c r="P15" s="152"/>
      <c r="Q15" s="152"/>
      <c r="R15" s="152"/>
      <c r="S15" s="152"/>
      <c r="T15" s="152"/>
      <c r="U15" s="153"/>
      <c r="V15" s="153"/>
      <c r="W15" s="153"/>
      <c r="X15" s="150"/>
      <c r="Y15" s="150"/>
      <c r="Z15" s="150"/>
      <c r="AA15" s="153"/>
      <c r="AB15" s="153"/>
      <c r="AC15" s="153"/>
      <c r="AD15" s="153"/>
      <c r="AE15" s="154"/>
      <c r="AF15" s="154"/>
      <c r="AG15" s="154"/>
      <c r="AH15" s="154"/>
      <c r="AI15" s="29"/>
      <c r="AJ15" s="154"/>
      <c r="AK15" s="154"/>
      <c r="AL15" s="154"/>
      <c r="AM15" s="154"/>
      <c r="AN15" s="154"/>
      <c r="AO15" s="154"/>
      <c r="AP15" s="154"/>
      <c r="AQ15" s="154"/>
    </row>
    <row r="16" spans="1:43" x14ac:dyDescent="0.15">
      <c r="A16" s="150">
        <v>11</v>
      </c>
      <c r="B16" s="150"/>
      <c r="C16" s="150"/>
      <c r="D16" s="150"/>
      <c r="E16" s="150"/>
      <c r="F16" s="150"/>
      <c r="G16" s="150"/>
      <c r="H16" s="150"/>
      <c r="I16" s="151"/>
      <c r="J16" s="151"/>
      <c r="K16" s="151"/>
      <c r="L16" s="152"/>
      <c r="M16" s="152"/>
      <c r="N16" s="152"/>
      <c r="O16" s="152"/>
      <c r="P16" s="152"/>
      <c r="Q16" s="152"/>
      <c r="R16" s="152"/>
      <c r="S16" s="152"/>
      <c r="T16" s="152"/>
      <c r="U16" s="153"/>
      <c r="V16" s="153"/>
      <c r="W16" s="153"/>
      <c r="X16" s="150"/>
      <c r="Y16" s="150"/>
      <c r="Z16" s="150"/>
      <c r="AA16" s="153"/>
      <c r="AB16" s="153"/>
      <c r="AC16" s="153"/>
      <c r="AD16" s="153"/>
      <c r="AE16" s="154"/>
      <c r="AF16" s="154"/>
      <c r="AG16" s="154"/>
      <c r="AH16" s="154"/>
      <c r="AI16" s="29"/>
      <c r="AJ16" s="154"/>
      <c r="AK16" s="154"/>
      <c r="AL16" s="154"/>
      <c r="AM16" s="154"/>
      <c r="AN16" s="154"/>
      <c r="AO16" s="154"/>
      <c r="AP16" s="154"/>
      <c r="AQ16" s="154"/>
    </row>
    <row r="17" spans="1:43" x14ac:dyDescent="0.15">
      <c r="A17" s="150">
        <v>12</v>
      </c>
      <c r="B17" s="150"/>
      <c r="C17" s="150"/>
      <c r="D17" s="150"/>
      <c r="E17" s="150"/>
      <c r="F17" s="150"/>
      <c r="G17" s="150"/>
      <c r="H17" s="150"/>
      <c r="I17" s="151"/>
      <c r="J17" s="151"/>
      <c r="K17" s="151"/>
      <c r="L17" s="152"/>
      <c r="M17" s="152"/>
      <c r="N17" s="152"/>
      <c r="O17" s="152"/>
      <c r="P17" s="152"/>
      <c r="Q17" s="152"/>
      <c r="R17" s="152"/>
      <c r="S17" s="152"/>
      <c r="T17" s="152"/>
      <c r="U17" s="153"/>
      <c r="V17" s="153"/>
      <c r="W17" s="153"/>
      <c r="X17" s="150"/>
      <c r="Y17" s="150"/>
      <c r="Z17" s="150"/>
      <c r="AA17" s="153"/>
      <c r="AB17" s="153"/>
      <c r="AC17" s="153"/>
      <c r="AD17" s="153"/>
      <c r="AE17" s="154"/>
      <c r="AF17" s="154"/>
      <c r="AG17" s="154"/>
      <c r="AH17" s="154"/>
      <c r="AI17" s="29"/>
      <c r="AJ17" s="154"/>
      <c r="AK17" s="154"/>
      <c r="AL17" s="154"/>
      <c r="AM17" s="154"/>
      <c r="AN17" s="154"/>
      <c r="AO17" s="154"/>
      <c r="AP17" s="154"/>
      <c r="AQ17" s="154"/>
    </row>
    <row r="18" spans="1:43" x14ac:dyDescent="0.15">
      <c r="A18" s="150">
        <v>13</v>
      </c>
      <c r="B18" s="150"/>
      <c r="C18" s="150"/>
      <c r="D18" s="150"/>
      <c r="E18" s="150"/>
      <c r="F18" s="150"/>
      <c r="G18" s="150"/>
      <c r="H18" s="150"/>
      <c r="I18" s="151"/>
      <c r="J18" s="151"/>
      <c r="K18" s="151"/>
      <c r="L18" s="152"/>
      <c r="M18" s="152"/>
      <c r="N18" s="152"/>
      <c r="O18" s="152"/>
      <c r="P18" s="152"/>
      <c r="Q18" s="152"/>
      <c r="R18" s="152"/>
      <c r="S18" s="152"/>
      <c r="T18" s="152"/>
      <c r="U18" s="153"/>
      <c r="V18" s="153"/>
      <c r="W18" s="153"/>
      <c r="X18" s="150"/>
      <c r="Y18" s="150"/>
      <c r="Z18" s="150"/>
      <c r="AA18" s="153"/>
      <c r="AB18" s="153"/>
      <c r="AC18" s="153"/>
      <c r="AD18" s="153"/>
      <c r="AE18" s="154"/>
      <c r="AF18" s="154"/>
      <c r="AG18" s="154"/>
      <c r="AH18" s="154"/>
      <c r="AI18" s="29"/>
      <c r="AJ18" s="154"/>
      <c r="AK18" s="154"/>
      <c r="AL18" s="154"/>
      <c r="AM18" s="154"/>
      <c r="AN18" s="154"/>
      <c r="AO18" s="154"/>
      <c r="AP18" s="154"/>
      <c r="AQ18" s="154"/>
    </row>
    <row r="19" spans="1:43" x14ac:dyDescent="0.15">
      <c r="A19" s="150">
        <v>14</v>
      </c>
      <c r="B19" s="150"/>
      <c r="C19" s="150"/>
      <c r="D19" s="150"/>
      <c r="E19" s="150"/>
      <c r="F19" s="150"/>
      <c r="G19" s="150"/>
      <c r="H19" s="150"/>
      <c r="I19" s="151"/>
      <c r="J19" s="151"/>
      <c r="K19" s="151"/>
      <c r="L19" s="152"/>
      <c r="M19" s="152"/>
      <c r="N19" s="152"/>
      <c r="O19" s="152"/>
      <c r="P19" s="152"/>
      <c r="Q19" s="152"/>
      <c r="R19" s="152"/>
      <c r="S19" s="152"/>
      <c r="T19" s="152"/>
      <c r="U19" s="153"/>
      <c r="V19" s="153"/>
      <c r="W19" s="153"/>
      <c r="X19" s="150"/>
      <c r="Y19" s="150"/>
      <c r="Z19" s="150"/>
      <c r="AA19" s="153"/>
      <c r="AB19" s="153"/>
      <c r="AC19" s="153"/>
      <c r="AD19" s="153"/>
      <c r="AE19" s="154"/>
      <c r="AF19" s="154"/>
      <c r="AG19" s="154"/>
      <c r="AH19" s="154"/>
      <c r="AI19" s="29"/>
      <c r="AJ19" s="154"/>
      <c r="AK19" s="154"/>
      <c r="AL19" s="154"/>
      <c r="AM19" s="154"/>
      <c r="AN19" s="154"/>
      <c r="AO19" s="154"/>
      <c r="AP19" s="154"/>
      <c r="AQ19" s="154"/>
    </row>
    <row r="20" spans="1:43" x14ac:dyDescent="0.15">
      <c r="A20" s="150">
        <v>15</v>
      </c>
      <c r="B20" s="150"/>
      <c r="C20" s="150"/>
      <c r="D20" s="150"/>
      <c r="E20" s="150"/>
      <c r="F20" s="150"/>
      <c r="G20" s="150"/>
      <c r="H20" s="150"/>
      <c r="I20" s="151"/>
      <c r="J20" s="151"/>
      <c r="K20" s="151"/>
      <c r="L20" s="152"/>
      <c r="M20" s="152"/>
      <c r="N20" s="152"/>
      <c r="O20" s="152"/>
      <c r="P20" s="152"/>
      <c r="Q20" s="152"/>
      <c r="R20" s="152"/>
      <c r="S20" s="152"/>
      <c r="T20" s="152"/>
      <c r="U20" s="153"/>
      <c r="V20" s="153"/>
      <c r="W20" s="153"/>
      <c r="X20" s="150"/>
      <c r="Y20" s="150"/>
      <c r="Z20" s="150"/>
      <c r="AA20" s="153"/>
      <c r="AB20" s="153"/>
      <c r="AC20" s="153"/>
      <c r="AD20" s="153"/>
      <c r="AE20" s="154"/>
      <c r="AF20" s="154"/>
      <c r="AG20" s="154"/>
      <c r="AH20" s="154"/>
      <c r="AI20" s="29"/>
      <c r="AJ20" s="154"/>
      <c r="AK20" s="154"/>
      <c r="AL20" s="154"/>
      <c r="AM20" s="154"/>
      <c r="AN20" s="154"/>
      <c r="AO20" s="154"/>
      <c r="AP20" s="154"/>
      <c r="AQ20" s="154"/>
    </row>
    <row r="21" spans="1:43" x14ac:dyDescent="0.15">
      <c r="A21" s="150">
        <v>16</v>
      </c>
      <c r="B21" s="150"/>
      <c r="C21" s="150"/>
      <c r="D21" s="150"/>
      <c r="E21" s="150"/>
      <c r="F21" s="150"/>
      <c r="G21" s="150"/>
      <c r="H21" s="150"/>
      <c r="I21" s="151"/>
      <c r="J21" s="151"/>
      <c r="K21" s="151"/>
      <c r="L21" s="152"/>
      <c r="M21" s="152"/>
      <c r="N21" s="152"/>
      <c r="O21" s="152"/>
      <c r="P21" s="152"/>
      <c r="Q21" s="152"/>
      <c r="R21" s="152"/>
      <c r="S21" s="152"/>
      <c r="T21" s="152"/>
      <c r="U21" s="153"/>
      <c r="V21" s="153"/>
      <c r="W21" s="153"/>
      <c r="X21" s="150"/>
      <c r="Y21" s="150"/>
      <c r="Z21" s="150"/>
      <c r="AA21" s="153"/>
      <c r="AB21" s="153"/>
      <c r="AC21" s="153"/>
      <c r="AD21" s="153"/>
      <c r="AE21" s="154"/>
      <c r="AF21" s="154"/>
      <c r="AG21" s="154"/>
      <c r="AH21" s="154"/>
      <c r="AI21" s="29"/>
      <c r="AJ21" s="154"/>
      <c r="AK21" s="154"/>
      <c r="AL21" s="154"/>
      <c r="AM21" s="154"/>
      <c r="AN21" s="154"/>
      <c r="AO21" s="154"/>
      <c r="AP21" s="154"/>
      <c r="AQ21" s="154"/>
    </row>
    <row r="22" spans="1:43" x14ac:dyDescent="0.15">
      <c r="A22" s="150">
        <v>17</v>
      </c>
      <c r="B22" s="150"/>
      <c r="C22" s="150"/>
      <c r="D22" s="150"/>
      <c r="E22" s="150"/>
      <c r="F22" s="150"/>
      <c r="G22" s="150"/>
      <c r="H22" s="150"/>
      <c r="I22" s="151"/>
      <c r="J22" s="151"/>
      <c r="K22" s="151"/>
      <c r="L22" s="152"/>
      <c r="M22" s="152"/>
      <c r="N22" s="152"/>
      <c r="O22" s="152"/>
      <c r="P22" s="152"/>
      <c r="Q22" s="152"/>
      <c r="R22" s="152"/>
      <c r="S22" s="152"/>
      <c r="T22" s="152"/>
      <c r="U22" s="153"/>
      <c r="V22" s="153"/>
      <c r="W22" s="153"/>
      <c r="X22" s="150"/>
      <c r="Y22" s="150"/>
      <c r="Z22" s="150"/>
      <c r="AA22" s="153"/>
      <c r="AB22" s="153"/>
      <c r="AC22" s="153"/>
      <c r="AD22" s="153"/>
      <c r="AE22" s="154"/>
      <c r="AF22" s="154"/>
      <c r="AG22" s="154"/>
      <c r="AH22" s="154"/>
      <c r="AI22" s="29"/>
      <c r="AJ22" s="154"/>
      <c r="AK22" s="154"/>
      <c r="AL22" s="154"/>
      <c r="AM22" s="154"/>
      <c r="AN22" s="154"/>
      <c r="AO22" s="154"/>
      <c r="AP22" s="154"/>
      <c r="AQ22" s="154"/>
    </row>
    <row r="23" spans="1:43" x14ac:dyDescent="0.15">
      <c r="A23" s="150">
        <v>18</v>
      </c>
      <c r="B23" s="150"/>
      <c r="C23" s="150"/>
      <c r="D23" s="150"/>
      <c r="E23" s="150"/>
      <c r="F23" s="150"/>
      <c r="G23" s="150"/>
      <c r="H23" s="150"/>
      <c r="I23" s="151"/>
      <c r="J23" s="151"/>
      <c r="K23" s="151"/>
      <c r="L23" s="152"/>
      <c r="M23" s="152"/>
      <c r="N23" s="152"/>
      <c r="O23" s="152"/>
      <c r="P23" s="152"/>
      <c r="Q23" s="152"/>
      <c r="R23" s="152"/>
      <c r="S23" s="152"/>
      <c r="T23" s="152"/>
      <c r="U23" s="153"/>
      <c r="V23" s="153"/>
      <c r="W23" s="153"/>
      <c r="X23" s="150"/>
      <c r="Y23" s="150"/>
      <c r="Z23" s="150"/>
      <c r="AA23" s="153"/>
      <c r="AB23" s="153"/>
      <c r="AC23" s="153"/>
      <c r="AD23" s="153"/>
      <c r="AE23" s="154"/>
      <c r="AF23" s="154"/>
      <c r="AG23" s="154"/>
      <c r="AH23" s="154"/>
      <c r="AI23" s="29"/>
      <c r="AJ23" s="154"/>
      <c r="AK23" s="154"/>
      <c r="AL23" s="154"/>
      <c r="AM23" s="154"/>
      <c r="AN23" s="154"/>
      <c r="AO23" s="154"/>
      <c r="AP23" s="154"/>
      <c r="AQ23" s="154"/>
    </row>
    <row r="24" spans="1:43" x14ac:dyDescent="0.15">
      <c r="A24" s="150">
        <v>19</v>
      </c>
      <c r="B24" s="150"/>
      <c r="C24" s="150"/>
      <c r="D24" s="150"/>
      <c r="E24" s="150"/>
      <c r="F24" s="150"/>
      <c r="G24" s="150"/>
      <c r="H24" s="150"/>
      <c r="I24" s="151"/>
      <c r="J24" s="151"/>
      <c r="K24" s="151"/>
      <c r="L24" s="152"/>
      <c r="M24" s="152"/>
      <c r="N24" s="152"/>
      <c r="O24" s="152"/>
      <c r="P24" s="152"/>
      <c r="Q24" s="152"/>
      <c r="R24" s="152"/>
      <c r="S24" s="152"/>
      <c r="T24" s="152"/>
      <c r="U24" s="153"/>
      <c r="V24" s="153"/>
      <c r="W24" s="153"/>
      <c r="X24" s="150"/>
      <c r="Y24" s="150"/>
      <c r="Z24" s="150"/>
      <c r="AA24" s="153"/>
      <c r="AB24" s="153"/>
      <c r="AC24" s="153"/>
      <c r="AD24" s="153"/>
      <c r="AE24" s="154"/>
      <c r="AF24" s="154"/>
      <c r="AG24" s="154"/>
      <c r="AH24" s="154"/>
      <c r="AI24" s="29"/>
      <c r="AJ24" s="154"/>
      <c r="AK24" s="154"/>
      <c r="AL24" s="154"/>
      <c r="AM24" s="154"/>
      <c r="AN24" s="154"/>
      <c r="AO24" s="154"/>
      <c r="AP24" s="154"/>
      <c r="AQ24" s="154"/>
    </row>
    <row r="25" spans="1:43" x14ac:dyDescent="0.15">
      <c r="A25" s="150">
        <v>20</v>
      </c>
      <c r="B25" s="150"/>
      <c r="C25" s="150"/>
      <c r="D25" s="150"/>
      <c r="E25" s="150"/>
      <c r="F25" s="150"/>
      <c r="G25" s="150"/>
      <c r="H25" s="150"/>
      <c r="I25" s="151"/>
      <c r="J25" s="151"/>
      <c r="K25" s="151"/>
      <c r="L25" s="152"/>
      <c r="M25" s="152"/>
      <c r="N25" s="152"/>
      <c r="O25" s="152"/>
      <c r="P25" s="152"/>
      <c r="Q25" s="152"/>
      <c r="R25" s="152"/>
      <c r="S25" s="152"/>
      <c r="T25" s="152"/>
      <c r="U25" s="153"/>
      <c r="V25" s="153"/>
      <c r="W25" s="153"/>
      <c r="X25" s="150"/>
      <c r="Y25" s="150"/>
      <c r="Z25" s="150"/>
      <c r="AA25" s="153"/>
      <c r="AB25" s="153"/>
      <c r="AC25" s="153"/>
      <c r="AD25" s="153"/>
      <c r="AE25" s="154"/>
      <c r="AF25" s="154"/>
      <c r="AG25" s="154"/>
      <c r="AH25" s="154"/>
      <c r="AI25" s="29"/>
      <c r="AJ25" s="154"/>
      <c r="AK25" s="154"/>
      <c r="AL25" s="154"/>
      <c r="AM25" s="154"/>
      <c r="AN25" s="154"/>
      <c r="AO25" s="154"/>
      <c r="AP25" s="154"/>
      <c r="AQ25" s="154"/>
    </row>
    <row r="26" spans="1:43" x14ac:dyDescent="0.15">
      <c r="A26" s="150">
        <v>21</v>
      </c>
      <c r="B26" s="150"/>
      <c r="C26" s="150"/>
      <c r="D26" s="150"/>
      <c r="E26" s="150"/>
      <c r="F26" s="150"/>
      <c r="G26" s="150"/>
      <c r="H26" s="150"/>
      <c r="I26" s="151"/>
      <c r="J26" s="151"/>
      <c r="K26" s="151"/>
      <c r="L26" s="152"/>
      <c r="M26" s="152"/>
      <c r="N26" s="152"/>
      <c r="O26" s="152"/>
      <c r="P26" s="152"/>
      <c r="Q26" s="152"/>
      <c r="R26" s="152"/>
      <c r="S26" s="152"/>
      <c r="T26" s="152"/>
      <c r="U26" s="153"/>
      <c r="V26" s="153"/>
      <c r="W26" s="153"/>
      <c r="X26" s="150"/>
      <c r="Y26" s="150"/>
      <c r="Z26" s="150"/>
      <c r="AA26" s="153"/>
      <c r="AB26" s="153"/>
      <c r="AC26" s="153"/>
      <c r="AD26" s="153"/>
      <c r="AE26" s="154"/>
      <c r="AF26" s="154"/>
      <c r="AG26" s="154"/>
      <c r="AH26" s="154"/>
      <c r="AI26" s="29"/>
      <c r="AJ26" s="154"/>
      <c r="AK26" s="154"/>
      <c r="AL26" s="154"/>
      <c r="AM26" s="154"/>
      <c r="AN26" s="154"/>
      <c r="AO26" s="154"/>
      <c r="AP26" s="154"/>
      <c r="AQ26" s="154"/>
    </row>
    <row r="27" spans="1:43" x14ac:dyDescent="0.15">
      <c r="A27" s="150">
        <v>22</v>
      </c>
      <c r="B27" s="150"/>
      <c r="C27" s="150"/>
      <c r="D27" s="150"/>
      <c r="E27" s="150"/>
      <c r="F27" s="150"/>
      <c r="G27" s="150"/>
      <c r="H27" s="150"/>
      <c r="I27" s="151"/>
      <c r="J27" s="151"/>
      <c r="K27" s="151"/>
      <c r="L27" s="152"/>
      <c r="M27" s="152"/>
      <c r="N27" s="152"/>
      <c r="O27" s="152"/>
      <c r="P27" s="152"/>
      <c r="Q27" s="152"/>
      <c r="R27" s="152"/>
      <c r="S27" s="152"/>
      <c r="T27" s="152"/>
      <c r="U27" s="153"/>
      <c r="V27" s="153"/>
      <c r="W27" s="153"/>
      <c r="X27" s="150"/>
      <c r="Y27" s="150"/>
      <c r="Z27" s="150"/>
      <c r="AA27" s="153"/>
      <c r="AB27" s="153"/>
      <c r="AC27" s="153"/>
      <c r="AD27" s="153"/>
      <c r="AE27" s="154"/>
      <c r="AF27" s="154"/>
      <c r="AG27" s="154"/>
      <c r="AH27" s="154"/>
      <c r="AI27" s="29"/>
      <c r="AJ27" s="154"/>
      <c r="AK27" s="154"/>
      <c r="AL27" s="154"/>
      <c r="AM27" s="154"/>
      <c r="AN27" s="154"/>
      <c r="AO27" s="154"/>
      <c r="AP27" s="154"/>
      <c r="AQ27" s="154"/>
    </row>
    <row r="28" spans="1:43" x14ac:dyDescent="0.15">
      <c r="A28" s="150">
        <v>23</v>
      </c>
      <c r="B28" s="150"/>
      <c r="C28" s="150"/>
      <c r="D28" s="150"/>
      <c r="E28" s="150"/>
      <c r="F28" s="150"/>
      <c r="G28" s="150"/>
      <c r="H28" s="150"/>
      <c r="I28" s="151"/>
      <c r="J28" s="151"/>
      <c r="K28" s="151"/>
      <c r="L28" s="152"/>
      <c r="M28" s="152"/>
      <c r="N28" s="152"/>
      <c r="O28" s="152"/>
      <c r="P28" s="152"/>
      <c r="Q28" s="152"/>
      <c r="R28" s="152"/>
      <c r="S28" s="152"/>
      <c r="T28" s="152"/>
      <c r="U28" s="153"/>
      <c r="V28" s="153"/>
      <c r="W28" s="153"/>
      <c r="X28" s="150"/>
      <c r="Y28" s="150"/>
      <c r="Z28" s="150"/>
      <c r="AA28" s="153"/>
      <c r="AB28" s="153"/>
      <c r="AC28" s="153"/>
      <c r="AD28" s="153"/>
      <c r="AE28" s="154"/>
      <c r="AF28" s="154"/>
      <c r="AG28" s="154"/>
      <c r="AH28" s="154"/>
      <c r="AI28" s="29"/>
      <c r="AJ28" s="154"/>
      <c r="AK28" s="154"/>
      <c r="AL28" s="154"/>
      <c r="AM28" s="154"/>
      <c r="AN28" s="154"/>
      <c r="AO28" s="154"/>
      <c r="AP28" s="154"/>
      <c r="AQ28" s="154"/>
    </row>
    <row r="29" spans="1:43" x14ac:dyDescent="0.15">
      <c r="A29" s="150">
        <v>24</v>
      </c>
      <c r="B29" s="150"/>
      <c r="C29" s="150"/>
      <c r="D29" s="150"/>
      <c r="E29" s="150"/>
      <c r="F29" s="150"/>
      <c r="G29" s="150"/>
      <c r="H29" s="150"/>
      <c r="I29" s="151"/>
      <c r="J29" s="151"/>
      <c r="K29" s="151"/>
      <c r="L29" s="152"/>
      <c r="M29" s="152"/>
      <c r="N29" s="152"/>
      <c r="O29" s="152"/>
      <c r="P29" s="152"/>
      <c r="Q29" s="152"/>
      <c r="R29" s="152"/>
      <c r="S29" s="152"/>
      <c r="T29" s="152"/>
      <c r="U29" s="153"/>
      <c r="V29" s="153"/>
      <c r="W29" s="153"/>
      <c r="X29" s="150"/>
      <c r="Y29" s="150"/>
      <c r="Z29" s="150"/>
      <c r="AA29" s="153"/>
      <c r="AB29" s="153"/>
      <c r="AC29" s="153"/>
      <c r="AD29" s="153"/>
      <c r="AE29" s="154"/>
      <c r="AF29" s="154"/>
      <c r="AG29" s="154"/>
      <c r="AH29" s="154"/>
      <c r="AI29" s="29"/>
      <c r="AJ29" s="154"/>
      <c r="AK29" s="154"/>
      <c r="AL29" s="154"/>
      <c r="AM29" s="154"/>
      <c r="AN29" s="154"/>
      <c r="AO29" s="154"/>
      <c r="AP29" s="154"/>
      <c r="AQ29" s="154"/>
    </row>
    <row r="30" spans="1:43" x14ac:dyDescent="0.15">
      <c r="A30" s="150">
        <v>25</v>
      </c>
      <c r="B30" s="150"/>
      <c r="C30" s="150"/>
      <c r="D30" s="150"/>
      <c r="E30" s="150"/>
      <c r="F30" s="150"/>
      <c r="G30" s="150"/>
      <c r="H30" s="150"/>
      <c r="I30" s="151"/>
      <c r="J30" s="151"/>
      <c r="K30" s="151"/>
      <c r="L30" s="152"/>
      <c r="M30" s="152"/>
      <c r="N30" s="152"/>
      <c r="O30" s="152"/>
      <c r="P30" s="152"/>
      <c r="Q30" s="152"/>
      <c r="R30" s="152"/>
      <c r="S30" s="152"/>
      <c r="T30" s="152"/>
      <c r="U30" s="153"/>
      <c r="V30" s="153"/>
      <c r="W30" s="153"/>
      <c r="X30" s="150"/>
      <c r="Y30" s="150"/>
      <c r="Z30" s="150"/>
      <c r="AA30" s="153"/>
      <c r="AB30" s="153"/>
      <c r="AC30" s="153"/>
      <c r="AD30" s="153"/>
      <c r="AE30" s="154"/>
      <c r="AF30" s="154"/>
      <c r="AG30" s="154"/>
      <c r="AH30" s="154"/>
      <c r="AI30" s="29"/>
      <c r="AJ30" s="154"/>
      <c r="AK30" s="154"/>
      <c r="AL30" s="154"/>
      <c r="AM30" s="154"/>
      <c r="AN30" s="154"/>
      <c r="AO30" s="154"/>
      <c r="AP30" s="154"/>
      <c r="AQ30" s="154"/>
    </row>
    <row r="31" spans="1:43" x14ac:dyDescent="0.15">
      <c r="A31" s="150">
        <v>26</v>
      </c>
      <c r="B31" s="150"/>
      <c r="C31" s="150"/>
      <c r="D31" s="150"/>
      <c r="E31" s="150"/>
      <c r="F31" s="150"/>
      <c r="G31" s="150"/>
      <c r="H31" s="150"/>
      <c r="I31" s="151"/>
      <c r="J31" s="151"/>
      <c r="K31" s="151"/>
      <c r="L31" s="152"/>
      <c r="M31" s="152"/>
      <c r="N31" s="152"/>
      <c r="O31" s="152"/>
      <c r="P31" s="152"/>
      <c r="Q31" s="152"/>
      <c r="R31" s="152"/>
      <c r="S31" s="152"/>
      <c r="T31" s="152"/>
      <c r="U31" s="153"/>
      <c r="V31" s="153"/>
      <c r="W31" s="153"/>
      <c r="X31" s="150"/>
      <c r="Y31" s="150"/>
      <c r="Z31" s="150"/>
      <c r="AA31" s="153"/>
      <c r="AB31" s="153"/>
      <c r="AC31" s="153"/>
      <c r="AD31" s="153"/>
      <c r="AE31" s="154"/>
      <c r="AF31" s="154"/>
      <c r="AG31" s="154"/>
      <c r="AH31" s="154"/>
      <c r="AI31" s="29"/>
      <c r="AJ31" s="154"/>
      <c r="AK31" s="154"/>
      <c r="AL31" s="154"/>
      <c r="AM31" s="154"/>
      <c r="AN31" s="154"/>
      <c r="AO31" s="154"/>
      <c r="AP31" s="154"/>
      <c r="AQ31" s="154"/>
    </row>
    <row r="32" spans="1:43" x14ac:dyDescent="0.15">
      <c r="A32" s="150">
        <v>27</v>
      </c>
      <c r="B32" s="150"/>
      <c r="C32" s="150"/>
      <c r="D32" s="150"/>
      <c r="E32" s="150"/>
      <c r="F32" s="150"/>
      <c r="G32" s="150"/>
      <c r="H32" s="150"/>
      <c r="I32" s="151"/>
      <c r="J32" s="151"/>
      <c r="K32" s="151"/>
      <c r="L32" s="152"/>
      <c r="M32" s="152"/>
      <c r="N32" s="152"/>
      <c r="O32" s="152"/>
      <c r="P32" s="152"/>
      <c r="Q32" s="152"/>
      <c r="R32" s="152"/>
      <c r="S32" s="152"/>
      <c r="T32" s="152"/>
      <c r="U32" s="153"/>
      <c r="V32" s="153"/>
      <c r="W32" s="153"/>
      <c r="X32" s="150"/>
      <c r="Y32" s="150"/>
      <c r="Z32" s="150"/>
      <c r="AA32" s="153"/>
      <c r="AB32" s="153"/>
      <c r="AC32" s="153"/>
      <c r="AD32" s="153"/>
      <c r="AE32" s="154"/>
      <c r="AF32" s="154"/>
      <c r="AG32" s="154"/>
      <c r="AH32" s="154"/>
      <c r="AI32" s="29"/>
      <c r="AJ32" s="154"/>
      <c r="AK32" s="154"/>
      <c r="AL32" s="154"/>
      <c r="AM32" s="154"/>
      <c r="AN32" s="154"/>
      <c r="AO32" s="154"/>
      <c r="AP32" s="154"/>
      <c r="AQ32" s="154"/>
    </row>
    <row r="33" spans="1:43" x14ac:dyDescent="0.15">
      <c r="A33" s="150">
        <v>28</v>
      </c>
      <c r="B33" s="150"/>
      <c r="C33" s="150"/>
      <c r="D33" s="150"/>
      <c r="E33" s="150"/>
      <c r="F33" s="150"/>
      <c r="G33" s="150"/>
      <c r="H33" s="150"/>
      <c r="I33" s="151"/>
      <c r="J33" s="151"/>
      <c r="K33" s="151"/>
      <c r="L33" s="152"/>
      <c r="M33" s="152"/>
      <c r="N33" s="152"/>
      <c r="O33" s="152"/>
      <c r="P33" s="152"/>
      <c r="Q33" s="152"/>
      <c r="R33" s="152"/>
      <c r="S33" s="152"/>
      <c r="T33" s="152"/>
      <c r="U33" s="153"/>
      <c r="V33" s="153"/>
      <c r="W33" s="153"/>
      <c r="X33" s="150"/>
      <c r="Y33" s="150"/>
      <c r="Z33" s="150"/>
      <c r="AA33" s="153"/>
      <c r="AB33" s="153"/>
      <c r="AC33" s="153"/>
      <c r="AD33" s="153"/>
      <c r="AE33" s="154"/>
      <c r="AF33" s="154"/>
      <c r="AG33" s="154"/>
      <c r="AH33" s="154"/>
      <c r="AI33" s="29"/>
      <c r="AJ33" s="154"/>
      <c r="AK33" s="154"/>
      <c r="AL33" s="154"/>
      <c r="AM33" s="154"/>
      <c r="AN33" s="154"/>
      <c r="AO33" s="154"/>
      <c r="AP33" s="154"/>
      <c r="AQ33" s="154"/>
    </row>
    <row r="34" spans="1:43" x14ac:dyDescent="0.15">
      <c r="A34" s="150">
        <v>29</v>
      </c>
      <c r="B34" s="150"/>
      <c r="C34" s="150"/>
      <c r="D34" s="150"/>
      <c r="E34" s="150"/>
      <c r="F34" s="150"/>
      <c r="G34" s="150"/>
      <c r="H34" s="150"/>
      <c r="I34" s="151"/>
      <c r="J34" s="151"/>
      <c r="K34" s="151"/>
      <c r="L34" s="152"/>
      <c r="M34" s="152"/>
      <c r="N34" s="152"/>
      <c r="O34" s="152"/>
      <c r="P34" s="152"/>
      <c r="Q34" s="152"/>
      <c r="R34" s="152"/>
      <c r="S34" s="152"/>
      <c r="T34" s="152"/>
      <c r="U34" s="153"/>
      <c r="V34" s="153"/>
      <c r="W34" s="153"/>
      <c r="X34" s="150"/>
      <c r="Y34" s="150"/>
      <c r="Z34" s="150"/>
      <c r="AA34" s="153"/>
      <c r="AB34" s="153"/>
      <c r="AC34" s="153"/>
      <c r="AD34" s="153"/>
      <c r="AE34" s="154"/>
      <c r="AF34" s="154"/>
      <c r="AG34" s="154"/>
      <c r="AH34" s="154"/>
      <c r="AI34" s="29"/>
      <c r="AJ34" s="154"/>
      <c r="AK34" s="154"/>
      <c r="AL34" s="154"/>
      <c r="AM34" s="154"/>
      <c r="AN34" s="154"/>
      <c r="AO34" s="154"/>
      <c r="AP34" s="154"/>
      <c r="AQ34" s="154"/>
    </row>
    <row r="35" spans="1:43" x14ac:dyDescent="0.15">
      <c r="A35" s="150">
        <v>30</v>
      </c>
      <c r="B35" s="150"/>
      <c r="C35" s="150"/>
      <c r="D35" s="150"/>
      <c r="E35" s="150"/>
      <c r="F35" s="150"/>
      <c r="G35" s="150"/>
      <c r="H35" s="150"/>
      <c r="I35" s="151"/>
      <c r="J35" s="151"/>
      <c r="K35" s="151"/>
      <c r="L35" s="152"/>
      <c r="M35" s="152"/>
      <c r="N35" s="152"/>
      <c r="O35" s="152"/>
      <c r="P35" s="152"/>
      <c r="Q35" s="152"/>
      <c r="R35" s="152"/>
      <c r="S35" s="152"/>
      <c r="T35" s="152"/>
      <c r="U35" s="153"/>
      <c r="V35" s="153"/>
      <c r="W35" s="153"/>
      <c r="X35" s="150"/>
      <c r="Y35" s="150"/>
      <c r="Z35" s="150"/>
      <c r="AA35" s="153"/>
      <c r="AB35" s="153"/>
      <c r="AC35" s="153"/>
      <c r="AD35" s="153"/>
      <c r="AE35" s="154"/>
      <c r="AF35" s="154"/>
      <c r="AG35" s="154"/>
      <c r="AH35" s="154"/>
      <c r="AI35" s="29"/>
      <c r="AJ35" s="154"/>
      <c r="AK35" s="154"/>
      <c r="AL35" s="154"/>
      <c r="AM35" s="154"/>
      <c r="AN35" s="154"/>
      <c r="AO35" s="154"/>
      <c r="AP35" s="154"/>
      <c r="AQ35" s="154"/>
    </row>
    <row r="36" spans="1:43" x14ac:dyDescent="0.15">
      <c r="A36" s="164" t="str">
        <f>IF(C39="","合計","")</f>
        <v>合計</v>
      </c>
      <c r="B36" s="165"/>
      <c r="C36" s="165"/>
      <c r="D36" s="165"/>
      <c r="E36" s="165"/>
      <c r="F36" s="165"/>
      <c r="G36" s="165"/>
      <c r="H36" s="166"/>
      <c r="I36" s="150"/>
      <c r="J36" s="150"/>
      <c r="K36" s="150"/>
      <c r="L36" s="152"/>
      <c r="M36" s="152"/>
      <c r="N36" s="152"/>
      <c r="O36" s="152"/>
      <c r="P36" s="152"/>
      <c r="Q36" s="152"/>
      <c r="R36" s="152"/>
      <c r="S36" s="152"/>
      <c r="T36" s="152"/>
      <c r="U36" s="152"/>
      <c r="V36" s="152"/>
      <c r="W36" s="152"/>
      <c r="X36" s="170"/>
      <c r="Y36" s="170"/>
      <c r="Z36" s="170"/>
      <c r="AA36" s="153"/>
      <c r="AB36" s="153"/>
      <c r="AC36" s="153"/>
      <c r="AD36" s="153"/>
      <c r="AE36" s="153"/>
      <c r="AF36" s="153"/>
      <c r="AG36" s="153"/>
      <c r="AH36" s="153"/>
      <c r="AI36" s="171"/>
      <c r="AJ36" s="154"/>
      <c r="AK36" s="154"/>
      <c r="AL36" s="154"/>
      <c r="AM36" s="154"/>
      <c r="AN36" s="154"/>
      <c r="AO36" s="154"/>
      <c r="AP36" s="154"/>
      <c r="AQ36" s="154"/>
    </row>
    <row r="37" spans="1:43" x14ac:dyDescent="0.15">
      <c r="A37" s="167"/>
      <c r="B37" s="168"/>
      <c r="C37" s="168"/>
      <c r="D37" s="168"/>
      <c r="E37" s="168"/>
      <c r="F37" s="168"/>
      <c r="G37" s="168"/>
      <c r="H37" s="169"/>
      <c r="I37" s="150"/>
      <c r="J37" s="150"/>
      <c r="K37" s="150"/>
      <c r="L37" s="152"/>
      <c r="M37" s="152"/>
      <c r="N37" s="152"/>
      <c r="O37" s="152"/>
      <c r="P37" s="152"/>
      <c r="Q37" s="152"/>
      <c r="R37" s="152"/>
      <c r="S37" s="152"/>
      <c r="T37" s="152"/>
      <c r="U37" s="152"/>
      <c r="V37" s="152"/>
      <c r="W37" s="152"/>
      <c r="X37" s="170"/>
      <c r="Y37" s="170"/>
      <c r="Z37" s="170"/>
      <c r="AA37" s="153"/>
      <c r="AB37" s="153"/>
      <c r="AC37" s="153"/>
      <c r="AD37" s="153"/>
      <c r="AE37" s="153"/>
      <c r="AF37" s="153"/>
      <c r="AG37" s="153"/>
      <c r="AH37" s="153"/>
      <c r="AI37" s="172"/>
      <c r="AJ37" s="154"/>
      <c r="AK37" s="154"/>
      <c r="AL37" s="154"/>
      <c r="AM37" s="154"/>
      <c r="AN37" s="154"/>
      <c r="AO37" s="154"/>
      <c r="AP37" s="154"/>
      <c r="AQ37" s="154"/>
    </row>
    <row r="38" spans="1:43" x14ac:dyDescent="0.15">
      <c r="A38" s="8" t="s">
        <v>258</v>
      </c>
      <c r="D38" s="8" t="s">
        <v>260</v>
      </c>
    </row>
    <row r="39" spans="1:43" x14ac:dyDescent="0.15">
      <c r="D39" s="8" t="s">
        <v>259</v>
      </c>
    </row>
  </sheetData>
  <mergeCells count="388">
    <mergeCell ref="AI36:AI37"/>
    <mergeCell ref="AJ36:AM37"/>
    <mergeCell ref="AN36:AQ37"/>
    <mergeCell ref="A36:H37"/>
    <mergeCell ref="I36:K37"/>
    <mergeCell ref="L36:N37"/>
    <mergeCell ref="O36:Q37"/>
    <mergeCell ref="R36:T37"/>
    <mergeCell ref="U36:W37"/>
    <mergeCell ref="X36:Z37"/>
    <mergeCell ref="AA36:AD37"/>
    <mergeCell ref="AE36:AH37"/>
    <mergeCell ref="AN1:AQ2"/>
    <mergeCell ref="A3:B5"/>
    <mergeCell ref="C3:H5"/>
    <mergeCell ref="I3:K5"/>
    <mergeCell ref="L3:N5"/>
    <mergeCell ref="O3:Q5"/>
    <mergeCell ref="R3:T5"/>
    <mergeCell ref="U3:W5"/>
    <mergeCell ref="X3:Z5"/>
    <mergeCell ref="AA3:AD5"/>
    <mergeCell ref="AE3:AH5"/>
    <mergeCell ref="AI3:AI5"/>
    <mergeCell ref="AJ3:AM5"/>
    <mergeCell ref="AN3:AQ5"/>
    <mergeCell ref="AE34:AH34"/>
    <mergeCell ref="AJ34:AM34"/>
    <mergeCell ref="AN34:AQ34"/>
    <mergeCell ref="A35:B35"/>
    <mergeCell ref="C35:H35"/>
    <mergeCell ref="I35:K35"/>
    <mergeCell ref="L35:N35"/>
    <mergeCell ref="O35:Q35"/>
    <mergeCell ref="R35:T35"/>
    <mergeCell ref="U35:W35"/>
    <mergeCell ref="X35:Z35"/>
    <mergeCell ref="AA35:AD35"/>
    <mergeCell ref="AE35:AH35"/>
    <mergeCell ref="AJ35:AM35"/>
    <mergeCell ref="AN35:AQ35"/>
    <mergeCell ref="A34:B34"/>
    <mergeCell ref="C34:H34"/>
    <mergeCell ref="I34:K34"/>
    <mergeCell ref="L34:N34"/>
    <mergeCell ref="O34:Q34"/>
    <mergeCell ref="R34:T34"/>
    <mergeCell ref="U34:W34"/>
    <mergeCell ref="X34:Z34"/>
    <mergeCell ref="AA34:AD34"/>
    <mergeCell ref="AE32:AH32"/>
    <mergeCell ref="AJ32:AM32"/>
    <mergeCell ref="AN32:AQ32"/>
    <mergeCell ref="A33:B33"/>
    <mergeCell ref="C33:H33"/>
    <mergeCell ref="I33:K33"/>
    <mergeCell ref="L33:N33"/>
    <mergeCell ref="O33:Q33"/>
    <mergeCell ref="R33:T33"/>
    <mergeCell ref="U33:W33"/>
    <mergeCell ref="X33:Z33"/>
    <mergeCell ref="AA33:AD33"/>
    <mergeCell ref="AE33:AH33"/>
    <mergeCell ref="AJ33:AM33"/>
    <mergeCell ref="AN33:AQ33"/>
    <mergeCell ref="A32:B32"/>
    <mergeCell ref="C32:H32"/>
    <mergeCell ref="I32:K32"/>
    <mergeCell ref="L32:N32"/>
    <mergeCell ref="O32:Q32"/>
    <mergeCell ref="R32:T32"/>
    <mergeCell ref="U32:W32"/>
    <mergeCell ref="X32:Z32"/>
    <mergeCell ref="AA32:AD32"/>
    <mergeCell ref="AE30:AH30"/>
    <mergeCell ref="AJ30:AM30"/>
    <mergeCell ref="AN30:AQ30"/>
    <mergeCell ref="A31:B31"/>
    <mergeCell ref="C31:H31"/>
    <mergeCell ref="I31:K31"/>
    <mergeCell ref="L31:N31"/>
    <mergeCell ref="O31:Q31"/>
    <mergeCell ref="R31:T31"/>
    <mergeCell ref="U31:W31"/>
    <mergeCell ref="X31:Z31"/>
    <mergeCell ref="AA31:AD31"/>
    <mergeCell ref="AE31:AH31"/>
    <mergeCell ref="AJ31:AM31"/>
    <mergeCell ref="AN31:AQ31"/>
    <mergeCell ref="A30:B30"/>
    <mergeCell ref="C30:H30"/>
    <mergeCell ref="I30:K30"/>
    <mergeCell ref="L30:N30"/>
    <mergeCell ref="O30:Q30"/>
    <mergeCell ref="R30:T30"/>
    <mergeCell ref="U30:W30"/>
    <mergeCell ref="X30:Z30"/>
    <mergeCell ref="AA30:AD30"/>
    <mergeCell ref="AE28:AH28"/>
    <mergeCell ref="AJ28:AM28"/>
    <mergeCell ref="AN28:AQ28"/>
    <mergeCell ref="A29:B29"/>
    <mergeCell ref="C29:H29"/>
    <mergeCell ref="I29:K29"/>
    <mergeCell ref="L29:N29"/>
    <mergeCell ref="O29:Q29"/>
    <mergeCell ref="R29:T29"/>
    <mergeCell ref="U29:W29"/>
    <mergeCell ref="X29:Z29"/>
    <mergeCell ref="AA29:AD29"/>
    <mergeCell ref="AE29:AH29"/>
    <mergeCell ref="AJ29:AM29"/>
    <mergeCell ref="AN29:AQ29"/>
    <mergeCell ref="A28:B28"/>
    <mergeCell ref="C28:H28"/>
    <mergeCell ref="I28:K28"/>
    <mergeCell ref="L28:N28"/>
    <mergeCell ref="O28:Q28"/>
    <mergeCell ref="R28:T28"/>
    <mergeCell ref="U28:W28"/>
    <mergeCell ref="X28:Z28"/>
    <mergeCell ref="AA28:AD28"/>
    <mergeCell ref="AE26:AH26"/>
    <mergeCell ref="AJ26:AM26"/>
    <mergeCell ref="AN26:AQ26"/>
    <mergeCell ref="A27:B27"/>
    <mergeCell ref="C27:H27"/>
    <mergeCell ref="I27:K27"/>
    <mergeCell ref="L27:N27"/>
    <mergeCell ref="O27:Q27"/>
    <mergeCell ref="R27:T27"/>
    <mergeCell ref="U27:W27"/>
    <mergeCell ref="X27:Z27"/>
    <mergeCell ref="AA27:AD27"/>
    <mergeCell ref="AE27:AH27"/>
    <mergeCell ref="AJ27:AM27"/>
    <mergeCell ref="AN27:AQ27"/>
    <mergeCell ref="A26:B26"/>
    <mergeCell ref="C26:H26"/>
    <mergeCell ref="I26:K26"/>
    <mergeCell ref="L26:N26"/>
    <mergeCell ref="O26:Q26"/>
    <mergeCell ref="R26:T26"/>
    <mergeCell ref="U26:W26"/>
    <mergeCell ref="X26:Z26"/>
    <mergeCell ref="AA26:AD26"/>
    <mergeCell ref="AE24:AH24"/>
    <mergeCell ref="AJ24:AM24"/>
    <mergeCell ref="AN24:AQ24"/>
    <mergeCell ref="A25:B25"/>
    <mergeCell ref="C25:H25"/>
    <mergeCell ref="I25:K25"/>
    <mergeCell ref="L25:N25"/>
    <mergeCell ref="O25:Q25"/>
    <mergeCell ref="R25:T25"/>
    <mergeCell ref="U25:W25"/>
    <mergeCell ref="X25:Z25"/>
    <mergeCell ref="AA25:AD25"/>
    <mergeCell ref="AE25:AH25"/>
    <mergeCell ref="AJ25:AM25"/>
    <mergeCell ref="AN25:AQ25"/>
    <mergeCell ref="A24:B24"/>
    <mergeCell ref="C24:H24"/>
    <mergeCell ref="I24:K24"/>
    <mergeCell ref="L24:N24"/>
    <mergeCell ref="O24:Q24"/>
    <mergeCell ref="R24:T24"/>
    <mergeCell ref="U24:W24"/>
    <mergeCell ref="X24:Z24"/>
    <mergeCell ref="AA24:AD24"/>
    <mergeCell ref="AE22:AH22"/>
    <mergeCell ref="AJ22:AM22"/>
    <mergeCell ref="AN22:AQ22"/>
    <mergeCell ref="A23:B23"/>
    <mergeCell ref="C23:H23"/>
    <mergeCell ref="I23:K23"/>
    <mergeCell ref="L23:N23"/>
    <mergeCell ref="O23:Q23"/>
    <mergeCell ref="R23:T23"/>
    <mergeCell ref="U23:W23"/>
    <mergeCell ref="X23:Z23"/>
    <mergeCell ref="AA23:AD23"/>
    <mergeCell ref="AE23:AH23"/>
    <mergeCell ref="AJ23:AM23"/>
    <mergeCell ref="AN23:AQ23"/>
    <mergeCell ref="A22:B22"/>
    <mergeCell ref="C22:H22"/>
    <mergeCell ref="I22:K22"/>
    <mergeCell ref="L22:N22"/>
    <mergeCell ref="O22:Q22"/>
    <mergeCell ref="R22:T22"/>
    <mergeCell ref="U22:W22"/>
    <mergeCell ref="X22:Z22"/>
    <mergeCell ref="AA22:AD22"/>
    <mergeCell ref="AE20:AH20"/>
    <mergeCell ref="AJ20:AM20"/>
    <mergeCell ref="AN20:AQ20"/>
    <mergeCell ref="A21:B21"/>
    <mergeCell ref="C21:H21"/>
    <mergeCell ref="I21:K21"/>
    <mergeCell ref="L21:N21"/>
    <mergeCell ref="O21:Q21"/>
    <mergeCell ref="R21:T21"/>
    <mergeCell ref="U21:W21"/>
    <mergeCell ref="X21:Z21"/>
    <mergeCell ref="AA21:AD21"/>
    <mergeCell ref="AE21:AH21"/>
    <mergeCell ref="AJ21:AM21"/>
    <mergeCell ref="AN21:AQ21"/>
    <mergeCell ref="A20:B20"/>
    <mergeCell ref="C20:H20"/>
    <mergeCell ref="I20:K20"/>
    <mergeCell ref="L20:N20"/>
    <mergeCell ref="O20:Q20"/>
    <mergeCell ref="R20:T20"/>
    <mergeCell ref="U20:W20"/>
    <mergeCell ref="X20:Z20"/>
    <mergeCell ref="AA20:AD20"/>
    <mergeCell ref="AE18:AH18"/>
    <mergeCell ref="AJ18:AM18"/>
    <mergeCell ref="AN18:AQ18"/>
    <mergeCell ref="A19:B19"/>
    <mergeCell ref="C19:H19"/>
    <mergeCell ref="I19:K19"/>
    <mergeCell ref="L19:N19"/>
    <mergeCell ref="O19:Q19"/>
    <mergeCell ref="R19:T19"/>
    <mergeCell ref="U19:W19"/>
    <mergeCell ref="X19:Z19"/>
    <mergeCell ref="AA19:AD19"/>
    <mergeCell ref="AE19:AH19"/>
    <mergeCell ref="AJ19:AM19"/>
    <mergeCell ref="AN19:AQ19"/>
    <mergeCell ref="A18:B18"/>
    <mergeCell ref="C18:H18"/>
    <mergeCell ref="I18:K18"/>
    <mergeCell ref="L18:N18"/>
    <mergeCell ref="O18:Q18"/>
    <mergeCell ref="R18:T18"/>
    <mergeCell ref="U18:W18"/>
    <mergeCell ref="X18:Z18"/>
    <mergeCell ref="AA18:AD18"/>
    <mergeCell ref="AE16:AH16"/>
    <mergeCell ref="AJ16:AM16"/>
    <mergeCell ref="AN16:AQ16"/>
    <mergeCell ref="A17:B17"/>
    <mergeCell ref="C17:H17"/>
    <mergeCell ref="I17:K17"/>
    <mergeCell ref="L17:N17"/>
    <mergeCell ref="O17:Q17"/>
    <mergeCell ref="R17:T17"/>
    <mergeCell ref="U17:W17"/>
    <mergeCell ref="X17:Z17"/>
    <mergeCell ref="AA17:AD17"/>
    <mergeCell ref="AE17:AH17"/>
    <mergeCell ref="AJ17:AM17"/>
    <mergeCell ref="AN17:AQ17"/>
    <mergeCell ref="A16:B16"/>
    <mergeCell ref="C16:H16"/>
    <mergeCell ref="I16:K16"/>
    <mergeCell ref="L16:N16"/>
    <mergeCell ref="O16:Q16"/>
    <mergeCell ref="R16:T16"/>
    <mergeCell ref="U16:W16"/>
    <mergeCell ref="X16:Z16"/>
    <mergeCell ref="AA16:AD16"/>
    <mergeCell ref="AE14:AH14"/>
    <mergeCell ref="AJ14:AM14"/>
    <mergeCell ref="AN14:AQ14"/>
    <mergeCell ref="A15:B15"/>
    <mergeCell ref="C15:H15"/>
    <mergeCell ref="I15:K15"/>
    <mergeCell ref="L15:N15"/>
    <mergeCell ref="O15:Q15"/>
    <mergeCell ref="R15:T15"/>
    <mergeCell ref="U15:W15"/>
    <mergeCell ref="X15:Z15"/>
    <mergeCell ref="AA15:AD15"/>
    <mergeCell ref="AE15:AH15"/>
    <mergeCell ref="AJ15:AM15"/>
    <mergeCell ref="AN15:AQ15"/>
    <mergeCell ref="A14:B14"/>
    <mergeCell ref="C14:H14"/>
    <mergeCell ref="I14:K14"/>
    <mergeCell ref="L14:N14"/>
    <mergeCell ref="O14:Q14"/>
    <mergeCell ref="R14:T14"/>
    <mergeCell ref="U14:W14"/>
    <mergeCell ref="X14:Z14"/>
    <mergeCell ref="AA14:AD14"/>
    <mergeCell ref="AE12:AH12"/>
    <mergeCell ref="AJ12:AM12"/>
    <mergeCell ref="AN12:AQ12"/>
    <mergeCell ref="A13:B13"/>
    <mergeCell ref="C13:H13"/>
    <mergeCell ref="I13:K13"/>
    <mergeCell ref="L13:N13"/>
    <mergeCell ref="O13:Q13"/>
    <mergeCell ref="R13:T13"/>
    <mergeCell ref="U13:W13"/>
    <mergeCell ref="X13:Z13"/>
    <mergeCell ref="AA13:AD13"/>
    <mergeCell ref="AE13:AH13"/>
    <mergeCell ref="AJ13:AM13"/>
    <mergeCell ref="AN13:AQ13"/>
    <mergeCell ref="A12:B12"/>
    <mergeCell ref="C12:H12"/>
    <mergeCell ref="I12:K12"/>
    <mergeCell ref="L12:N12"/>
    <mergeCell ref="O12:Q12"/>
    <mergeCell ref="R12:T12"/>
    <mergeCell ref="U12:W12"/>
    <mergeCell ref="X12:Z12"/>
    <mergeCell ref="AA12:AD12"/>
    <mergeCell ref="AE10:AH10"/>
    <mergeCell ref="AJ10:AM10"/>
    <mergeCell ref="AN10:AQ10"/>
    <mergeCell ref="A11:B11"/>
    <mergeCell ref="C11:H11"/>
    <mergeCell ref="I11:K11"/>
    <mergeCell ref="L11:N11"/>
    <mergeCell ref="O11:Q11"/>
    <mergeCell ref="R11:T11"/>
    <mergeCell ref="U11:W11"/>
    <mergeCell ref="X11:Z11"/>
    <mergeCell ref="AA11:AD11"/>
    <mergeCell ref="AE11:AH11"/>
    <mergeCell ref="AJ11:AM11"/>
    <mergeCell ref="AN11:AQ11"/>
    <mergeCell ref="A10:B10"/>
    <mergeCell ref="C10:H10"/>
    <mergeCell ref="I10:K10"/>
    <mergeCell ref="L10:N10"/>
    <mergeCell ref="O10:Q10"/>
    <mergeCell ref="R10:T10"/>
    <mergeCell ref="U10:W10"/>
    <mergeCell ref="X10:Z10"/>
    <mergeCell ref="AA10:AD10"/>
    <mergeCell ref="AE8:AH8"/>
    <mergeCell ref="AJ8:AM8"/>
    <mergeCell ref="AN8:AQ8"/>
    <mergeCell ref="A9:B9"/>
    <mergeCell ref="C9:H9"/>
    <mergeCell ref="I9:K9"/>
    <mergeCell ref="L9:N9"/>
    <mergeCell ref="O9:Q9"/>
    <mergeCell ref="R9:T9"/>
    <mergeCell ref="U9:W9"/>
    <mergeCell ref="X9:Z9"/>
    <mergeCell ref="AA9:AD9"/>
    <mergeCell ref="AE9:AH9"/>
    <mergeCell ref="AJ9:AM9"/>
    <mergeCell ref="AN9:AQ9"/>
    <mergeCell ref="A8:B8"/>
    <mergeCell ref="C8:H8"/>
    <mergeCell ref="I8:K8"/>
    <mergeCell ref="L8:N8"/>
    <mergeCell ref="O8:Q8"/>
    <mergeCell ref="R8:T8"/>
    <mergeCell ref="U8:W8"/>
    <mergeCell ref="X8:Z8"/>
    <mergeCell ref="AA8:AD8"/>
    <mergeCell ref="AA6:AD6"/>
    <mergeCell ref="AE6:AH6"/>
    <mergeCell ref="AJ6:AM6"/>
    <mergeCell ref="AN6:AQ6"/>
    <mergeCell ref="A7:B7"/>
    <mergeCell ref="C7:H7"/>
    <mergeCell ref="I7:K7"/>
    <mergeCell ref="L7:N7"/>
    <mergeCell ref="O7:Q7"/>
    <mergeCell ref="R7:T7"/>
    <mergeCell ref="U7:W7"/>
    <mergeCell ref="X7:Z7"/>
    <mergeCell ref="AA7:AD7"/>
    <mergeCell ref="AE7:AH7"/>
    <mergeCell ref="AJ7:AM7"/>
    <mergeCell ref="AN7:AQ7"/>
    <mergeCell ref="A1:J1"/>
    <mergeCell ref="A6:B6"/>
    <mergeCell ref="C6:H6"/>
    <mergeCell ref="I6:K6"/>
    <mergeCell ref="L6:N6"/>
    <mergeCell ref="O6:Q6"/>
    <mergeCell ref="R6:T6"/>
    <mergeCell ref="U6:W6"/>
    <mergeCell ref="X6:Z6"/>
    <mergeCell ref="K1:AI2"/>
  </mergeCells>
  <phoneticPr fontId="3"/>
  <pageMargins left="0.98425196850393704" right="0.39370078740157483" top="0.74803149606299213" bottom="0.74803149606299213" header="0.31496062992125984"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2"/>
  <sheetViews>
    <sheetView workbookViewId="0">
      <selection sqref="A1:XFD1048576"/>
    </sheetView>
  </sheetViews>
  <sheetFormatPr defaultRowHeight="14.25" x14ac:dyDescent="0.15"/>
  <cols>
    <col min="1" max="1" width="9" style="341" customWidth="1"/>
    <col min="2" max="16384" width="9" style="341"/>
  </cols>
  <sheetData>
    <row r="1" spans="1:10" x14ac:dyDescent="0.15">
      <c r="A1" s="173" t="s">
        <v>97</v>
      </c>
      <c r="B1" s="173"/>
      <c r="C1" s="173"/>
      <c r="D1" s="173"/>
      <c r="E1" s="173"/>
      <c r="F1" s="173"/>
      <c r="G1" s="173"/>
      <c r="H1" s="173"/>
      <c r="I1" s="173"/>
      <c r="J1" s="173"/>
    </row>
    <row r="2" spans="1:10" x14ac:dyDescent="0.15">
      <c r="A2" s="342"/>
      <c r="B2" s="342"/>
      <c r="C2" s="342"/>
      <c r="D2" s="342"/>
      <c r="E2" s="342"/>
      <c r="F2" s="342"/>
      <c r="G2" s="342"/>
      <c r="H2" s="342"/>
      <c r="I2" s="342"/>
      <c r="J2" s="342"/>
    </row>
    <row r="3" spans="1:10" x14ac:dyDescent="0.15">
      <c r="A3" s="342"/>
      <c r="B3" s="342"/>
      <c r="C3" s="342"/>
      <c r="D3" s="342"/>
      <c r="E3" s="342"/>
      <c r="F3" s="342"/>
      <c r="G3" s="342"/>
      <c r="H3" s="342"/>
      <c r="I3" s="342"/>
      <c r="J3" s="342"/>
    </row>
    <row r="5" spans="1:10" ht="17.25" x14ac:dyDescent="0.15">
      <c r="B5" s="343" t="s">
        <v>182</v>
      </c>
      <c r="C5" s="343"/>
      <c r="D5" s="343"/>
      <c r="E5" s="343"/>
      <c r="F5" s="343"/>
      <c r="G5" s="343"/>
      <c r="H5" s="343"/>
      <c r="I5" s="343"/>
    </row>
    <row r="6" spans="1:10" ht="17.25" x14ac:dyDescent="0.15">
      <c r="B6" s="344"/>
      <c r="C6" s="344"/>
      <c r="D6" s="344"/>
      <c r="E6" s="344"/>
      <c r="F6" s="344"/>
      <c r="G6" s="344"/>
      <c r="H6" s="344"/>
      <c r="I6" s="344"/>
    </row>
    <row r="7" spans="1:10" ht="17.25" x14ac:dyDescent="0.15">
      <c r="B7" s="344"/>
      <c r="C7" s="344"/>
      <c r="D7" s="344"/>
      <c r="E7" s="344"/>
    </row>
    <row r="9" spans="1:10" x14ac:dyDescent="0.15">
      <c r="A9" s="341" t="s">
        <v>320</v>
      </c>
    </row>
    <row r="11" spans="1:10" x14ac:dyDescent="0.15">
      <c r="A11" s="341" t="s">
        <v>314</v>
      </c>
    </row>
    <row r="15" spans="1:10" x14ac:dyDescent="0.15">
      <c r="G15" s="341" t="s">
        <v>178</v>
      </c>
      <c r="H15" s="341" t="s">
        <v>40</v>
      </c>
      <c r="I15" s="341" t="s">
        <v>180</v>
      </c>
    </row>
    <row r="18" spans="6:7" x14ac:dyDescent="0.15">
      <c r="F18" s="341" t="s">
        <v>284</v>
      </c>
    </row>
    <row r="20" spans="6:7" ht="20.100000000000001" customHeight="1" x14ac:dyDescent="0.15">
      <c r="G20" s="341" t="s">
        <v>184</v>
      </c>
    </row>
    <row r="21" spans="6:7" ht="20.100000000000001" customHeight="1" x14ac:dyDescent="0.15"/>
    <row r="22" spans="6:7" ht="20.100000000000001" customHeight="1" x14ac:dyDescent="0.15">
      <c r="G22" s="341" t="s">
        <v>185</v>
      </c>
    </row>
  </sheetData>
  <mergeCells count="2">
    <mergeCell ref="A1:J1"/>
    <mergeCell ref="B5:I5"/>
  </mergeCells>
  <phoneticPr fontId="3"/>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351"/>
  <sheetViews>
    <sheetView view="pageBreakPreview" zoomScaleNormal="85" zoomScaleSheetLayoutView="100" workbookViewId="0">
      <selection activeCell="AY6" sqref="AY6:BB6"/>
    </sheetView>
  </sheetViews>
  <sheetFormatPr defaultColWidth="9" defaultRowHeight="13.5" x14ac:dyDescent="0.15"/>
  <cols>
    <col min="1" max="62" width="2.625" style="32" customWidth="1"/>
    <col min="63" max="63" width="6.5" style="32" customWidth="1"/>
    <col min="64" max="136" width="2.625" style="32" customWidth="1"/>
    <col min="137" max="16384" width="9" style="32"/>
  </cols>
  <sheetData>
    <row r="1" spans="1:61" ht="13.5" customHeight="1" x14ac:dyDescent="0.15">
      <c r="A1" s="174" t="s">
        <v>97</v>
      </c>
      <c r="B1" s="174"/>
      <c r="C1" s="174"/>
      <c r="D1" s="174"/>
      <c r="E1" s="174"/>
      <c r="F1" s="174"/>
      <c r="G1" s="174"/>
      <c r="H1" s="174"/>
      <c r="I1" s="174"/>
      <c r="J1" s="174"/>
      <c r="K1" s="185" t="s">
        <v>32</v>
      </c>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37"/>
      <c r="AP1" s="37"/>
      <c r="AQ1" s="37"/>
      <c r="AR1" s="37"/>
      <c r="AS1" s="37"/>
      <c r="AT1" s="37"/>
      <c r="AU1" s="187" t="e">
        <f>IF(C6="","","1page")</f>
        <v>#REF!</v>
      </c>
      <c r="AV1" s="187"/>
      <c r="AW1" s="187"/>
      <c r="AX1" s="187"/>
      <c r="AY1" s="40"/>
      <c r="AZ1" s="40"/>
      <c r="BA1" s="40"/>
      <c r="BB1" s="40"/>
      <c r="BC1" s="40"/>
      <c r="BD1" s="40"/>
      <c r="BE1" s="40"/>
      <c r="BF1" s="40"/>
      <c r="BG1" s="40"/>
      <c r="BH1" s="40"/>
      <c r="BI1" s="40"/>
    </row>
    <row r="2" spans="1:61" ht="13.5" customHeight="1" x14ac:dyDescent="0.15">
      <c r="A2" s="34"/>
      <c r="B2" s="34"/>
      <c r="C2" s="34"/>
      <c r="D2" s="34"/>
      <c r="E2" s="35"/>
      <c r="F2" s="35"/>
      <c r="G2" s="35"/>
      <c r="H2" s="35"/>
      <c r="I2" s="35"/>
      <c r="J2" s="35"/>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35"/>
      <c r="AP2" s="35"/>
      <c r="AQ2" s="35"/>
      <c r="AR2" s="35"/>
      <c r="AS2" s="35"/>
      <c r="AT2" s="35"/>
      <c r="AU2" s="187"/>
      <c r="AV2" s="187"/>
      <c r="AW2" s="187"/>
      <c r="AX2" s="187"/>
      <c r="AY2" s="40"/>
      <c r="AZ2" s="40"/>
      <c r="BA2" s="40"/>
      <c r="BB2" s="40"/>
      <c r="BC2" s="40"/>
      <c r="BD2" s="40"/>
      <c r="BE2" s="40"/>
      <c r="BF2" s="40"/>
      <c r="BG2" s="40"/>
      <c r="BH2" s="40"/>
      <c r="BI2" s="40"/>
    </row>
    <row r="3" spans="1:61" x14ac:dyDescent="0.15">
      <c r="A3" s="175" t="s">
        <v>7</v>
      </c>
      <c r="B3" s="175"/>
      <c r="C3" s="175" t="s">
        <v>2</v>
      </c>
      <c r="D3" s="175"/>
      <c r="E3" s="175"/>
      <c r="F3" s="175"/>
      <c r="G3" s="175"/>
      <c r="H3" s="175"/>
      <c r="I3" s="175" t="s">
        <v>3</v>
      </c>
      <c r="J3" s="175"/>
      <c r="K3" s="175"/>
      <c r="L3" s="188" t="s">
        <v>13</v>
      </c>
      <c r="M3" s="175"/>
      <c r="N3" s="175"/>
      <c r="O3" s="188" t="s">
        <v>19</v>
      </c>
      <c r="P3" s="175"/>
      <c r="Q3" s="175"/>
      <c r="R3" s="188" t="s">
        <v>9</v>
      </c>
      <c r="S3" s="175"/>
      <c r="T3" s="175"/>
      <c r="U3" s="188" t="s">
        <v>21</v>
      </c>
      <c r="V3" s="175"/>
      <c r="W3" s="175"/>
      <c r="X3" s="188" t="s">
        <v>14</v>
      </c>
      <c r="Y3" s="175"/>
      <c r="Z3" s="175"/>
      <c r="AA3" s="188" t="s">
        <v>23</v>
      </c>
      <c r="AB3" s="188"/>
      <c r="AC3" s="175"/>
      <c r="AD3" s="175"/>
      <c r="AE3" s="188" t="s">
        <v>45</v>
      </c>
      <c r="AF3" s="175"/>
      <c r="AG3" s="175"/>
      <c r="AH3" s="175"/>
      <c r="AI3" s="188" t="s">
        <v>165</v>
      </c>
      <c r="AJ3" s="188"/>
      <c r="AK3" s="188"/>
      <c r="AL3" s="188"/>
      <c r="AM3" s="188" t="s">
        <v>25</v>
      </c>
      <c r="AN3" s="188"/>
      <c r="AO3" s="188"/>
      <c r="AP3" s="188"/>
      <c r="AQ3" s="188" t="s">
        <v>166</v>
      </c>
      <c r="AR3" s="188"/>
      <c r="AS3" s="188"/>
      <c r="AT3" s="188"/>
      <c r="AU3" s="188" t="s">
        <v>98</v>
      </c>
      <c r="AV3" s="188"/>
      <c r="AW3" s="188"/>
      <c r="AX3" s="188"/>
      <c r="AY3" s="189" t="s">
        <v>105</v>
      </c>
      <c r="AZ3" s="190"/>
      <c r="BA3" s="190"/>
      <c r="BB3" s="190"/>
      <c r="BC3" s="192" t="s">
        <v>109</v>
      </c>
      <c r="BD3" s="192"/>
      <c r="BE3" s="192"/>
      <c r="BF3" s="192"/>
      <c r="BG3" s="192" t="s">
        <v>111</v>
      </c>
      <c r="BH3" s="192"/>
      <c r="BI3" s="192"/>
    </row>
    <row r="4" spans="1:61" ht="13.5" customHeight="1" x14ac:dyDescent="0.1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88"/>
      <c r="AJ4" s="188"/>
      <c r="AK4" s="188"/>
      <c r="AL4" s="188"/>
      <c r="AM4" s="188"/>
      <c r="AN4" s="188"/>
      <c r="AO4" s="188"/>
      <c r="AP4" s="188"/>
      <c r="AQ4" s="188"/>
      <c r="AR4" s="188"/>
      <c r="AS4" s="188"/>
      <c r="AT4" s="188"/>
      <c r="AU4" s="188"/>
      <c r="AV4" s="188"/>
      <c r="AW4" s="188"/>
      <c r="AX4" s="188"/>
      <c r="AY4" s="191"/>
      <c r="AZ4" s="190"/>
      <c r="BA4" s="190"/>
      <c r="BB4" s="190"/>
      <c r="BC4" s="192"/>
      <c r="BD4" s="192"/>
      <c r="BE4" s="192"/>
      <c r="BF4" s="192"/>
      <c r="BG4" s="192"/>
      <c r="BH4" s="192"/>
      <c r="BI4" s="192"/>
    </row>
    <row r="5" spans="1:61" x14ac:dyDescent="0.1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88"/>
      <c r="AJ5" s="188"/>
      <c r="AK5" s="188"/>
      <c r="AL5" s="188"/>
      <c r="AM5" s="188"/>
      <c r="AN5" s="188"/>
      <c r="AO5" s="188"/>
      <c r="AP5" s="188"/>
      <c r="AQ5" s="188"/>
      <c r="AR5" s="188"/>
      <c r="AS5" s="188"/>
      <c r="AT5" s="188"/>
      <c r="AU5" s="188"/>
      <c r="AV5" s="188"/>
      <c r="AW5" s="188"/>
      <c r="AX5" s="188"/>
      <c r="AY5" s="191"/>
      <c r="AZ5" s="190"/>
      <c r="BA5" s="190"/>
      <c r="BB5" s="190"/>
      <c r="BC5" s="192"/>
      <c r="BD5" s="192"/>
      <c r="BE5" s="192"/>
      <c r="BF5" s="192"/>
      <c r="BG5" s="192"/>
      <c r="BH5" s="192"/>
      <c r="BI5" s="192"/>
    </row>
    <row r="6" spans="1:61" s="33" customFormat="1" x14ac:dyDescent="0.15">
      <c r="A6" s="175">
        <v>1</v>
      </c>
      <c r="B6" s="175"/>
      <c r="C6" s="175" t="e">
        <f>IF(#REF!="","",#REF!)</f>
        <v>#REF!</v>
      </c>
      <c r="D6" s="175"/>
      <c r="E6" s="175"/>
      <c r="F6" s="175"/>
      <c r="G6" s="175"/>
      <c r="H6" s="175"/>
      <c r="I6" s="176" t="e">
        <f>IF(#REF!="","",#REF!)</f>
        <v>#REF!</v>
      </c>
      <c r="J6" s="176"/>
      <c r="K6" s="176"/>
      <c r="L6" s="177" t="e">
        <f>IF(#REF!="",0,#REF!)</f>
        <v>#REF!</v>
      </c>
      <c r="M6" s="177"/>
      <c r="N6" s="177"/>
      <c r="O6" s="177" t="e">
        <f>IF(#REF!="",0,#REF!)</f>
        <v>#REF!</v>
      </c>
      <c r="P6" s="177"/>
      <c r="Q6" s="177"/>
      <c r="R6" s="177" t="e">
        <f>IF(#REF!="",0,#REF!)</f>
        <v>#REF!</v>
      </c>
      <c r="S6" s="177"/>
      <c r="T6" s="177"/>
      <c r="U6" s="178" t="e">
        <f t="shared" ref="U6:U35" si="0">ROUNDDOWN(L6*O6*R6,4)</f>
        <v>#REF!</v>
      </c>
      <c r="V6" s="178"/>
      <c r="W6" s="178"/>
      <c r="X6" s="175" t="e">
        <f>IF(#REF!="",0,#REF!)</f>
        <v>#REF!</v>
      </c>
      <c r="Y6" s="175"/>
      <c r="Z6" s="175"/>
      <c r="AA6" s="178" t="e">
        <f t="shared" ref="AA6:AA35" si="1">ROUNDDOWN(U6*X6,4)</f>
        <v>#REF!</v>
      </c>
      <c r="AB6" s="178"/>
      <c r="AC6" s="178"/>
      <c r="AD6" s="178"/>
      <c r="AE6" s="179" t="e">
        <f>IF(#REF!="",0,#REF!)</f>
        <v>#REF!</v>
      </c>
      <c r="AF6" s="179"/>
      <c r="AG6" s="179"/>
      <c r="AH6" s="179"/>
      <c r="AI6" s="179"/>
      <c r="AJ6" s="179"/>
      <c r="AK6" s="179"/>
      <c r="AL6" s="179"/>
      <c r="AM6" s="179" t="e">
        <f t="shared" ref="AM6:AM35" si="2">ROUNDDOWN(AA6*AE6,0)</f>
        <v>#REF!</v>
      </c>
      <c r="AN6" s="179"/>
      <c r="AO6" s="179"/>
      <c r="AP6" s="179"/>
      <c r="AQ6" s="179" t="e">
        <f>IF(AI6="-",#REF!,MIN((IF((AE6-AI6)&gt;0,AE6-AI6,0)),#REF!))</f>
        <v>#REF!</v>
      </c>
      <c r="AR6" s="179"/>
      <c r="AS6" s="179"/>
      <c r="AT6" s="179"/>
      <c r="AU6" s="179" t="e">
        <f t="shared" ref="AU6:AU35" si="3">ROUNDDOWN(AA6*AQ6,0)</f>
        <v>#REF!</v>
      </c>
      <c r="AV6" s="179"/>
      <c r="AW6" s="179"/>
      <c r="AX6" s="179"/>
      <c r="AY6" s="180" t="e">
        <f t="shared" ref="AY6:AY35" si="4">ROUNDDOWN(L6*O6*R6*X6*AE6,0)</f>
        <v>#REF!</v>
      </c>
      <c r="AZ6" s="181"/>
      <c r="BA6" s="181"/>
      <c r="BB6" s="181"/>
      <c r="BC6" s="181" t="e">
        <f t="shared" ref="BC6:BC35" si="5">IF(AM6="-",AU6,AM6+AU6)</f>
        <v>#REF!</v>
      </c>
      <c r="BD6" s="181"/>
      <c r="BE6" s="181"/>
      <c r="BF6" s="181"/>
      <c r="BG6" s="181" t="e">
        <f t="shared" ref="BG6:BG35" si="6">IF(AY6&gt;=BC6,"OK","NG")</f>
        <v>#REF!</v>
      </c>
      <c r="BH6" s="181"/>
      <c r="BI6" s="181"/>
    </row>
    <row r="7" spans="1:61" s="33" customFormat="1" x14ac:dyDescent="0.15">
      <c r="A7" s="175">
        <v>2</v>
      </c>
      <c r="B7" s="175"/>
      <c r="C7" s="175" t="e">
        <f>IF(#REF!="","",#REF!)</f>
        <v>#REF!</v>
      </c>
      <c r="D7" s="175"/>
      <c r="E7" s="175"/>
      <c r="F7" s="175"/>
      <c r="G7" s="175"/>
      <c r="H7" s="175"/>
      <c r="I7" s="176" t="e">
        <f>IF(#REF!="","",#REF!)</f>
        <v>#REF!</v>
      </c>
      <c r="J7" s="176"/>
      <c r="K7" s="176"/>
      <c r="L7" s="177" t="e">
        <f>IF(#REF!="",0,#REF!)</f>
        <v>#REF!</v>
      </c>
      <c r="M7" s="177"/>
      <c r="N7" s="177"/>
      <c r="O7" s="177" t="e">
        <f>IF(#REF!="",0,#REF!)</f>
        <v>#REF!</v>
      </c>
      <c r="P7" s="177"/>
      <c r="Q7" s="177"/>
      <c r="R7" s="177" t="e">
        <f>IF(#REF!="",0,#REF!)</f>
        <v>#REF!</v>
      </c>
      <c r="S7" s="177"/>
      <c r="T7" s="177"/>
      <c r="U7" s="178" t="e">
        <f t="shared" si="0"/>
        <v>#REF!</v>
      </c>
      <c r="V7" s="178"/>
      <c r="W7" s="178"/>
      <c r="X7" s="175" t="e">
        <f>IF(#REF!="",0,#REF!)</f>
        <v>#REF!</v>
      </c>
      <c r="Y7" s="175"/>
      <c r="Z7" s="175"/>
      <c r="AA7" s="178" t="e">
        <f t="shared" si="1"/>
        <v>#REF!</v>
      </c>
      <c r="AB7" s="178"/>
      <c r="AC7" s="178"/>
      <c r="AD7" s="178"/>
      <c r="AE7" s="179" t="e">
        <f>IF(#REF!="",0,#REF!)</f>
        <v>#REF!</v>
      </c>
      <c r="AF7" s="179"/>
      <c r="AG7" s="179"/>
      <c r="AH7" s="179"/>
      <c r="AI7" s="179"/>
      <c r="AJ7" s="179"/>
      <c r="AK7" s="179"/>
      <c r="AL7" s="179"/>
      <c r="AM7" s="179" t="e">
        <f t="shared" si="2"/>
        <v>#REF!</v>
      </c>
      <c r="AN7" s="179"/>
      <c r="AO7" s="179"/>
      <c r="AP7" s="179"/>
      <c r="AQ7" s="179" t="e">
        <f>IF(AI7="-",#REF!,MIN((IF((AE7-AI7)&gt;0,AE7-AI7,0)),#REF!))</f>
        <v>#REF!</v>
      </c>
      <c r="AR7" s="179"/>
      <c r="AS7" s="179"/>
      <c r="AT7" s="179"/>
      <c r="AU7" s="179" t="e">
        <f t="shared" si="3"/>
        <v>#REF!</v>
      </c>
      <c r="AV7" s="179"/>
      <c r="AW7" s="179"/>
      <c r="AX7" s="179"/>
      <c r="AY7" s="180" t="e">
        <f t="shared" si="4"/>
        <v>#REF!</v>
      </c>
      <c r="AZ7" s="181"/>
      <c r="BA7" s="181"/>
      <c r="BB7" s="181"/>
      <c r="BC7" s="181" t="e">
        <f t="shared" si="5"/>
        <v>#REF!</v>
      </c>
      <c r="BD7" s="181"/>
      <c r="BE7" s="181"/>
      <c r="BF7" s="181"/>
      <c r="BG7" s="181" t="e">
        <f t="shared" si="6"/>
        <v>#REF!</v>
      </c>
      <c r="BH7" s="181"/>
      <c r="BI7" s="181"/>
    </row>
    <row r="8" spans="1:61" s="33" customFormat="1" x14ac:dyDescent="0.15">
      <c r="A8" s="175">
        <v>3</v>
      </c>
      <c r="B8" s="175"/>
      <c r="C8" s="175" t="e">
        <f>IF(#REF!="","",#REF!)</f>
        <v>#REF!</v>
      </c>
      <c r="D8" s="175"/>
      <c r="E8" s="175"/>
      <c r="F8" s="175"/>
      <c r="G8" s="175"/>
      <c r="H8" s="175"/>
      <c r="I8" s="176" t="e">
        <f>IF(#REF!="","",#REF!)</f>
        <v>#REF!</v>
      </c>
      <c r="J8" s="176"/>
      <c r="K8" s="176"/>
      <c r="L8" s="177" t="e">
        <f>IF(#REF!="",0,#REF!)</f>
        <v>#REF!</v>
      </c>
      <c r="M8" s="177"/>
      <c r="N8" s="177"/>
      <c r="O8" s="177" t="e">
        <f>IF(#REF!="",0,#REF!)</f>
        <v>#REF!</v>
      </c>
      <c r="P8" s="177"/>
      <c r="Q8" s="177"/>
      <c r="R8" s="177" t="e">
        <f>IF(#REF!="",0,#REF!)</f>
        <v>#REF!</v>
      </c>
      <c r="S8" s="177"/>
      <c r="T8" s="177"/>
      <c r="U8" s="178" t="e">
        <f t="shared" si="0"/>
        <v>#REF!</v>
      </c>
      <c r="V8" s="178"/>
      <c r="W8" s="178"/>
      <c r="X8" s="175" t="e">
        <f>IF(#REF!="",0,#REF!)</f>
        <v>#REF!</v>
      </c>
      <c r="Y8" s="175"/>
      <c r="Z8" s="175"/>
      <c r="AA8" s="178" t="e">
        <f t="shared" si="1"/>
        <v>#REF!</v>
      </c>
      <c r="AB8" s="178"/>
      <c r="AC8" s="178"/>
      <c r="AD8" s="178"/>
      <c r="AE8" s="179" t="e">
        <f>IF(#REF!="",0,#REF!)</f>
        <v>#REF!</v>
      </c>
      <c r="AF8" s="179"/>
      <c r="AG8" s="179"/>
      <c r="AH8" s="179"/>
      <c r="AI8" s="179"/>
      <c r="AJ8" s="179"/>
      <c r="AK8" s="179"/>
      <c r="AL8" s="179"/>
      <c r="AM8" s="179" t="e">
        <f t="shared" si="2"/>
        <v>#REF!</v>
      </c>
      <c r="AN8" s="179"/>
      <c r="AO8" s="179"/>
      <c r="AP8" s="179"/>
      <c r="AQ8" s="179" t="e">
        <f>IF(AI8="-",#REF!,MIN((IF((AE8-AI8)&gt;0,AE8-AI8,0)),#REF!))</f>
        <v>#REF!</v>
      </c>
      <c r="AR8" s="179"/>
      <c r="AS8" s="179"/>
      <c r="AT8" s="179"/>
      <c r="AU8" s="179" t="e">
        <f t="shared" si="3"/>
        <v>#REF!</v>
      </c>
      <c r="AV8" s="179"/>
      <c r="AW8" s="179"/>
      <c r="AX8" s="179"/>
      <c r="AY8" s="180" t="e">
        <f t="shared" si="4"/>
        <v>#REF!</v>
      </c>
      <c r="AZ8" s="181"/>
      <c r="BA8" s="181"/>
      <c r="BB8" s="181"/>
      <c r="BC8" s="181" t="e">
        <f t="shared" si="5"/>
        <v>#REF!</v>
      </c>
      <c r="BD8" s="181"/>
      <c r="BE8" s="181"/>
      <c r="BF8" s="181"/>
      <c r="BG8" s="181" t="e">
        <f t="shared" si="6"/>
        <v>#REF!</v>
      </c>
      <c r="BH8" s="181"/>
      <c r="BI8" s="181"/>
    </row>
    <row r="9" spans="1:61" s="33" customFormat="1" x14ac:dyDescent="0.15">
      <c r="A9" s="175">
        <v>4</v>
      </c>
      <c r="B9" s="175"/>
      <c r="C9" s="175" t="e">
        <f>IF(#REF!="","",#REF!)</f>
        <v>#REF!</v>
      </c>
      <c r="D9" s="175"/>
      <c r="E9" s="175"/>
      <c r="F9" s="175"/>
      <c r="G9" s="175"/>
      <c r="H9" s="175"/>
      <c r="I9" s="176" t="e">
        <f>IF(#REF!="","",#REF!)</f>
        <v>#REF!</v>
      </c>
      <c r="J9" s="176"/>
      <c r="K9" s="176"/>
      <c r="L9" s="177" t="e">
        <f>IF(#REF!="",0,#REF!)</f>
        <v>#REF!</v>
      </c>
      <c r="M9" s="177"/>
      <c r="N9" s="177"/>
      <c r="O9" s="177" t="e">
        <f>IF(#REF!="",0,#REF!)</f>
        <v>#REF!</v>
      </c>
      <c r="P9" s="177"/>
      <c r="Q9" s="177"/>
      <c r="R9" s="177" t="e">
        <f>IF(#REF!="",0,#REF!)</f>
        <v>#REF!</v>
      </c>
      <c r="S9" s="177"/>
      <c r="T9" s="177"/>
      <c r="U9" s="178" t="e">
        <f t="shared" si="0"/>
        <v>#REF!</v>
      </c>
      <c r="V9" s="178"/>
      <c r="W9" s="178"/>
      <c r="X9" s="175" t="e">
        <f>IF(#REF!="",0,#REF!)</f>
        <v>#REF!</v>
      </c>
      <c r="Y9" s="175"/>
      <c r="Z9" s="175"/>
      <c r="AA9" s="178" t="e">
        <f t="shared" si="1"/>
        <v>#REF!</v>
      </c>
      <c r="AB9" s="178"/>
      <c r="AC9" s="178"/>
      <c r="AD9" s="178"/>
      <c r="AE9" s="179" t="e">
        <f>IF(#REF!="",0,#REF!)</f>
        <v>#REF!</v>
      </c>
      <c r="AF9" s="179"/>
      <c r="AG9" s="179"/>
      <c r="AH9" s="179"/>
      <c r="AI9" s="179"/>
      <c r="AJ9" s="179"/>
      <c r="AK9" s="179"/>
      <c r="AL9" s="179"/>
      <c r="AM9" s="179" t="e">
        <f t="shared" si="2"/>
        <v>#REF!</v>
      </c>
      <c r="AN9" s="179"/>
      <c r="AO9" s="179"/>
      <c r="AP9" s="179"/>
      <c r="AQ9" s="182" t="e">
        <f>IF(AI9="-",#REF!,MIN((IF((AE9-AI9)&gt;0,AE9-AI9,0)),#REF!))</f>
        <v>#REF!</v>
      </c>
      <c r="AR9" s="183"/>
      <c r="AS9" s="183"/>
      <c r="AT9" s="184"/>
      <c r="AU9" s="179" t="e">
        <f t="shared" si="3"/>
        <v>#REF!</v>
      </c>
      <c r="AV9" s="179"/>
      <c r="AW9" s="179"/>
      <c r="AX9" s="179"/>
      <c r="AY9" s="180" t="e">
        <f t="shared" si="4"/>
        <v>#REF!</v>
      </c>
      <c r="AZ9" s="181"/>
      <c r="BA9" s="181"/>
      <c r="BB9" s="181"/>
      <c r="BC9" s="181" t="e">
        <f t="shared" si="5"/>
        <v>#REF!</v>
      </c>
      <c r="BD9" s="181"/>
      <c r="BE9" s="181"/>
      <c r="BF9" s="181"/>
      <c r="BG9" s="181" t="e">
        <f t="shared" si="6"/>
        <v>#REF!</v>
      </c>
      <c r="BH9" s="181"/>
      <c r="BI9" s="181"/>
    </row>
    <row r="10" spans="1:61" s="33" customFormat="1" x14ac:dyDescent="0.15">
      <c r="A10" s="175">
        <v>5</v>
      </c>
      <c r="B10" s="175"/>
      <c r="C10" s="175" t="e">
        <f>IF(#REF!="","",#REF!)</f>
        <v>#REF!</v>
      </c>
      <c r="D10" s="175"/>
      <c r="E10" s="175"/>
      <c r="F10" s="175"/>
      <c r="G10" s="175"/>
      <c r="H10" s="175"/>
      <c r="I10" s="176" t="e">
        <f>IF(#REF!="","",#REF!)</f>
        <v>#REF!</v>
      </c>
      <c r="J10" s="176"/>
      <c r="K10" s="176"/>
      <c r="L10" s="177" t="e">
        <f>IF(#REF!="",0,#REF!)</f>
        <v>#REF!</v>
      </c>
      <c r="M10" s="177"/>
      <c r="N10" s="177"/>
      <c r="O10" s="177" t="e">
        <f>IF(#REF!="",0,#REF!)</f>
        <v>#REF!</v>
      </c>
      <c r="P10" s="177"/>
      <c r="Q10" s="177"/>
      <c r="R10" s="177" t="e">
        <f>IF(#REF!="",0,#REF!)</f>
        <v>#REF!</v>
      </c>
      <c r="S10" s="177"/>
      <c r="T10" s="177"/>
      <c r="U10" s="178" t="e">
        <f t="shared" si="0"/>
        <v>#REF!</v>
      </c>
      <c r="V10" s="178"/>
      <c r="W10" s="178"/>
      <c r="X10" s="175" t="e">
        <f>IF(#REF!="",0,#REF!)</f>
        <v>#REF!</v>
      </c>
      <c r="Y10" s="175"/>
      <c r="Z10" s="175"/>
      <c r="AA10" s="178" t="e">
        <f t="shared" si="1"/>
        <v>#REF!</v>
      </c>
      <c r="AB10" s="178"/>
      <c r="AC10" s="178"/>
      <c r="AD10" s="178"/>
      <c r="AE10" s="179" t="e">
        <f>IF(#REF!="",0,#REF!)</f>
        <v>#REF!</v>
      </c>
      <c r="AF10" s="179"/>
      <c r="AG10" s="179"/>
      <c r="AH10" s="179"/>
      <c r="AI10" s="179"/>
      <c r="AJ10" s="179"/>
      <c r="AK10" s="179"/>
      <c r="AL10" s="179"/>
      <c r="AM10" s="179" t="e">
        <f t="shared" si="2"/>
        <v>#REF!</v>
      </c>
      <c r="AN10" s="179"/>
      <c r="AO10" s="179"/>
      <c r="AP10" s="179"/>
      <c r="AQ10" s="182" t="e">
        <f>IF(AI10="-",#REF!,MIN((IF((AE10-AI10)&gt;0,AE10-AI10,0)),#REF!))</f>
        <v>#REF!</v>
      </c>
      <c r="AR10" s="183"/>
      <c r="AS10" s="183"/>
      <c r="AT10" s="184"/>
      <c r="AU10" s="179" t="e">
        <f t="shared" si="3"/>
        <v>#REF!</v>
      </c>
      <c r="AV10" s="179"/>
      <c r="AW10" s="179"/>
      <c r="AX10" s="179"/>
      <c r="AY10" s="180" t="e">
        <f t="shared" si="4"/>
        <v>#REF!</v>
      </c>
      <c r="AZ10" s="181"/>
      <c r="BA10" s="181"/>
      <c r="BB10" s="181"/>
      <c r="BC10" s="181" t="e">
        <f t="shared" si="5"/>
        <v>#REF!</v>
      </c>
      <c r="BD10" s="181"/>
      <c r="BE10" s="181"/>
      <c r="BF10" s="181"/>
      <c r="BG10" s="181" t="e">
        <f t="shared" si="6"/>
        <v>#REF!</v>
      </c>
      <c r="BH10" s="181"/>
      <c r="BI10" s="181"/>
    </row>
    <row r="11" spans="1:61" s="33" customFormat="1" x14ac:dyDescent="0.15">
      <c r="A11" s="175">
        <v>6</v>
      </c>
      <c r="B11" s="175"/>
      <c r="C11" s="175" t="e">
        <f>IF(#REF!="","",#REF!)</f>
        <v>#REF!</v>
      </c>
      <c r="D11" s="175"/>
      <c r="E11" s="175"/>
      <c r="F11" s="175"/>
      <c r="G11" s="175"/>
      <c r="H11" s="175"/>
      <c r="I11" s="176" t="e">
        <f>IF(#REF!="","",#REF!)</f>
        <v>#REF!</v>
      </c>
      <c r="J11" s="176"/>
      <c r="K11" s="176"/>
      <c r="L11" s="177" t="e">
        <f>IF(#REF!="",0,#REF!)</f>
        <v>#REF!</v>
      </c>
      <c r="M11" s="177"/>
      <c r="N11" s="177"/>
      <c r="O11" s="177" t="e">
        <f>IF(#REF!="",0,#REF!)</f>
        <v>#REF!</v>
      </c>
      <c r="P11" s="177"/>
      <c r="Q11" s="177"/>
      <c r="R11" s="177" t="e">
        <f>IF(#REF!="",0,#REF!)</f>
        <v>#REF!</v>
      </c>
      <c r="S11" s="177"/>
      <c r="T11" s="177"/>
      <c r="U11" s="178" t="e">
        <f t="shared" si="0"/>
        <v>#REF!</v>
      </c>
      <c r="V11" s="178"/>
      <c r="W11" s="178"/>
      <c r="X11" s="175" t="e">
        <f>IF(#REF!="",0,#REF!)</f>
        <v>#REF!</v>
      </c>
      <c r="Y11" s="175"/>
      <c r="Z11" s="175"/>
      <c r="AA11" s="178" t="e">
        <f t="shared" si="1"/>
        <v>#REF!</v>
      </c>
      <c r="AB11" s="178"/>
      <c r="AC11" s="178"/>
      <c r="AD11" s="178"/>
      <c r="AE11" s="179" t="e">
        <f>IF(#REF!="",0,#REF!)</f>
        <v>#REF!</v>
      </c>
      <c r="AF11" s="179"/>
      <c r="AG11" s="179"/>
      <c r="AH11" s="179"/>
      <c r="AI11" s="179"/>
      <c r="AJ11" s="179"/>
      <c r="AK11" s="179"/>
      <c r="AL11" s="179"/>
      <c r="AM11" s="179" t="e">
        <f t="shared" si="2"/>
        <v>#REF!</v>
      </c>
      <c r="AN11" s="179"/>
      <c r="AO11" s="179"/>
      <c r="AP11" s="179"/>
      <c r="AQ11" s="182" t="e">
        <f>IF(AI11="-",#REF!,MIN((IF((AE11-AI11)&gt;0,AE11-AI11,0)),#REF!))</f>
        <v>#REF!</v>
      </c>
      <c r="AR11" s="183"/>
      <c r="AS11" s="183"/>
      <c r="AT11" s="184"/>
      <c r="AU11" s="179" t="e">
        <f t="shared" si="3"/>
        <v>#REF!</v>
      </c>
      <c r="AV11" s="179"/>
      <c r="AW11" s="179"/>
      <c r="AX11" s="179"/>
      <c r="AY11" s="180" t="e">
        <f t="shared" si="4"/>
        <v>#REF!</v>
      </c>
      <c r="AZ11" s="181"/>
      <c r="BA11" s="181"/>
      <c r="BB11" s="181"/>
      <c r="BC11" s="181" t="e">
        <f t="shared" si="5"/>
        <v>#REF!</v>
      </c>
      <c r="BD11" s="181"/>
      <c r="BE11" s="181"/>
      <c r="BF11" s="181"/>
      <c r="BG11" s="181" t="e">
        <f t="shared" si="6"/>
        <v>#REF!</v>
      </c>
      <c r="BH11" s="181"/>
      <c r="BI11" s="181"/>
    </row>
    <row r="12" spans="1:61" s="33" customFormat="1" x14ac:dyDescent="0.15">
      <c r="A12" s="175">
        <v>7</v>
      </c>
      <c r="B12" s="175"/>
      <c r="C12" s="175" t="e">
        <f>IF(#REF!="","",#REF!)</f>
        <v>#REF!</v>
      </c>
      <c r="D12" s="175"/>
      <c r="E12" s="175"/>
      <c r="F12" s="175"/>
      <c r="G12" s="175"/>
      <c r="H12" s="175"/>
      <c r="I12" s="176" t="e">
        <f>IF(#REF!="","",#REF!)</f>
        <v>#REF!</v>
      </c>
      <c r="J12" s="176"/>
      <c r="K12" s="176"/>
      <c r="L12" s="177" t="e">
        <f>IF(#REF!="",0,#REF!)</f>
        <v>#REF!</v>
      </c>
      <c r="M12" s="177"/>
      <c r="N12" s="177"/>
      <c r="O12" s="177" t="e">
        <f>IF(#REF!="",0,#REF!)</f>
        <v>#REF!</v>
      </c>
      <c r="P12" s="177"/>
      <c r="Q12" s="177"/>
      <c r="R12" s="177" t="e">
        <f>IF(#REF!="",0,#REF!)</f>
        <v>#REF!</v>
      </c>
      <c r="S12" s="177"/>
      <c r="T12" s="177"/>
      <c r="U12" s="178" t="e">
        <f t="shared" si="0"/>
        <v>#REF!</v>
      </c>
      <c r="V12" s="178"/>
      <c r="W12" s="178"/>
      <c r="X12" s="175" t="e">
        <f>IF(#REF!="",0,#REF!)</f>
        <v>#REF!</v>
      </c>
      <c r="Y12" s="175"/>
      <c r="Z12" s="175"/>
      <c r="AA12" s="178" t="e">
        <f t="shared" si="1"/>
        <v>#REF!</v>
      </c>
      <c r="AB12" s="178"/>
      <c r="AC12" s="178"/>
      <c r="AD12" s="178"/>
      <c r="AE12" s="179" t="e">
        <f>IF(#REF!="",0,#REF!)</f>
        <v>#REF!</v>
      </c>
      <c r="AF12" s="179"/>
      <c r="AG12" s="179"/>
      <c r="AH12" s="179"/>
      <c r="AI12" s="179"/>
      <c r="AJ12" s="179"/>
      <c r="AK12" s="179"/>
      <c r="AL12" s="179"/>
      <c r="AM12" s="179" t="e">
        <f t="shared" si="2"/>
        <v>#REF!</v>
      </c>
      <c r="AN12" s="179"/>
      <c r="AO12" s="179"/>
      <c r="AP12" s="179"/>
      <c r="AQ12" s="182" t="e">
        <f>IF(AI12="-",#REF!,MIN((IF((AE12-AI12)&gt;0,AE12-AI12,0)),#REF!))</f>
        <v>#REF!</v>
      </c>
      <c r="AR12" s="183"/>
      <c r="AS12" s="183"/>
      <c r="AT12" s="184"/>
      <c r="AU12" s="179" t="e">
        <f t="shared" si="3"/>
        <v>#REF!</v>
      </c>
      <c r="AV12" s="179"/>
      <c r="AW12" s="179"/>
      <c r="AX12" s="179"/>
      <c r="AY12" s="180" t="e">
        <f t="shared" si="4"/>
        <v>#REF!</v>
      </c>
      <c r="AZ12" s="181"/>
      <c r="BA12" s="181"/>
      <c r="BB12" s="181"/>
      <c r="BC12" s="181" t="e">
        <f t="shared" si="5"/>
        <v>#REF!</v>
      </c>
      <c r="BD12" s="181"/>
      <c r="BE12" s="181"/>
      <c r="BF12" s="181"/>
      <c r="BG12" s="181" t="e">
        <f t="shared" si="6"/>
        <v>#REF!</v>
      </c>
      <c r="BH12" s="181"/>
      <c r="BI12" s="181"/>
    </row>
    <row r="13" spans="1:61" s="33" customFormat="1" x14ac:dyDescent="0.15">
      <c r="A13" s="175">
        <v>8</v>
      </c>
      <c r="B13" s="175"/>
      <c r="C13" s="175" t="e">
        <f>IF(#REF!="","",#REF!)</f>
        <v>#REF!</v>
      </c>
      <c r="D13" s="175"/>
      <c r="E13" s="175"/>
      <c r="F13" s="175"/>
      <c r="G13" s="175"/>
      <c r="H13" s="175"/>
      <c r="I13" s="176" t="e">
        <f>IF(#REF!="","",#REF!)</f>
        <v>#REF!</v>
      </c>
      <c r="J13" s="176"/>
      <c r="K13" s="176"/>
      <c r="L13" s="177" t="e">
        <f>IF(#REF!="",0,#REF!)</f>
        <v>#REF!</v>
      </c>
      <c r="M13" s="177"/>
      <c r="N13" s="177"/>
      <c r="O13" s="177" t="e">
        <f>IF(#REF!="",0,#REF!)</f>
        <v>#REF!</v>
      </c>
      <c r="P13" s="177"/>
      <c r="Q13" s="177"/>
      <c r="R13" s="177" t="e">
        <f>IF(#REF!="",0,#REF!)</f>
        <v>#REF!</v>
      </c>
      <c r="S13" s="177"/>
      <c r="T13" s="177"/>
      <c r="U13" s="178" t="e">
        <f t="shared" si="0"/>
        <v>#REF!</v>
      </c>
      <c r="V13" s="178"/>
      <c r="W13" s="178"/>
      <c r="X13" s="175" t="e">
        <f>IF(#REF!="",0,#REF!)</f>
        <v>#REF!</v>
      </c>
      <c r="Y13" s="175"/>
      <c r="Z13" s="175"/>
      <c r="AA13" s="178" t="e">
        <f t="shared" si="1"/>
        <v>#REF!</v>
      </c>
      <c r="AB13" s="178"/>
      <c r="AC13" s="178"/>
      <c r="AD13" s="178"/>
      <c r="AE13" s="179" t="e">
        <f>IF(#REF!="",0,#REF!)</f>
        <v>#REF!</v>
      </c>
      <c r="AF13" s="179"/>
      <c r="AG13" s="179"/>
      <c r="AH13" s="179"/>
      <c r="AI13" s="179"/>
      <c r="AJ13" s="179"/>
      <c r="AK13" s="179"/>
      <c r="AL13" s="179"/>
      <c r="AM13" s="179" t="e">
        <f t="shared" si="2"/>
        <v>#REF!</v>
      </c>
      <c r="AN13" s="179"/>
      <c r="AO13" s="179"/>
      <c r="AP13" s="179"/>
      <c r="AQ13" s="182" t="e">
        <f>IF(AI13="-",#REF!,MIN((IF((AE13-AI13)&gt;0,AE13-AI13,0)),#REF!))</f>
        <v>#REF!</v>
      </c>
      <c r="AR13" s="183"/>
      <c r="AS13" s="183"/>
      <c r="AT13" s="184"/>
      <c r="AU13" s="179" t="e">
        <f t="shared" si="3"/>
        <v>#REF!</v>
      </c>
      <c r="AV13" s="179"/>
      <c r="AW13" s="179"/>
      <c r="AX13" s="179"/>
      <c r="AY13" s="180" t="e">
        <f t="shared" si="4"/>
        <v>#REF!</v>
      </c>
      <c r="AZ13" s="181"/>
      <c r="BA13" s="181"/>
      <c r="BB13" s="181"/>
      <c r="BC13" s="181" t="e">
        <f t="shared" si="5"/>
        <v>#REF!</v>
      </c>
      <c r="BD13" s="181"/>
      <c r="BE13" s="181"/>
      <c r="BF13" s="181"/>
      <c r="BG13" s="181" t="e">
        <f t="shared" si="6"/>
        <v>#REF!</v>
      </c>
      <c r="BH13" s="181"/>
      <c r="BI13" s="181"/>
    </row>
    <row r="14" spans="1:61" s="33" customFormat="1" x14ac:dyDescent="0.15">
      <c r="A14" s="175">
        <v>9</v>
      </c>
      <c r="B14" s="175"/>
      <c r="C14" s="175" t="e">
        <f>IF(#REF!="","",#REF!)</f>
        <v>#REF!</v>
      </c>
      <c r="D14" s="175"/>
      <c r="E14" s="175"/>
      <c r="F14" s="175"/>
      <c r="G14" s="175"/>
      <c r="H14" s="175"/>
      <c r="I14" s="176" t="e">
        <f>IF(#REF!="","",#REF!)</f>
        <v>#REF!</v>
      </c>
      <c r="J14" s="176"/>
      <c r="K14" s="176"/>
      <c r="L14" s="177" t="e">
        <f>IF(#REF!="",0,#REF!)</f>
        <v>#REF!</v>
      </c>
      <c r="M14" s="177"/>
      <c r="N14" s="177"/>
      <c r="O14" s="177" t="e">
        <f>IF(#REF!="",0,#REF!)</f>
        <v>#REF!</v>
      </c>
      <c r="P14" s="177"/>
      <c r="Q14" s="177"/>
      <c r="R14" s="177" t="e">
        <f>IF(#REF!="",0,#REF!)</f>
        <v>#REF!</v>
      </c>
      <c r="S14" s="177"/>
      <c r="T14" s="177"/>
      <c r="U14" s="178" t="e">
        <f t="shared" si="0"/>
        <v>#REF!</v>
      </c>
      <c r="V14" s="178"/>
      <c r="W14" s="178"/>
      <c r="X14" s="175" t="e">
        <f>IF(#REF!="",0,#REF!)</f>
        <v>#REF!</v>
      </c>
      <c r="Y14" s="175"/>
      <c r="Z14" s="175"/>
      <c r="AA14" s="178" t="e">
        <f t="shared" si="1"/>
        <v>#REF!</v>
      </c>
      <c r="AB14" s="178"/>
      <c r="AC14" s="178"/>
      <c r="AD14" s="178"/>
      <c r="AE14" s="179" t="e">
        <f>IF(#REF!="",0,#REF!)</f>
        <v>#REF!</v>
      </c>
      <c r="AF14" s="179"/>
      <c r="AG14" s="179"/>
      <c r="AH14" s="179"/>
      <c r="AI14" s="179"/>
      <c r="AJ14" s="179"/>
      <c r="AK14" s="179"/>
      <c r="AL14" s="179"/>
      <c r="AM14" s="179" t="e">
        <f t="shared" si="2"/>
        <v>#REF!</v>
      </c>
      <c r="AN14" s="179"/>
      <c r="AO14" s="179"/>
      <c r="AP14" s="179"/>
      <c r="AQ14" s="182" t="e">
        <f>IF(AI14="-",#REF!,MIN((IF((AE14-AI14)&gt;0,AE14-AI14,0)),#REF!))</f>
        <v>#REF!</v>
      </c>
      <c r="AR14" s="183"/>
      <c r="AS14" s="183"/>
      <c r="AT14" s="184"/>
      <c r="AU14" s="179" t="e">
        <f t="shared" si="3"/>
        <v>#REF!</v>
      </c>
      <c r="AV14" s="179"/>
      <c r="AW14" s="179"/>
      <c r="AX14" s="179"/>
      <c r="AY14" s="180" t="e">
        <f t="shared" si="4"/>
        <v>#REF!</v>
      </c>
      <c r="AZ14" s="181"/>
      <c r="BA14" s="181"/>
      <c r="BB14" s="181"/>
      <c r="BC14" s="181" t="e">
        <f t="shared" si="5"/>
        <v>#REF!</v>
      </c>
      <c r="BD14" s="181"/>
      <c r="BE14" s="181"/>
      <c r="BF14" s="181"/>
      <c r="BG14" s="181" t="e">
        <f t="shared" si="6"/>
        <v>#REF!</v>
      </c>
      <c r="BH14" s="181"/>
      <c r="BI14" s="181"/>
    </row>
    <row r="15" spans="1:61" s="33" customFormat="1" x14ac:dyDescent="0.15">
      <c r="A15" s="175">
        <v>10</v>
      </c>
      <c r="B15" s="175"/>
      <c r="C15" s="175" t="e">
        <f>IF(#REF!="","",#REF!)</f>
        <v>#REF!</v>
      </c>
      <c r="D15" s="175"/>
      <c r="E15" s="175"/>
      <c r="F15" s="175"/>
      <c r="G15" s="175"/>
      <c r="H15" s="175"/>
      <c r="I15" s="176" t="e">
        <f>IF(#REF!="","",#REF!)</f>
        <v>#REF!</v>
      </c>
      <c r="J15" s="176"/>
      <c r="K15" s="176"/>
      <c r="L15" s="177" t="e">
        <f>IF(#REF!="",0,#REF!)</f>
        <v>#REF!</v>
      </c>
      <c r="M15" s="177"/>
      <c r="N15" s="177"/>
      <c r="O15" s="177" t="e">
        <f>IF(#REF!="",0,#REF!)</f>
        <v>#REF!</v>
      </c>
      <c r="P15" s="177"/>
      <c r="Q15" s="177"/>
      <c r="R15" s="177" t="e">
        <f>IF(#REF!="",0,#REF!)</f>
        <v>#REF!</v>
      </c>
      <c r="S15" s="177"/>
      <c r="T15" s="177"/>
      <c r="U15" s="178" t="e">
        <f t="shared" si="0"/>
        <v>#REF!</v>
      </c>
      <c r="V15" s="178"/>
      <c r="W15" s="178"/>
      <c r="X15" s="175" t="e">
        <f>IF(#REF!="",0,#REF!)</f>
        <v>#REF!</v>
      </c>
      <c r="Y15" s="175"/>
      <c r="Z15" s="175"/>
      <c r="AA15" s="178" t="e">
        <f t="shared" si="1"/>
        <v>#REF!</v>
      </c>
      <c r="AB15" s="178"/>
      <c r="AC15" s="178"/>
      <c r="AD15" s="178"/>
      <c r="AE15" s="179" t="e">
        <f>IF(#REF!="",0,#REF!)</f>
        <v>#REF!</v>
      </c>
      <c r="AF15" s="179"/>
      <c r="AG15" s="179"/>
      <c r="AH15" s="179"/>
      <c r="AI15" s="179"/>
      <c r="AJ15" s="179"/>
      <c r="AK15" s="179"/>
      <c r="AL15" s="179"/>
      <c r="AM15" s="179" t="e">
        <f t="shared" si="2"/>
        <v>#REF!</v>
      </c>
      <c r="AN15" s="179"/>
      <c r="AO15" s="179"/>
      <c r="AP15" s="179"/>
      <c r="AQ15" s="182" t="e">
        <f>IF(AI15="-",#REF!,MIN((IF((AE15-AI15)&gt;0,AE15-AI15,0)),#REF!))</f>
        <v>#REF!</v>
      </c>
      <c r="AR15" s="183"/>
      <c r="AS15" s="183"/>
      <c r="AT15" s="184"/>
      <c r="AU15" s="179" t="e">
        <f t="shared" si="3"/>
        <v>#REF!</v>
      </c>
      <c r="AV15" s="179"/>
      <c r="AW15" s="179"/>
      <c r="AX15" s="179"/>
      <c r="AY15" s="180" t="e">
        <f t="shared" si="4"/>
        <v>#REF!</v>
      </c>
      <c r="AZ15" s="181"/>
      <c r="BA15" s="181"/>
      <c r="BB15" s="181"/>
      <c r="BC15" s="181" t="e">
        <f t="shared" si="5"/>
        <v>#REF!</v>
      </c>
      <c r="BD15" s="181"/>
      <c r="BE15" s="181"/>
      <c r="BF15" s="181"/>
      <c r="BG15" s="181" t="e">
        <f t="shared" si="6"/>
        <v>#REF!</v>
      </c>
      <c r="BH15" s="181"/>
      <c r="BI15" s="181"/>
    </row>
    <row r="16" spans="1:61" s="33" customFormat="1" x14ac:dyDescent="0.15">
      <c r="A16" s="175">
        <v>11</v>
      </c>
      <c r="B16" s="175"/>
      <c r="C16" s="175" t="e">
        <f>IF(#REF!="","",#REF!)</f>
        <v>#REF!</v>
      </c>
      <c r="D16" s="175"/>
      <c r="E16" s="175"/>
      <c r="F16" s="175"/>
      <c r="G16" s="175"/>
      <c r="H16" s="175"/>
      <c r="I16" s="176" t="e">
        <f>IF(#REF!="","",#REF!)</f>
        <v>#REF!</v>
      </c>
      <c r="J16" s="176"/>
      <c r="K16" s="176"/>
      <c r="L16" s="177" t="e">
        <f>IF(#REF!="",0,#REF!)</f>
        <v>#REF!</v>
      </c>
      <c r="M16" s="177"/>
      <c r="N16" s="177"/>
      <c r="O16" s="177" t="e">
        <f>IF(#REF!="",0,#REF!)</f>
        <v>#REF!</v>
      </c>
      <c r="P16" s="177"/>
      <c r="Q16" s="177"/>
      <c r="R16" s="177" t="e">
        <f>IF(#REF!="",0,#REF!)</f>
        <v>#REF!</v>
      </c>
      <c r="S16" s="177"/>
      <c r="T16" s="177"/>
      <c r="U16" s="178" t="e">
        <f t="shared" si="0"/>
        <v>#REF!</v>
      </c>
      <c r="V16" s="178"/>
      <c r="W16" s="178"/>
      <c r="X16" s="175" t="e">
        <f>IF(#REF!="",0,#REF!)</f>
        <v>#REF!</v>
      </c>
      <c r="Y16" s="175"/>
      <c r="Z16" s="175"/>
      <c r="AA16" s="178" t="e">
        <f t="shared" si="1"/>
        <v>#REF!</v>
      </c>
      <c r="AB16" s="178"/>
      <c r="AC16" s="178"/>
      <c r="AD16" s="178"/>
      <c r="AE16" s="179" t="e">
        <f>IF(#REF!="",0,#REF!)</f>
        <v>#REF!</v>
      </c>
      <c r="AF16" s="179"/>
      <c r="AG16" s="179"/>
      <c r="AH16" s="179"/>
      <c r="AI16" s="179"/>
      <c r="AJ16" s="179"/>
      <c r="AK16" s="179"/>
      <c r="AL16" s="179"/>
      <c r="AM16" s="179" t="e">
        <f t="shared" si="2"/>
        <v>#REF!</v>
      </c>
      <c r="AN16" s="179"/>
      <c r="AO16" s="179"/>
      <c r="AP16" s="179"/>
      <c r="AQ16" s="182" t="e">
        <f>IF(AI16="-",#REF!,MIN((IF((AE16-AI16)&gt;0,AE16-AI16,0)),#REF!))</f>
        <v>#REF!</v>
      </c>
      <c r="AR16" s="183"/>
      <c r="AS16" s="183"/>
      <c r="AT16" s="184"/>
      <c r="AU16" s="179" t="e">
        <f t="shared" si="3"/>
        <v>#REF!</v>
      </c>
      <c r="AV16" s="179"/>
      <c r="AW16" s="179"/>
      <c r="AX16" s="179"/>
      <c r="AY16" s="180" t="e">
        <f t="shared" si="4"/>
        <v>#REF!</v>
      </c>
      <c r="AZ16" s="181"/>
      <c r="BA16" s="181"/>
      <c r="BB16" s="181"/>
      <c r="BC16" s="181" t="e">
        <f t="shared" si="5"/>
        <v>#REF!</v>
      </c>
      <c r="BD16" s="181"/>
      <c r="BE16" s="181"/>
      <c r="BF16" s="181"/>
      <c r="BG16" s="181" t="e">
        <f t="shared" si="6"/>
        <v>#REF!</v>
      </c>
      <c r="BH16" s="181"/>
      <c r="BI16" s="181"/>
    </row>
    <row r="17" spans="1:61" s="33" customFormat="1" x14ac:dyDescent="0.15">
      <c r="A17" s="175">
        <v>12</v>
      </c>
      <c r="B17" s="175"/>
      <c r="C17" s="175" t="e">
        <f>IF(#REF!="","",#REF!)</f>
        <v>#REF!</v>
      </c>
      <c r="D17" s="175"/>
      <c r="E17" s="175"/>
      <c r="F17" s="175"/>
      <c r="G17" s="175"/>
      <c r="H17" s="175"/>
      <c r="I17" s="176" t="e">
        <f>IF(#REF!="","",#REF!)</f>
        <v>#REF!</v>
      </c>
      <c r="J17" s="176"/>
      <c r="K17" s="176"/>
      <c r="L17" s="177" t="e">
        <f>IF(#REF!="",0,#REF!)</f>
        <v>#REF!</v>
      </c>
      <c r="M17" s="177"/>
      <c r="N17" s="177"/>
      <c r="O17" s="177" t="e">
        <f>IF(#REF!="",0,#REF!)</f>
        <v>#REF!</v>
      </c>
      <c r="P17" s="177"/>
      <c r="Q17" s="177"/>
      <c r="R17" s="177" t="e">
        <f>IF(#REF!="",0,#REF!)</f>
        <v>#REF!</v>
      </c>
      <c r="S17" s="177"/>
      <c r="T17" s="177"/>
      <c r="U17" s="178" t="e">
        <f t="shared" si="0"/>
        <v>#REF!</v>
      </c>
      <c r="V17" s="178"/>
      <c r="W17" s="178"/>
      <c r="X17" s="175" t="e">
        <f>IF(#REF!="",0,#REF!)</f>
        <v>#REF!</v>
      </c>
      <c r="Y17" s="175"/>
      <c r="Z17" s="175"/>
      <c r="AA17" s="178" t="e">
        <f t="shared" si="1"/>
        <v>#REF!</v>
      </c>
      <c r="AB17" s="178"/>
      <c r="AC17" s="178"/>
      <c r="AD17" s="178"/>
      <c r="AE17" s="179" t="e">
        <f>IF(#REF!="",0,#REF!)</f>
        <v>#REF!</v>
      </c>
      <c r="AF17" s="179"/>
      <c r="AG17" s="179"/>
      <c r="AH17" s="179"/>
      <c r="AI17" s="179"/>
      <c r="AJ17" s="179"/>
      <c r="AK17" s="179"/>
      <c r="AL17" s="179"/>
      <c r="AM17" s="179" t="e">
        <f t="shared" si="2"/>
        <v>#REF!</v>
      </c>
      <c r="AN17" s="179"/>
      <c r="AO17" s="179"/>
      <c r="AP17" s="179"/>
      <c r="AQ17" s="182" t="e">
        <f>IF(AI17="-",#REF!,MIN((IF((AE17-AI17)&gt;0,AE17-AI17,0)),#REF!))</f>
        <v>#REF!</v>
      </c>
      <c r="AR17" s="183"/>
      <c r="AS17" s="183"/>
      <c r="AT17" s="184"/>
      <c r="AU17" s="179" t="e">
        <f t="shared" si="3"/>
        <v>#REF!</v>
      </c>
      <c r="AV17" s="179"/>
      <c r="AW17" s="179"/>
      <c r="AX17" s="179"/>
      <c r="AY17" s="180" t="e">
        <f t="shared" si="4"/>
        <v>#REF!</v>
      </c>
      <c r="AZ17" s="181"/>
      <c r="BA17" s="181"/>
      <c r="BB17" s="181"/>
      <c r="BC17" s="181" t="e">
        <f t="shared" si="5"/>
        <v>#REF!</v>
      </c>
      <c r="BD17" s="181"/>
      <c r="BE17" s="181"/>
      <c r="BF17" s="181"/>
      <c r="BG17" s="181" t="e">
        <f t="shared" si="6"/>
        <v>#REF!</v>
      </c>
      <c r="BH17" s="181"/>
      <c r="BI17" s="181"/>
    </row>
    <row r="18" spans="1:61" s="33" customFormat="1" x14ac:dyDescent="0.15">
      <c r="A18" s="175">
        <v>13</v>
      </c>
      <c r="B18" s="175"/>
      <c r="C18" s="175" t="e">
        <f>IF(#REF!="","",#REF!)</f>
        <v>#REF!</v>
      </c>
      <c r="D18" s="175"/>
      <c r="E18" s="175"/>
      <c r="F18" s="175"/>
      <c r="G18" s="175"/>
      <c r="H18" s="175"/>
      <c r="I18" s="176" t="e">
        <f>IF(#REF!="","",#REF!)</f>
        <v>#REF!</v>
      </c>
      <c r="J18" s="176"/>
      <c r="K18" s="176"/>
      <c r="L18" s="177" t="e">
        <f>IF(#REF!="",0,#REF!)</f>
        <v>#REF!</v>
      </c>
      <c r="M18" s="177"/>
      <c r="N18" s="177"/>
      <c r="O18" s="177" t="e">
        <f>IF(#REF!="",0,#REF!)</f>
        <v>#REF!</v>
      </c>
      <c r="P18" s="177"/>
      <c r="Q18" s="177"/>
      <c r="R18" s="177" t="e">
        <f>IF(#REF!="",0,#REF!)</f>
        <v>#REF!</v>
      </c>
      <c r="S18" s="177"/>
      <c r="T18" s="177"/>
      <c r="U18" s="178" t="e">
        <f t="shared" si="0"/>
        <v>#REF!</v>
      </c>
      <c r="V18" s="178"/>
      <c r="W18" s="178"/>
      <c r="X18" s="175" t="e">
        <f>IF(#REF!="",0,#REF!)</f>
        <v>#REF!</v>
      </c>
      <c r="Y18" s="175"/>
      <c r="Z18" s="175"/>
      <c r="AA18" s="178" t="e">
        <f t="shared" si="1"/>
        <v>#REF!</v>
      </c>
      <c r="AB18" s="178"/>
      <c r="AC18" s="178"/>
      <c r="AD18" s="178"/>
      <c r="AE18" s="179" t="e">
        <f>IF(#REF!="",0,#REF!)</f>
        <v>#REF!</v>
      </c>
      <c r="AF18" s="179"/>
      <c r="AG18" s="179"/>
      <c r="AH18" s="179"/>
      <c r="AI18" s="179"/>
      <c r="AJ18" s="179"/>
      <c r="AK18" s="179"/>
      <c r="AL18" s="179"/>
      <c r="AM18" s="179" t="e">
        <f t="shared" si="2"/>
        <v>#REF!</v>
      </c>
      <c r="AN18" s="179"/>
      <c r="AO18" s="179"/>
      <c r="AP18" s="179"/>
      <c r="AQ18" s="182" t="e">
        <f>IF(AI18="-",#REF!,MIN((IF((AE18-AI18)&gt;0,AE18-AI18,0)),#REF!))</f>
        <v>#REF!</v>
      </c>
      <c r="AR18" s="183"/>
      <c r="AS18" s="183"/>
      <c r="AT18" s="184"/>
      <c r="AU18" s="179" t="e">
        <f t="shared" si="3"/>
        <v>#REF!</v>
      </c>
      <c r="AV18" s="179"/>
      <c r="AW18" s="179"/>
      <c r="AX18" s="179"/>
      <c r="AY18" s="180" t="e">
        <f t="shared" si="4"/>
        <v>#REF!</v>
      </c>
      <c r="AZ18" s="181"/>
      <c r="BA18" s="181"/>
      <c r="BB18" s="181"/>
      <c r="BC18" s="181" t="e">
        <f t="shared" si="5"/>
        <v>#REF!</v>
      </c>
      <c r="BD18" s="181"/>
      <c r="BE18" s="181"/>
      <c r="BF18" s="181"/>
      <c r="BG18" s="181" t="e">
        <f t="shared" si="6"/>
        <v>#REF!</v>
      </c>
      <c r="BH18" s="181"/>
      <c r="BI18" s="181"/>
    </row>
    <row r="19" spans="1:61" s="33" customFormat="1" x14ac:dyDescent="0.15">
      <c r="A19" s="175">
        <v>14</v>
      </c>
      <c r="B19" s="175"/>
      <c r="C19" s="175" t="e">
        <f>IF(#REF!="","",#REF!)</f>
        <v>#REF!</v>
      </c>
      <c r="D19" s="175"/>
      <c r="E19" s="175"/>
      <c r="F19" s="175"/>
      <c r="G19" s="175"/>
      <c r="H19" s="175"/>
      <c r="I19" s="176" t="e">
        <f>IF(#REF!="","",#REF!)</f>
        <v>#REF!</v>
      </c>
      <c r="J19" s="176"/>
      <c r="K19" s="176"/>
      <c r="L19" s="177" t="e">
        <f>IF(#REF!="",0,#REF!)</f>
        <v>#REF!</v>
      </c>
      <c r="M19" s="177"/>
      <c r="N19" s="177"/>
      <c r="O19" s="177" t="e">
        <f>IF(#REF!="",0,#REF!)</f>
        <v>#REF!</v>
      </c>
      <c r="P19" s="177"/>
      <c r="Q19" s="177"/>
      <c r="R19" s="177" t="e">
        <f>IF(#REF!="",0,#REF!)</f>
        <v>#REF!</v>
      </c>
      <c r="S19" s="177"/>
      <c r="T19" s="177"/>
      <c r="U19" s="178" t="e">
        <f t="shared" si="0"/>
        <v>#REF!</v>
      </c>
      <c r="V19" s="178"/>
      <c r="W19" s="178"/>
      <c r="X19" s="175" t="e">
        <f>IF(#REF!="",0,#REF!)</f>
        <v>#REF!</v>
      </c>
      <c r="Y19" s="175"/>
      <c r="Z19" s="175"/>
      <c r="AA19" s="178" t="e">
        <f t="shared" si="1"/>
        <v>#REF!</v>
      </c>
      <c r="AB19" s="178"/>
      <c r="AC19" s="178"/>
      <c r="AD19" s="178"/>
      <c r="AE19" s="179" t="e">
        <f>IF(#REF!="",0,#REF!)</f>
        <v>#REF!</v>
      </c>
      <c r="AF19" s="179"/>
      <c r="AG19" s="179"/>
      <c r="AH19" s="179"/>
      <c r="AI19" s="179"/>
      <c r="AJ19" s="179"/>
      <c r="AK19" s="179"/>
      <c r="AL19" s="179"/>
      <c r="AM19" s="179" t="e">
        <f t="shared" si="2"/>
        <v>#REF!</v>
      </c>
      <c r="AN19" s="179"/>
      <c r="AO19" s="179"/>
      <c r="AP19" s="179"/>
      <c r="AQ19" s="182" t="e">
        <f>IF(AI19="-",#REF!,MIN((IF((AE19-AI19)&gt;0,AE19-AI19,0)),#REF!))</f>
        <v>#REF!</v>
      </c>
      <c r="AR19" s="183"/>
      <c r="AS19" s="183"/>
      <c r="AT19" s="184"/>
      <c r="AU19" s="179" t="e">
        <f t="shared" si="3"/>
        <v>#REF!</v>
      </c>
      <c r="AV19" s="179"/>
      <c r="AW19" s="179"/>
      <c r="AX19" s="179"/>
      <c r="AY19" s="180" t="e">
        <f t="shared" si="4"/>
        <v>#REF!</v>
      </c>
      <c r="AZ19" s="181"/>
      <c r="BA19" s="181"/>
      <c r="BB19" s="181"/>
      <c r="BC19" s="181" t="e">
        <f t="shared" si="5"/>
        <v>#REF!</v>
      </c>
      <c r="BD19" s="181"/>
      <c r="BE19" s="181"/>
      <c r="BF19" s="181"/>
      <c r="BG19" s="181" t="e">
        <f t="shared" si="6"/>
        <v>#REF!</v>
      </c>
      <c r="BH19" s="181"/>
      <c r="BI19" s="181"/>
    </row>
    <row r="20" spans="1:61" s="33" customFormat="1" x14ac:dyDescent="0.15">
      <c r="A20" s="175">
        <v>15</v>
      </c>
      <c r="B20" s="175"/>
      <c r="C20" s="175" t="e">
        <f>IF(#REF!="","",#REF!)</f>
        <v>#REF!</v>
      </c>
      <c r="D20" s="175"/>
      <c r="E20" s="175"/>
      <c r="F20" s="175"/>
      <c r="G20" s="175"/>
      <c r="H20" s="175"/>
      <c r="I20" s="176" t="e">
        <f>IF(#REF!="","",#REF!)</f>
        <v>#REF!</v>
      </c>
      <c r="J20" s="176"/>
      <c r="K20" s="176"/>
      <c r="L20" s="177" t="e">
        <f>IF(#REF!="",0,#REF!)</f>
        <v>#REF!</v>
      </c>
      <c r="M20" s="177"/>
      <c r="N20" s="177"/>
      <c r="O20" s="177" t="e">
        <f>IF(#REF!="",0,#REF!)</f>
        <v>#REF!</v>
      </c>
      <c r="P20" s="177"/>
      <c r="Q20" s="177"/>
      <c r="R20" s="177" t="e">
        <f>IF(#REF!="",0,#REF!)</f>
        <v>#REF!</v>
      </c>
      <c r="S20" s="177"/>
      <c r="T20" s="177"/>
      <c r="U20" s="178" t="e">
        <f t="shared" si="0"/>
        <v>#REF!</v>
      </c>
      <c r="V20" s="178"/>
      <c r="W20" s="178"/>
      <c r="X20" s="175" t="e">
        <f>IF(#REF!="",0,#REF!)</f>
        <v>#REF!</v>
      </c>
      <c r="Y20" s="175"/>
      <c r="Z20" s="175"/>
      <c r="AA20" s="178" t="e">
        <f t="shared" si="1"/>
        <v>#REF!</v>
      </c>
      <c r="AB20" s="178"/>
      <c r="AC20" s="178"/>
      <c r="AD20" s="178"/>
      <c r="AE20" s="179" t="e">
        <f>IF(#REF!="",0,#REF!)</f>
        <v>#REF!</v>
      </c>
      <c r="AF20" s="179"/>
      <c r="AG20" s="179"/>
      <c r="AH20" s="179"/>
      <c r="AI20" s="179"/>
      <c r="AJ20" s="179"/>
      <c r="AK20" s="179"/>
      <c r="AL20" s="179"/>
      <c r="AM20" s="179" t="e">
        <f t="shared" si="2"/>
        <v>#REF!</v>
      </c>
      <c r="AN20" s="179"/>
      <c r="AO20" s="179"/>
      <c r="AP20" s="179"/>
      <c r="AQ20" s="182" t="e">
        <f>IF(AI20="-",#REF!,MIN((IF((AE20-AI20)&gt;0,AE20-AI20,0)),#REF!))</f>
        <v>#REF!</v>
      </c>
      <c r="AR20" s="183"/>
      <c r="AS20" s="183"/>
      <c r="AT20" s="184"/>
      <c r="AU20" s="179" t="e">
        <f t="shared" si="3"/>
        <v>#REF!</v>
      </c>
      <c r="AV20" s="179"/>
      <c r="AW20" s="179"/>
      <c r="AX20" s="179"/>
      <c r="AY20" s="180" t="e">
        <f t="shared" si="4"/>
        <v>#REF!</v>
      </c>
      <c r="AZ20" s="181"/>
      <c r="BA20" s="181"/>
      <c r="BB20" s="181"/>
      <c r="BC20" s="181" t="e">
        <f t="shared" si="5"/>
        <v>#REF!</v>
      </c>
      <c r="BD20" s="181"/>
      <c r="BE20" s="181"/>
      <c r="BF20" s="181"/>
      <c r="BG20" s="181" t="e">
        <f t="shared" si="6"/>
        <v>#REF!</v>
      </c>
      <c r="BH20" s="181"/>
      <c r="BI20" s="181"/>
    </row>
    <row r="21" spans="1:61" s="33" customFormat="1" x14ac:dyDescent="0.15">
      <c r="A21" s="175">
        <v>16</v>
      </c>
      <c r="B21" s="175"/>
      <c r="C21" s="175" t="e">
        <f>IF(#REF!="","",#REF!)</f>
        <v>#REF!</v>
      </c>
      <c r="D21" s="175"/>
      <c r="E21" s="175"/>
      <c r="F21" s="175"/>
      <c r="G21" s="175"/>
      <c r="H21" s="175"/>
      <c r="I21" s="176" t="e">
        <f>IF(#REF!="","",#REF!)</f>
        <v>#REF!</v>
      </c>
      <c r="J21" s="176"/>
      <c r="K21" s="176"/>
      <c r="L21" s="177" t="e">
        <f>IF(#REF!="",0,#REF!)</f>
        <v>#REF!</v>
      </c>
      <c r="M21" s="177"/>
      <c r="N21" s="177"/>
      <c r="O21" s="177" t="e">
        <f>IF(#REF!="",0,#REF!)</f>
        <v>#REF!</v>
      </c>
      <c r="P21" s="177"/>
      <c r="Q21" s="177"/>
      <c r="R21" s="177" t="e">
        <f>IF(#REF!="",0,#REF!)</f>
        <v>#REF!</v>
      </c>
      <c r="S21" s="177"/>
      <c r="T21" s="177"/>
      <c r="U21" s="178" t="e">
        <f t="shared" si="0"/>
        <v>#REF!</v>
      </c>
      <c r="V21" s="178"/>
      <c r="W21" s="178"/>
      <c r="X21" s="175" t="e">
        <f>IF(#REF!="",0,#REF!)</f>
        <v>#REF!</v>
      </c>
      <c r="Y21" s="175"/>
      <c r="Z21" s="175"/>
      <c r="AA21" s="178" t="e">
        <f t="shared" si="1"/>
        <v>#REF!</v>
      </c>
      <c r="AB21" s="178"/>
      <c r="AC21" s="178"/>
      <c r="AD21" s="178"/>
      <c r="AE21" s="179" t="e">
        <f>IF(#REF!="",0,#REF!)</f>
        <v>#REF!</v>
      </c>
      <c r="AF21" s="179"/>
      <c r="AG21" s="179"/>
      <c r="AH21" s="179"/>
      <c r="AI21" s="179"/>
      <c r="AJ21" s="179"/>
      <c r="AK21" s="179"/>
      <c r="AL21" s="179"/>
      <c r="AM21" s="179" t="e">
        <f t="shared" si="2"/>
        <v>#REF!</v>
      </c>
      <c r="AN21" s="179"/>
      <c r="AO21" s="179"/>
      <c r="AP21" s="179"/>
      <c r="AQ21" s="182" t="e">
        <f>IF(AI21="-",#REF!,MIN((IF((AE21-AI21)&gt;0,AE21-AI21,0)),#REF!))</f>
        <v>#REF!</v>
      </c>
      <c r="AR21" s="183"/>
      <c r="AS21" s="183"/>
      <c r="AT21" s="184"/>
      <c r="AU21" s="179" t="e">
        <f t="shared" si="3"/>
        <v>#REF!</v>
      </c>
      <c r="AV21" s="179"/>
      <c r="AW21" s="179"/>
      <c r="AX21" s="179"/>
      <c r="AY21" s="180" t="e">
        <f t="shared" si="4"/>
        <v>#REF!</v>
      </c>
      <c r="AZ21" s="181"/>
      <c r="BA21" s="181"/>
      <c r="BB21" s="181"/>
      <c r="BC21" s="181" t="e">
        <f t="shared" si="5"/>
        <v>#REF!</v>
      </c>
      <c r="BD21" s="181"/>
      <c r="BE21" s="181"/>
      <c r="BF21" s="181"/>
      <c r="BG21" s="181" t="e">
        <f t="shared" si="6"/>
        <v>#REF!</v>
      </c>
      <c r="BH21" s="181"/>
      <c r="BI21" s="181"/>
    </row>
    <row r="22" spans="1:61" s="33" customFormat="1" x14ac:dyDescent="0.15">
      <c r="A22" s="175">
        <v>17</v>
      </c>
      <c r="B22" s="175"/>
      <c r="C22" s="175" t="e">
        <f>IF(#REF!="","",#REF!)</f>
        <v>#REF!</v>
      </c>
      <c r="D22" s="175"/>
      <c r="E22" s="175"/>
      <c r="F22" s="175"/>
      <c r="G22" s="175"/>
      <c r="H22" s="175"/>
      <c r="I22" s="176" t="e">
        <f>IF(#REF!="","",#REF!)</f>
        <v>#REF!</v>
      </c>
      <c r="J22" s="176"/>
      <c r="K22" s="176"/>
      <c r="L22" s="177" t="e">
        <f>IF(#REF!="",0,#REF!)</f>
        <v>#REF!</v>
      </c>
      <c r="M22" s="177"/>
      <c r="N22" s="177"/>
      <c r="O22" s="177" t="e">
        <f>IF(#REF!="",0,#REF!)</f>
        <v>#REF!</v>
      </c>
      <c r="P22" s="177"/>
      <c r="Q22" s="177"/>
      <c r="R22" s="177" t="e">
        <f>IF(#REF!="",0,#REF!)</f>
        <v>#REF!</v>
      </c>
      <c r="S22" s="177"/>
      <c r="T22" s="177"/>
      <c r="U22" s="178" t="e">
        <f t="shared" si="0"/>
        <v>#REF!</v>
      </c>
      <c r="V22" s="178"/>
      <c r="W22" s="178"/>
      <c r="X22" s="175" t="e">
        <f>IF(#REF!="",0,#REF!)</f>
        <v>#REF!</v>
      </c>
      <c r="Y22" s="175"/>
      <c r="Z22" s="175"/>
      <c r="AA22" s="178" t="e">
        <f t="shared" si="1"/>
        <v>#REF!</v>
      </c>
      <c r="AB22" s="178"/>
      <c r="AC22" s="178"/>
      <c r="AD22" s="178"/>
      <c r="AE22" s="179" t="e">
        <f>IF(#REF!="",0,#REF!)</f>
        <v>#REF!</v>
      </c>
      <c r="AF22" s="179"/>
      <c r="AG22" s="179"/>
      <c r="AH22" s="179"/>
      <c r="AI22" s="179"/>
      <c r="AJ22" s="179"/>
      <c r="AK22" s="179"/>
      <c r="AL22" s="179"/>
      <c r="AM22" s="179" t="e">
        <f t="shared" si="2"/>
        <v>#REF!</v>
      </c>
      <c r="AN22" s="179"/>
      <c r="AO22" s="179"/>
      <c r="AP22" s="179"/>
      <c r="AQ22" s="182" t="e">
        <f>IF(AI22="-",#REF!,MIN((IF((AE22-AI22)&gt;0,AE22-AI22,0)),#REF!))</f>
        <v>#REF!</v>
      </c>
      <c r="AR22" s="183"/>
      <c r="AS22" s="183"/>
      <c r="AT22" s="184"/>
      <c r="AU22" s="179" t="e">
        <f t="shared" si="3"/>
        <v>#REF!</v>
      </c>
      <c r="AV22" s="179"/>
      <c r="AW22" s="179"/>
      <c r="AX22" s="179"/>
      <c r="AY22" s="180" t="e">
        <f t="shared" si="4"/>
        <v>#REF!</v>
      </c>
      <c r="AZ22" s="181"/>
      <c r="BA22" s="181"/>
      <c r="BB22" s="181"/>
      <c r="BC22" s="181" t="e">
        <f t="shared" si="5"/>
        <v>#REF!</v>
      </c>
      <c r="BD22" s="181"/>
      <c r="BE22" s="181"/>
      <c r="BF22" s="181"/>
      <c r="BG22" s="181" t="e">
        <f t="shared" si="6"/>
        <v>#REF!</v>
      </c>
      <c r="BH22" s="181"/>
      <c r="BI22" s="181"/>
    </row>
    <row r="23" spans="1:61" s="33" customFormat="1" x14ac:dyDescent="0.15">
      <c r="A23" s="175">
        <v>18</v>
      </c>
      <c r="B23" s="175"/>
      <c r="C23" s="175" t="e">
        <f>IF(#REF!="","",#REF!)</f>
        <v>#REF!</v>
      </c>
      <c r="D23" s="175"/>
      <c r="E23" s="175"/>
      <c r="F23" s="175"/>
      <c r="G23" s="175"/>
      <c r="H23" s="175"/>
      <c r="I23" s="176" t="e">
        <f>IF(#REF!="","",#REF!)</f>
        <v>#REF!</v>
      </c>
      <c r="J23" s="176"/>
      <c r="K23" s="176"/>
      <c r="L23" s="177" t="e">
        <f>IF(#REF!="",0,#REF!)</f>
        <v>#REF!</v>
      </c>
      <c r="M23" s="177"/>
      <c r="N23" s="177"/>
      <c r="O23" s="177" t="e">
        <f>IF(#REF!="",0,#REF!)</f>
        <v>#REF!</v>
      </c>
      <c r="P23" s="177"/>
      <c r="Q23" s="177"/>
      <c r="R23" s="177" t="e">
        <f>IF(#REF!="",0,#REF!)</f>
        <v>#REF!</v>
      </c>
      <c r="S23" s="177"/>
      <c r="T23" s="177"/>
      <c r="U23" s="178" t="e">
        <f t="shared" si="0"/>
        <v>#REF!</v>
      </c>
      <c r="V23" s="178"/>
      <c r="W23" s="178"/>
      <c r="X23" s="175" t="e">
        <f>IF(#REF!="",0,#REF!)</f>
        <v>#REF!</v>
      </c>
      <c r="Y23" s="175"/>
      <c r="Z23" s="175"/>
      <c r="AA23" s="178" t="e">
        <f t="shared" si="1"/>
        <v>#REF!</v>
      </c>
      <c r="AB23" s="178"/>
      <c r="AC23" s="178"/>
      <c r="AD23" s="178"/>
      <c r="AE23" s="179" t="e">
        <f>IF(#REF!="",0,#REF!)</f>
        <v>#REF!</v>
      </c>
      <c r="AF23" s="179"/>
      <c r="AG23" s="179"/>
      <c r="AH23" s="179"/>
      <c r="AI23" s="179"/>
      <c r="AJ23" s="179"/>
      <c r="AK23" s="179"/>
      <c r="AL23" s="179"/>
      <c r="AM23" s="179" t="e">
        <f t="shared" si="2"/>
        <v>#REF!</v>
      </c>
      <c r="AN23" s="179"/>
      <c r="AO23" s="179"/>
      <c r="AP23" s="179"/>
      <c r="AQ23" s="182" t="e">
        <f>IF(AI23="-",#REF!,MIN((IF((AE23-AI23)&gt;0,AE23-AI23,0)),#REF!))</f>
        <v>#REF!</v>
      </c>
      <c r="AR23" s="183"/>
      <c r="AS23" s="183"/>
      <c r="AT23" s="184"/>
      <c r="AU23" s="179" t="e">
        <f t="shared" si="3"/>
        <v>#REF!</v>
      </c>
      <c r="AV23" s="179"/>
      <c r="AW23" s="179"/>
      <c r="AX23" s="179"/>
      <c r="AY23" s="180" t="e">
        <f t="shared" si="4"/>
        <v>#REF!</v>
      </c>
      <c r="AZ23" s="181"/>
      <c r="BA23" s="181"/>
      <c r="BB23" s="181"/>
      <c r="BC23" s="181" t="e">
        <f t="shared" si="5"/>
        <v>#REF!</v>
      </c>
      <c r="BD23" s="181"/>
      <c r="BE23" s="181"/>
      <c r="BF23" s="181"/>
      <c r="BG23" s="181" t="e">
        <f t="shared" si="6"/>
        <v>#REF!</v>
      </c>
      <c r="BH23" s="181"/>
      <c r="BI23" s="181"/>
    </row>
    <row r="24" spans="1:61" s="33" customFormat="1" x14ac:dyDescent="0.15">
      <c r="A24" s="175">
        <v>19</v>
      </c>
      <c r="B24" s="175"/>
      <c r="C24" s="175" t="e">
        <f>IF(#REF!="","",#REF!)</f>
        <v>#REF!</v>
      </c>
      <c r="D24" s="175"/>
      <c r="E24" s="175"/>
      <c r="F24" s="175"/>
      <c r="G24" s="175"/>
      <c r="H24" s="175"/>
      <c r="I24" s="176" t="e">
        <f>IF(#REF!="","",#REF!)</f>
        <v>#REF!</v>
      </c>
      <c r="J24" s="176"/>
      <c r="K24" s="176"/>
      <c r="L24" s="177" t="e">
        <f>IF(#REF!="",0,#REF!)</f>
        <v>#REF!</v>
      </c>
      <c r="M24" s="177"/>
      <c r="N24" s="177"/>
      <c r="O24" s="177" t="e">
        <f>IF(#REF!="",0,#REF!)</f>
        <v>#REF!</v>
      </c>
      <c r="P24" s="177"/>
      <c r="Q24" s="177"/>
      <c r="R24" s="177" t="e">
        <f>IF(#REF!="",0,#REF!)</f>
        <v>#REF!</v>
      </c>
      <c r="S24" s="177"/>
      <c r="T24" s="177"/>
      <c r="U24" s="178" t="e">
        <f t="shared" si="0"/>
        <v>#REF!</v>
      </c>
      <c r="V24" s="178"/>
      <c r="W24" s="178"/>
      <c r="X24" s="175" t="e">
        <f>IF(#REF!="",0,#REF!)</f>
        <v>#REF!</v>
      </c>
      <c r="Y24" s="175"/>
      <c r="Z24" s="175"/>
      <c r="AA24" s="178" t="e">
        <f t="shared" si="1"/>
        <v>#REF!</v>
      </c>
      <c r="AB24" s="178"/>
      <c r="AC24" s="178"/>
      <c r="AD24" s="178"/>
      <c r="AE24" s="179" t="e">
        <f>IF(#REF!="",0,#REF!)</f>
        <v>#REF!</v>
      </c>
      <c r="AF24" s="179"/>
      <c r="AG24" s="179"/>
      <c r="AH24" s="179"/>
      <c r="AI24" s="179"/>
      <c r="AJ24" s="179"/>
      <c r="AK24" s="179"/>
      <c r="AL24" s="179"/>
      <c r="AM24" s="179" t="e">
        <f t="shared" si="2"/>
        <v>#REF!</v>
      </c>
      <c r="AN24" s="179"/>
      <c r="AO24" s="179"/>
      <c r="AP24" s="179"/>
      <c r="AQ24" s="182" t="e">
        <f>IF(AI24="-",#REF!,MIN((IF((AE24-AI24)&gt;0,AE24-AI24,0)),#REF!))</f>
        <v>#REF!</v>
      </c>
      <c r="AR24" s="183"/>
      <c r="AS24" s="183"/>
      <c r="AT24" s="184"/>
      <c r="AU24" s="179" t="e">
        <f t="shared" si="3"/>
        <v>#REF!</v>
      </c>
      <c r="AV24" s="179"/>
      <c r="AW24" s="179"/>
      <c r="AX24" s="179"/>
      <c r="AY24" s="180" t="e">
        <f t="shared" si="4"/>
        <v>#REF!</v>
      </c>
      <c r="AZ24" s="181"/>
      <c r="BA24" s="181"/>
      <c r="BB24" s="181"/>
      <c r="BC24" s="181" t="e">
        <f t="shared" si="5"/>
        <v>#REF!</v>
      </c>
      <c r="BD24" s="181"/>
      <c r="BE24" s="181"/>
      <c r="BF24" s="181"/>
      <c r="BG24" s="181" t="e">
        <f t="shared" si="6"/>
        <v>#REF!</v>
      </c>
      <c r="BH24" s="181"/>
      <c r="BI24" s="181"/>
    </row>
    <row r="25" spans="1:61" s="33" customFormat="1" x14ac:dyDescent="0.15">
      <c r="A25" s="175">
        <v>20</v>
      </c>
      <c r="B25" s="175"/>
      <c r="C25" s="175" t="e">
        <f>IF(#REF!="","",#REF!)</f>
        <v>#REF!</v>
      </c>
      <c r="D25" s="175"/>
      <c r="E25" s="175"/>
      <c r="F25" s="175"/>
      <c r="G25" s="175"/>
      <c r="H25" s="175"/>
      <c r="I25" s="176" t="e">
        <f>IF(#REF!="","",#REF!)</f>
        <v>#REF!</v>
      </c>
      <c r="J25" s="176"/>
      <c r="K25" s="176"/>
      <c r="L25" s="177" t="e">
        <f>IF(#REF!="",0,#REF!)</f>
        <v>#REF!</v>
      </c>
      <c r="M25" s="177"/>
      <c r="N25" s="177"/>
      <c r="O25" s="177" t="e">
        <f>IF(#REF!="",0,#REF!)</f>
        <v>#REF!</v>
      </c>
      <c r="P25" s="177"/>
      <c r="Q25" s="177"/>
      <c r="R25" s="177" t="e">
        <f>IF(#REF!="",0,#REF!)</f>
        <v>#REF!</v>
      </c>
      <c r="S25" s="177"/>
      <c r="T25" s="177"/>
      <c r="U25" s="178" t="e">
        <f t="shared" si="0"/>
        <v>#REF!</v>
      </c>
      <c r="V25" s="178"/>
      <c r="W25" s="178"/>
      <c r="X25" s="175" t="e">
        <f>IF(#REF!="",0,#REF!)</f>
        <v>#REF!</v>
      </c>
      <c r="Y25" s="175"/>
      <c r="Z25" s="175"/>
      <c r="AA25" s="178" t="e">
        <f t="shared" si="1"/>
        <v>#REF!</v>
      </c>
      <c r="AB25" s="178"/>
      <c r="AC25" s="178"/>
      <c r="AD25" s="178"/>
      <c r="AE25" s="179" t="e">
        <f>IF(#REF!="",0,#REF!)</f>
        <v>#REF!</v>
      </c>
      <c r="AF25" s="179"/>
      <c r="AG25" s="179"/>
      <c r="AH25" s="179"/>
      <c r="AI25" s="179"/>
      <c r="AJ25" s="179"/>
      <c r="AK25" s="179"/>
      <c r="AL25" s="179"/>
      <c r="AM25" s="179" t="e">
        <f t="shared" si="2"/>
        <v>#REF!</v>
      </c>
      <c r="AN25" s="179"/>
      <c r="AO25" s="179"/>
      <c r="AP25" s="179"/>
      <c r="AQ25" s="182" t="e">
        <f>IF(AI25="-",#REF!,MIN((IF((AE25-AI25)&gt;0,AE25-AI25,0)),#REF!))</f>
        <v>#REF!</v>
      </c>
      <c r="AR25" s="183"/>
      <c r="AS25" s="183"/>
      <c r="AT25" s="184"/>
      <c r="AU25" s="179" t="e">
        <f t="shared" si="3"/>
        <v>#REF!</v>
      </c>
      <c r="AV25" s="179"/>
      <c r="AW25" s="179"/>
      <c r="AX25" s="179"/>
      <c r="AY25" s="180" t="e">
        <f t="shared" si="4"/>
        <v>#REF!</v>
      </c>
      <c r="AZ25" s="181"/>
      <c r="BA25" s="181"/>
      <c r="BB25" s="181"/>
      <c r="BC25" s="181" t="e">
        <f t="shared" si="5"/>
        <v>#REF!</v>
      </c>
      <c r="BD25" s="181"/>
      <c r="BE25" s="181"/>
      <c r="BF25" s="181"/>
      <c r="BG25" s="181" t="e">
        <f t="shared" si="6"/>
        <v>#REF!</v>
      </c>
      <c r="BH25" s="181"/>
      <c r="BI25" s="181"/>
    </row>
    <row r="26" spans="1:61" s="33" customFormat="1" x14ac:dyDescent="0.15">
      <c r="A26" s="175">
        <v>21</v>
      </c>
      <c r="B26" s="175"/>
      <c r="C26" s="175" t="e">
        <f>IF(#REF!="","",#REF!)</f>
        <v>#REF!</v>
      </c>
      <c r="D26" s="175"/>
      <c r="E26" s="175"/>
      <c r="F26" s="175"/>
      <c r="G26" s="175"/>
      <c r="H26" s="175"/>
      <c r="I26" s="176" t="e">
        <f>IF(#REF!="","",#REF!)</f>
        <v>#REF!</v>
      </c>
      <c r="J26" s="176"/>
      <c r="K26" s="176"/>
      <c r="L26" s="177" t="e">
        <f>IF(#REF!="",0,#REF!)</f>
        <v>#REF!</v>
      </c>
      <c r="M26" s="177"/>
      <c r="N26" s="177"/>
      <c r="O26" s="177" t="e">
        <f>IF(#REF!="",0,#REF!)</f>
        <v>#REF!</v>
      </c>
      <c r="P26" s="177"/>
      <c r="Q26" s="177"/>
      <c r="R26" s="177" t="e">
        <f>IF(#REF!="",0,#REF!)</f>
        <v>#REF!</v>
      </c>
      <c r="S26" s="177"/>
      <c r="T26" s="177"/>
      <c r="U26" s="178" t="e">
        <f t="shared" si="0"/>
        <v>#REF!</v>
      </c>
      <c r="V26" s="178"/>
      <c r="W26" s="178"/>
      <c r="X26" s="175" t="e">
        <f>IF(#REF!="",0,#REF!)</f>
        <v>#REF!</v>
      </c>
      <c r="Y26" s="175"/>
      <c r="Z26" s="175"/>
      <c r="AA26" s="178" t="e">
        <f t="shared" si="1"/>
        <v>#REF!</v>
      </c>
      <c r="AB26" s="178"/>
      <c r="AC26" s="178"/>
      <c r="AD26" s="178"/>
      <c r="AE26" s="179" t="e">
        <f>IF(#REF!="",0,#REF!)</f>
        <v>#REF!</v>
      </c>
      <c r="AF26" s="179"/>
      <c r="AG26" s="179"/>
      <c r="AH26" s="179"/>
      <c r="AI26" s="179"/>
      <c r="AJ26" s="179"/>
      <c r="AK26" s="179"/>
      <c r="AL26" s="179"/>
      <c r="AM26" s="179" t="e">
        <f t="shared" si="2"/>
        <v>#REF!</v>
      </c>
      <c r="AN26" s="179"/>
      <c r="AO26" s="179"/>
      <c r="AP26" s="179"/>
      <c r="AQ26" s="182" t="e">
        <f>IF(AI26="-",#REF!,MIN((IF((AE26-AI26)&gt;0,AE26-AI26,0)),#REF!))</f>
        <v>#REF!</v>
      </c>
      <c r="AR26" s="183"/>
      <c r="AS26" s="183"/>
      <c r="AT26" s="184"/>
      <c r="AU26" s="179" t="e">
        <f t="shared" si="3"/>
        <v>#REF!</v>
      </c>
      <c r="AV26" s="179"/>
      <c r="AW26" s="179"/>
      <c r="AX26" s="179"/>
      <c r="AY26" s="180" t="e">
        <f t="shared" si="4"/>
        <v>#REF!</v>
      </c>
      <c r="AZ26" s="181"/>
      <c r="BA26" s="181"/>
      <c r="BB26" s="181"/>
      <c r="BC26" s="181" t="e">
        <f t="shared" si="5"/>
        <v>#REF!</v>
      </c>
      <c r="BD26" s="181"/>
      <c r="BE26" s="181"/>
      <c r="BF26" s="181"/>
      <c r="BG26" s="181" t="e">
        <f t="shared" si="6"/>
        <v>#REF!</v>
      </c>
      <c r="BH26" s="181"/>
      <c r="BI26" s="181"/>
    </row>
    <row r="27" spans="1:61" s="33" customFormat="1" x14ac:dyDescent="0.15">
      <c r="A27" s="175">
        <v>22</v>
      </c>
      <c r="B27" s="175"/>
      <c r="C27" s="175" t="e">
        <f>IF(#REF!="","",#REF!)</f>
        <v>#REF!</v>
      </c>
      <c r="D27" s="175"/>
      <c r="E27" s="175"/>
      <c r="F27" s="175"/>
      <c r="G27" s="175"/>
      <c r="H27" s="175"/>
      <c r="I27" s="176" t="e">
        <f>IF(#REF!="","",#REF!)</f>
        <v>#REF!</v>
      </c>
      <c r="J27" s="176"/>
      <c r="K27" s="176"/>
      <c r="L27" s="177" t="e">
        <f>IF(#REF!="",0,#REF!)</f>
        <v>#REF!</v>
      </c>
      <c r="M27" s="177"/>
      <c r="N27" s="177"/>
      <c r="O27" s="177" t="e">
        <f>IF(#REF!="",0,#REF!)</f>
        <v>#REF!</v>
      </c>
      <c r="P27" s="177"/>
      <c r="Q27" s="177"/>
      <c r="R27" s="177" t="e">
        <f>IF(#REF!="",0,#REF!)</f>
        <v>#REF!</v>
      </c>
      <c r="S27" s="177"/>
      <c r="T27" s="177"/>
      <c r="U27" s="178" t="e">
        <f t="shared" si="0"/>
        <v>#REF!</v>
      </c>
      <c r="V27" s="178"/>
      <c r="W27" s="178"/>
      <c r="X27" s="175" t="e">
        <f>IF(#REF!="",0,#REF!)</f>
        <v>#REF!</v>
      </c>
      <c r="Y27" s="175"/>
      <c r="Z27" s="175"/>
      <c r="AA27" s="178" t="e">
        <f t="shared" si="1"/>
        <v>#REF!</v>
      </c>
      <c r="AB27" s="178"/>
      <c r="AC27" s="178"/>
      <c r="AD27" s="178"/>
      <c r="AE27" s="179" t="e">
        <f>IF(#REF!="",0,#REF!)</f>
        <v>#REF!</v>
      </c>
      <c r="AF27" s="179"/>
      <c r="AG27" s="179"/>
      <c r="AH27" s="179"/>
      <c r="AI27" s="179"/>
      <c r="AJ27" s="179"/>
      <c r="AK27" s="179"/>
      <c r="AL27" s="179"/>
      <c r="AM27" s="179" t="e">
        <f t="shared" si="2"/>
        <v>#REF!</v>
      </c>
      <c r="AN27" s="179"/>
      <c r="AO27" s="179"/>
      <c r="AP27" s="179"/>
      <c r="AQ27" s="182" t="e">
        <f>IF(AI27="-",#REF!,MIN((IF((AE27-AI27)&gt;0,AE27-AI27,0)),#REF!))</f>
        <v>#REF!</v>
      </c>
      <c r="AR27" s="183"/>
      <c r="AS27" s="183"/>
      <c r="AT27" s="184"/>
      <c r="AU27" s="179" t="e">
        <f t="shared" si="3"/>
        <v>#REF!</v>
      </c>
      <c r="AV27" s="179"/>
      <c r="AW27" s="179"/>
      <c r="AX27" s="179"/>
      <c r="AY27" s="180" t="e">
        <f t="shared" si="4"/>
        <v>#REF!</v>
      </c>
      <c r="AZ27" s="181"/>
      <c r="BA27" s="181"/>
      <c r="BB27" s="181"/>
      <c r="BC27" s="181" t="e">
        <f t="shared" si="5"/>
        <v>#REF!</v>
      </c>
      <c r="BD27" s="181"/>
      <c r="BE27" s="181"/>
      <c r="BF27" s="181"/>
      <c r="BG27" s="181" t="e">
        <f t="shared" si="6"/>
        <v>#REF!</v>
      </c>
      <c r="BH27" s="181"/>
      <c r="BI27" s="181"/>
    </row>
    <row r="28" spans="1:61" s="33" customFormat="1" x14ac:dyDescent="0.15">
      <c r="A28" s="175">
        <v>23</v>
      </c>
      <c r="B28" s="175"/>
      <c r="C28" s="175" t="e">
        <f>IF(#REF!="","",#REF!)</f>
        <v>#REF!</v>
      </c>
      <c r="D28" s="175"/>
      <c r="E28" s="175"/>
      <c r="F28" s="175"/>
      <c r="G28" s="175"/>
      <c r="H28" s="175"/>
      <c r="I28" s="176" t="e">
        <f>IF(#REF!="","",#REF!)</f>
        <v>#REF!</v>
      </c>
      <c r="J28" s="176"/>
      <c r="K28" s="176"/>
      <c r="L28" s="177" t="e">
        <f>IF(#REF!="",0,#REF!)</f>
        <v>#REF!</v>
      </c>
      <c r="M28" s="177"/>
      <c r="N28" s="177"/>
      <c r="O28" s="177" t="e">
        <f>IF(#REF!="",0,#REF!)</f>
        <v>#REF!</v>
      </c>
      <c r="P28" s="177"/>
      <c r="Q28" s="177"/>
      <c r="R28" s="177" t="e">
        <f>IF(#REF!="",0,#REF!)</f>
        <v>#REF!</v>
      </c>
      <c r="S28" s="177"/>
      <c r="T28" s="177"/>
      <c r="U28" s="178" t="e">
        <f t="shared" si="0"/>
        <v>#REF!</v>
      </c>
      <c r="V28" s="178"/>
      <c r="W28" s="178"/>
      <c r="X28" s="175" t="e">
        <f>IF(#REF!="",0,#REF!)</f>
        <v>#REF!</v>
      </c>
      <c r="Y28" s="175"/>
      <c r="Z28" s="175"/>
      <c r="AA28" s="178" t="e">
        <f t="shared" si="1"/>
        <v>#REF!</v>
      </c>
      <c r="AB28" s="178"/>
      <c r="AC28" s="178"/>
      <c r="AD28" s="178"/>
      <c r="AE28" s="179" t="e">
        <f>IF(#REF!="",0,#REF!)</f>
        <v>#REF!</v>
      </c>
      <c r="AF28" s="179"/>
      <c r="AG28" s="179"/>
      <c r="AH28" s="179"/>
      <c r="AI28" s="179"/>
      <c r="AJ28" s="179"/>
      <c r="AK28" s="179"/>
      <c r="AL28" s="179"/>
      <c r="AM28" s="179" t="e">
        <f t="shared" si="2"/>
        <v>#REF!</v>
      </c>
      <c r="AN28" s="179"/>
      <c r="AO28" s="179"/>
      <c r="AP28" s="179"/>
      <c r="AQ28" s="179" t="e">
        <f>IF(AI28="-",#REF!,MIN((IF((AE28-AI28)&gt;0,AE28-AI28,0)),#REF!))</f>
        <v>#REF!</v>
      </c>
      <c r="AR28" s="179"/>
      <c r="AS28" s="179"/>
      <c r="AT28" s="179"/>
      <c r="AU28" s="179" t="e">
        <f t="shared" si="3"/>
        <v>#REF!</v>
      </c>
      <c r="AV28" s="179"/>
      <c r="AW28" s="179"/>
      <c r="AX28" s="179"/>
      <c r="AY28" s="180" t="e">
        <f t="shared" si="4"/>
        <v>#REF!</v>
      </c>
      <c r="AZ28" s="181"/>
      <c r="BA28" s="181"/>
      <c r="BB28" s="181"/>
      <c r="BC28" s="181" t="e">
        <f t="shared" si="5"/>
        <v>#REF!</v>
      </c>
      <c r="BD28" s="181"/>
      <c r="BE28" s="181"/>
      <c r="BF28" s="181"/>
      <c r="BG28" s="181" t="e">
        <f t="shared" si="6"/>
        <v>#REF!</v>
      </c>
      <c r="BH28" s="181"/>
      <c r="BI28" s="181"/>
    </row>
    <row r="29" spans="1:61" s="33" customFormat="1" x14ac:dyDescent="0.15">
      <c r="A29" s="175">
        <v>24</v>
      </c>
      <c r="B29" s="175"/>
      <c r="C29" s="175" t="e">
        <f>IF(#REF!="","",#REF!)</f>
        <v>#REF!</v>
      </c>
      <c r="D29" s="175"/>
      <c r="E29" s="175"/>
      <c r="F29" s="175"/>
      <c r="G29" s="175"/>
      <c r="H29" s="175"/>
      <c r="I29" s="176" t="e">
        <f>IF(#REF!="","",#REF!)</f>
        <v>#REF!</v>
      </c>
      <c r="J29" s="176"/>
      <c r="K29" s="176"/>
      <c r="L29" s="177" t="e">
        <f>IF(#REF!="",0,#REF!)</f>
        <v>#REF!</v>
      </c>
      <c r="M29" s="177"/>
      <c r="N29" s="177"/>
      <c r="O29" s="177" t="e">
        <f>IF(#REF!="",0,#REF!)</f>
        <v>#REF!</v>
      </c>
      <c r="P29" s="177"/>
      <c r="Q29" s="177"/>
      <c r="R29" s="177" t="e">
        <f>IF(#REF!="",0,#REF!)</f>
        <v>#REF!</v>
      </c>
      <c r="S29" s="177"/>
      <c r="T29" s="177"/>
      <c r="U29" s="178" t="e">
        <f t="shared" si="0"/>
        <v>#REF!</v>
      </c>
      <c r="V29" s="178"/>
      <c r="W29" s="178"/>
      <c r="X29" s="175" t="e">
        <f>IF(#REF!="",0,#REF!)</f>
        <v>#REF!</v>
      </c>
      <c r="Y29" s="175"/>
      <c r="Z29" s="175"/>
      <c r="AA29" s="178" t="e">
        <f t="shared" si="1"/>
        <v>#REF!</v>
      </c>
      <c r="AB29" s="178"/>
      <c r="AC29" s="178"/>
      <c r="AD29" s="178"/>
      <c r="AE29" s="179" t="e">
        <f>IF(#REF!="",0,#REF!)</f>
        <v>#REF!</v>
      </c>
      <c r="AF29" s="179"/>
      <c r="AG29" s="179"/>
      <c r="AH29" s="179"/>
      <c r="AI29" s="179"/>
      <c r="AJ29" s="179"/>
      <c r="AK29" s="179"/>
      <c r="AL29" s="179"/>
      <c r="AM29" s="179" t="e">
        <f t="shared" si="2"/>
        <v>#REF!</v>
      </c>
      <c r="AN29" s="179"/>
      <c r="AO29" s="179"/>
      <c r="AP29" s="179"/>
      <c r="AQ29" s="179" t="e">
        <f>IF(AI29="-",#REF!,MIN((IF((AE29-AI29)&gt;0,AE29-AI29,0)),#REF!))</f>
        <v>#REF!</v>
      </c>
      <c r="AR29" s="179"/>
      <c r="AS29" s="179"/>
      <c r="AT29" s="179"/>
      <c r="AU29" s="179" t="e">
        <f t="shared" si="3"/>
        <v>#REF!</v>
      </c>
      <c r="AV29" s="179"/>
      <c r="AW29" s="179"/>
      <c r="AX29" s="179"/>
      <c r="AY29" s="180" t="e">
        <f t="shared" si="4"/>
        <v>#REF!</v>
      </c>
      <c r="AZ29" s="181"/>
      <c r="BA29" s="181"/>
      <c r="BB29" s="181"/>
      <c r="BC29" s="181" t="e">
        <f t="shared" si="5"/>
        <v>#REF!</v>
      </c>
      <c r="BD29" s="181"/>
      <c r="BE29" s="181"/>
      <c r="BF29" s="181"/>
      <c r="BG29" s="181" t="e">
        <f t="shared" si="6"/>
        <v>#REF!</v>
      </c>
      <c r="BH29" s="181"/>
      <c r="BI29" s="181"/>
    </row>
    <row r="30" spans="1:61" s="33" customFormat="1" x14ac:dyDescent="0.15">
      <c r="A30" s="175">
        <v>25</v>
      </c>
      <c r="B30" s="175"/>
      <c r="C30" s="175" t="e">
        <f>IF(#REF!="","",#REF!)</f>
        <v>#REF!</v>
      </c>
      <c r="D30" s="175"/>
      <c r="E30" s="175"/>
      <c r="F30" s="175"/>
      <c r="G30" s="175"/>
      <c r="H30" s="175"/>
      <c r="I30" s="176" t="e">
        <f>IF(#REF!="","",#REF!)</f>
        <v>#REF!</v>
      </c>
      <c r="J30" s="176"/>
      <c r="K30" s="176"/>
      <c r="L30" s="177" t="e">
        <f>IF(#REF!="",0,#REF!)</f>
        <v>#REF!</v>
      </c>
      <c r="M30" s="177"/>
      <c r="N30" s="177"/>
      <c r="O30" s="177" t="e">
        <f>IF(#REF!="",0,#REF!)</f>
        <v>#REF!</v>
      </c>
      <c r="P30" s="177"/>
      <c r="Q30" s="177"/>
      <c r="R30" s="177" t="e">
        <f>IF(#REF!="",0,#REF!)</f>
        <v>#REF!</v>
      </c>
      <c r="S30" s="177"/>
      <c r="T30" s="177"/>
      <c r="U30" s="178" t="e">
        <f t="shared" si="0"/>
        <v>#REF!</v>
      </c>
      <c r="V30" s="178"/>
      <c r="W30" s="178"/>
      <c r="X30" s="175" t="e">
        <f>IF(#REF!="",0,#REF!)</f>
        <v>#REF!</v>
      </c>
      <c r="Y30" s="175"/>
      <c r="Z30" s="175"/>
      <c r="AA30" s="178" t="e">
        <f t="shared" si="1"/>
        <v>#REF!</v>
      </c>
      <c r="AB30" s="178"/>
      <c r="AC30" s="178"/>
      <c r="AD30" s="178"/>
      <c r="AE30" s="179" t="e">
        <f>IF(#REF!="",0,#REF!)</f>
        <v>#REF!</v>
      </c>
      <c r="AF30" s="179"/>
      <c r="AG30" s="179"/>
      <c r="AH30" s="179"/>
      <c r="AI30" s="179"/>
      <c r="AJ30" s="179"/>
      <c r="AK30" s="179"/>
      <c r="AL30" s="179"/>
      <c r="AM30" s="179" t="e">
        <f t="shared" si="2"/>
        <v>#REF!</v>
      </c>
      <c r="AN30" s="179"/>
      <c r="AO30" s="179"/>
      <c r="AP30" s="179"/>
      <c r="AQ30" s="179" t="e">
        <f>IF(AI30="-",#REF!,MIN((IF((AE30-AI30)&gt;0,AE30-AI30,0)),#REF!))</f>
        <v>#REF!</v>
      </c>
      <c r="AR30" s="179"/>
      <c r="AS30" s="179"/>
      <c r="AT30" s="179"/>
      <c r="AU30" s="179" t="e">
        <f t="shared" si="3"/>
        <v>#REF!</v>
      </c>
      <c r="AV30" s="179"/>
      <c r="AW30" s="179"/>
      <c r="AX30" s="179"/>
      <c r="AY30" s="180" t="e">
        <f t="shared" si="4"/>
        <v>#REF!</v>
      </c>
      <c r="AZ30" s="181"/>
      <c r="BA30" s="181"/>
      <c r="BB30" s="181"/>
      <c r="BC30" s="181" t="e">
        <f t="shared" si="5"/>
        <v>#REF!</v>
      </c>
      <c r="BD30" s="181"/>
      <c r="BE30" s="181"/>
      <c r="BF30" s="181"/>
      <c r="BG30" s="181" t="e">
        <f t="shared" si="6"/>
        <v>#REF!</v>
      </c>
      <c r="BH30" s="181"/>
      <c r="BI30" s="181"/>
    </row>
    <row r="31" spans="1:61" s="33" customFormat="1" x14ac:dyDescent="0.15">
      <c r="A31" s="175">
        <v>26</v>
      </c>
      <c r="B31" s="175"/>
      <c r="C31" s="175" t="e">
        <f>IF(#REF!="","",#REF!)</f>
        <v>#REF!</v>
      </c>
      <c r="D31" s="175"/>
      <c r="E31" s="175"/>
      <c r="F31" s="175"/>
      <c r="G31" s="175"/>
      <c r="H31" s="175"/>
      <c r="I31" s="176" t="e">
        <f>IF(#REF!="","",#REF!)</f>
        <v>#REF!</v>
      </c>
      <c r="J31" s="176"/>
      <c r="K31" s="176"/>
      <c r="L31" s="177" t="e">
        <f>IF(#REF!="",0,#REF!)</f>
        <v>#REF!</v>
      </c>
      <c r="M31" s="177"/>
      <c r="N31" s="177"/>
      <c r="O31" s="177" t="e">
        <f>IF(#REF!="",0,#REF!)</f>
        <v>#REF!</v>
      </c>
      <c r="P31" s="177"/>
      <c r="Q31" s="177"/>
      <c r="R31" s="177" t="e">
        <f>IF(#REF!="",0,#REF!)</f>
        <v>#REF!</v>
      </c>
      <c r="S31" s="177"/>
      <c r="T31" s="177"/>
      <c r="U31" s="178" t="e">
        <f t="shared" si="0"/>
        <v>#REF!</v>
      </c>
      <c r="V31" s="178"/>
      <c r="W31" s="178"/>
      <c r="X31" s="175" t="e">
        <f>IF(#REF!="",0,#REF!)</f>
        <v>#REF!</v>
      </c>
      <c r="Y31" s="175"/>
      <c r="Z31" s="175"/>
      <c r="AA31" s="178" t="e">
        <f t="shared" si="1"/>
        <v>#REF!</v>
      </c>
      <c r="AB31" s="178"/>
      <c r="AC31" s="178"/>
      <c r="AD31" s="178"/>
      <c r="AE31" s="179" t="e">
        <f>IF(#REF!="",0,#REF!)</f>
        <v>#REF!</v>
      </c>
      <c r="AF31" s="179"/>
      <c r="AG31" s="179"/>
      <c r="AH31" s="179"/>
      <c r="AI31" s="179"/>
      <c r="AJ31" s="179"/>
      <c r="AK31" s="179"/>
      <c r="AL31" s="179"/>
      <c r="AM31" s="179" t="e">
        <f t="shared" si="2"/>
        <v>#REF!</v>
      </c>
      <c r="AN31" s="179"/>
      <c r="AO31" s="179"/>
      <c r="AP31" s="179"/>
      <c r="AQ31" s="179" t="e">
        <f>IF(AI31="-",#REF!,MIN((IF((AE31-AI31)&gt;0,AE31-AI31,0)),#REF!))</f>
        <v>#REF!</v>
      </c>
      <c r="AR31" s="179"/>
      <c r="AS31" s="179"/>
      <c r="AT31" s="179"/>
      <c r="AU31" s="179" t="e">
        <f t="shared" si="3"/>
        <v>#REF!</v>
      </c>
      <c r="AV31" s="179"/>
      <c r="AW31" s="179"/>
      <c r="AX31" s="179"/>
      <c r="AY31" s="180" t="e">
        <f t="shared" si="4"/>
        <v>#REF!</v>
      </c>
      <c r="AZ31" s="181"/>
      <c r="BA31" s="181"/>
      <c r="BB31" s="181"/>
      <c r="BC31" s="181" t="e">
        <f t="shared" si="5"/>
        <v>#REF!</v>
      </c>
      <c r="BD31" s="181"/>
      <c r="BE31" s="181"/>
      <c r="BF31" s="181"/>
      <c r="BG31" s="181" t="e">
        <f t="shared" si="6"/>
        <v>#REF!</v>
      </c>
      <c r="BH31" s="181"/>
      <c r="BI31" s="181"/>
    </row>
    <row r="32" spans="1:61" s="33" customFormat="1" x14ac:dyDescent="0.15">
      <c r="A32" s="175">
        <v>27</v>
      </c>
      <c r="B32" s="175"/>
      <c r="C32" s="175" t="e">
        <f>IF(#REF!="","",#REF!)</f>
        <v>#REF!</v>
      </c>
      <c r="D32" s="175"/>
      <c r="E32" s="175"/>
      <c r="F32" s="175"/>
      <c r="G32" s="175"/>
      <c r="H32" s="175"/>
      <c r="I32" s="176" t="e">
        <f>IF(#REF!="","",#REF!)</f>
        <v>#REF!</v>
      </c>
      <c r="J32" s="176"/>
      <c r="K32" s="176"/>
      <c r="L32" s="177" t="e">
        <f>IF(#REF!="",0,#REF!)</f>
        <v>#REF!</v>
      </c>
      <c r="M32" s="177"/>
      <c r="N32" s="177"/>
      <c r="O32" s="177">
        <v>4.4999999999999998E-2</v>
      </c>
      <c r="P32" s="177"/>
      <c r="Q32" s="177"/>
      <c r="R32" s="177" t="e">
        <f>IF(#REF!="",0,#REF!)</f>
        <v>#REF!</v>
      </c>
      <c r="S32" s="177"/>
      <c r="T32" s="177"/>
      <c r="U32" s="178" t="e">
        <f t="shared" si="0"/>
        <v>#REF!</v>
      </c>
      <c r="V32" s="178"/>
      <c r="W32" s="178"/>
      <c r="X32" s="175" t="e">
        <f>IF(#REF!="",0,#REF!)</f>
        <v>#REF!</v>
      </c>
      <c r="Y32" s="175"/>
      <c r="Z32" s="175"/>
      <c r="AA32" s="178" t="e">
        <f t="shared" si="1"/>
        <v>#REF!</v>
      </c>
      <c r="AB32" s="178"/>
      <c r="AC32" s="178"/>
      <c r="AD32" s="178"/>
      <c r="AE32" s="179" t="e">
        <f>IF(#REF!="",0,#REF!)</f>
        <v>#REF!</v>
      </c>
      <c r="AF32" s="179"/>
      <c r="AG32" s="179"/>
      <c r="AH32" s="179"/>
      <c r="AI32" s="179"/>
      <c r="AJ32" s="179"/>
      <c r="AK32" s="179"/>
      <c r="AL32" s="179"/>
      <c r="AM32" s="179" t="e">
        <f t="shared" si="2"/>
        <v>#REF!</v>
      </c>
      <c r="AN32" s="179"/>
      <c r="AO32" s="179"/>
      <c r="AP32" s="179"/>
      <c r="AQ32" s="179" t="e">
        <f>IF(AI32="-",#REF!,MIN((IF((AE32-AI32)&gt;0,AE32-AI32,0)),#REF!))</f>
        <v>#REF!</v>
      </c>
      <c r="AR32" s="179"/>
      <c r="AS32" s="179"/>
      <c r="AT32" s="179"/>
      <c r="AU32" s="179" t="e">
        <f t="shared" si="3"/>
        <v>#REF!</v>
      </c>
      <c r="AV32" s="179"/>
      <c r="AW32" s="179"/>
      <c r="AX32" s="179"/>
      <c r="AY32" s="180" t="e">
        <f t="shared" si="4"/>
        <v>#REF!</v>
      </c>
      <c r="AZ32" s="181"/>
      <c r="BA32" s="181"/>
      <c r="BB32" s="181"/>
      <c r="BC32" s="181" t="e">
        <f t="shared" si="5"/>
        <v>#REF!</v>
      </c>
      <c r="BD32" s="181"/>
      <c r="BE32" s="181"/>
      <c r="BF32" s="181"/>
      <c r="BG32" s="181" t="e">
        <f t="shared" si="6"/>
        <v>#REF!</v>
      </c>
      <c r="BH32" s="181"/>
      <c r="BI32" s="181"/>
    </row>
    <row r="33" spans="1:61" s="33" customFormat="1" x14ac:dyDescent="0.15">
      <c r="A33" s="175">
        <v>28</v>
      </c>
      <c r="B33" s="175"/>
      <c r="C33" s="175" t="e">
        <f>IF(#REF!="","",#REF!)</f>
        <v>#REF!</v>
      </c>
      <c r="D33" s="175"/>
      <c r="E33" s="175"/>
      <c r="F33" s="175"/>
      <c r="G33" s="175"/>
      <c r="H33" s="175"/>
      <c r="I33" s="176" t="e">
        <f>IF(#REF!="","",#REF!)</f>
        <v>#REF!</v>
      </c>
      <c r="J33" s="176"/>
      <c r="K33" s="176"/>
      <c r="L33" s="177" t="e">
        <f>IF(#REF!="",0,#REF!)</f>
        <v>#REF!</v>
      </c>
      <c r="M33" s="177"/>
      <c r="N33" s="177"/>
      <c r="O33" s="177">
        <v>4.4999999999999998E-2</v>
      </c>
      <c r="P33" s="177"/>
      <c r="Q33" s="177"/>
      <c r="R33" s="177" t="e">
        <f>IF(#REF!="",0,#REF!)</f>
        <v>#REF!</v>
      </c>
      <c r="S33" s="177"/>
      <c r="T33" s="177"/>
      <c r="U33" s="178" t="e">
        <f t="shared" si="0"/>
        <v>#REF!</v>
      </c>
      <c r="V33" s="178"/>
      <c r="W33" s="178"/>
      <c r="X33" s="175" t="e">
        <f>IF(#REF!="",0,#REF!)</f>
        <v>#REF!</v>
      </c>
      <c r="Y33" s="175"/>
      <c r="Z33" s="175"/>
      <c r="AA33" s="178" t="e">
        <f t="shared" si="1"/>
        <v>#REF!</v>
      </c>
      <c r="AB33" s="178"/>
      <c r="AC33" s="178"/>
      <c r="AD33" s="178"/>
      <c r="AE33" s="179" t="e">
        <f>IF(#REF!="",0,#REF!)</f>
        <v>#REF!</v>
      </c>
      <c r="AF33" s="179"/>
      <c r="AG33" s="179"/>
      <c r="AH33" s="179"/>
      <c r="AI33" s="179"/>
      <c r="AJ33" s="179"/>
      <c r="AK33" s="179"/>
      <c r="AL33" s="179"/>
      <c r="AM33" s="179" t="e">
        <f t="shared" si="2"/>
        <v>#REF!</v>
      </c>
      <c r="AN33" s="179"/>
      <c r="AO33" s="179"/>
      <c r="AP33" s="179"/>
      <c r="AQ33" s="179" t="e">
        <f>IF(AI33="-",#REF!,MIN((IF((AE33-AI33)&gt;0,AE33-AI33,0)),#REF!))</f>
        <v>#REF!</v>
      </c>
      <c r="AR33" s="179"/>
      <c r="AS33" s="179"/>
      <c r="AT33" s="179"/>
      <c r="AU33" s="179" t="e">
        <f t="shared" si="3"/>
        <v>#REF!</v>
      </c>
      <c r="AV33" s="179"/>
      <c r="AW33" s="179"/>
      <c r="AX33" s="179"/>
      <c r="AY33" s="180" t="e">
        <f t="shared" si="4"/>
        <v>#REF!</v>
      </c>
      <c r="AZ33" s="181"/>
      <c r="BA33" s="181"/>
      <c r="BB33" s="181"/>
      <c r="BC33" s="181" t="e">
        <f t="shared" si="5"/>
        <v>#REF!</v>
      </c>
      <c r="BD33" s="181"/>
      <c r="BE33" s="181"/>
      <c r="BF33" s="181"/>
      <c r="BG33" s="181" t="e">
        <f t="shared" si="6"/>
        <v>#REF!</v>
      </c>
      <c r="BH33" s="181"/>
      <c r="BI33" s="181"/>
    </row>
    <row r="34" spans="1:61" s="33" customFormat="1" x14ac:dyDescent="0.15">
      <c r="A34" s="175">
        <v>29</v>
      </c>
      <c r="B34" s="175"/>
      <c r="C34" s="175" t="e">
        <f>IF(#REF!="","",#REF!)</f>
        <v>#REF!</v>
      </c>
      <c r="D34" s="175"/>
      <c r="E34" s="175"/>
      <c r="F34" s="175"/>
      <c r="G34" s="175"/>
      <c r="H34" s="175"/>
      <c r="I34" s="176" t="e">
        <f>IF(#REF!="","",#REF!)</f>
        <v>#REF!</v>
      </c>
      <c r="J34" s="176"/>
      <c r="K34" s="176"/>
      <c r="L34" s="177" t="e">
        <f>IF(#REF!="",0,#REF!)</f>
        <v>#REF!</v>
      </c>
      <c r="M34" s="177"/>
      <c r="N34" s="177"/>
      <c r="O34" s="177" t="e">
        <f>IF(#REF!="",0,#REF!)</f>
        <v>#REF!</v>
      </c>
      <c r="P34" s="177"/>
      <c r="Q34" s="177"/>
      <c r="R34" s="177" t="e">
        <f>IF(#REF!="",0,#REF!)</f>
        <v>#REF!</v>
      </c>
      <c r="S34" s="177"/>
      <c r="T34" s="177"/>
      <c r="U34" s="178" t="e">
        <f t="shared" si="0"/>
        <v>#REF!</v>
      </c>
      <c r="V34" s="178"/>
      <c r="W34" s="178"/>
      <c r="X34" s="175" t="e">
        <f>IF(#REF!="",0,#REF!)</f>
        <v>#REF!</v>
      </c>
      <c r="Y34" s="175"/>
      <c r="Z34" s="175"/>
      <c r="AA34" s="178" t="e">
        <f t="shared" si="1"/>
        <v>#REF!</v>
      </c>
      <c r="AB34" s="178"/>
      <c r="AC34" s="178"/>
      <c r="AD34" s="178"/>
      <c r="AE34" s="179" t="e">
        <f>IF(#REF!="",0,#REF!)</f>
        <v>#REF!</v>
      </c>
      <c r="AF34" s="179"/>
      <c r="AG34" s="179"/>
      <c r="AH34" s="179"/>
      <c r="AI34" s="179"/>
      <c r="AJ34" s="179"/>
      <c r="AK34" s="179"/>
      <c r="AL34" s="179"/>
      <c r="AM34" s="179" t="e">
        <f t="shared" si="2"/>
        <v>#REF!</v>
      </c>
      <c r="AN34" s="179"/>
      <c r="AO34" s="179"/>
      <c r="AP34" s="179"/>
      <c r="AQ34" s="179" t="e">
        <f>IF(AI34="-",#REF!,MIN((IF((AE34-AI34)&gt;0,AE34-AI34,0)),#REF!))</f>
        <v>#REF!</v>
      </c>
      <c r="AR34" s="179"/>
      <c r="AS34" s="179"/>
      <c r="AT34" s="179"/>
      <c r="AU34" s="179" t="e">
        <f t="shared" si="3"/>
        <v>#REF!</v>
      </c>
      <c r="AV34" s="179"/>
      <c r="AW34" s="179"/>
      <c r="AX34" s="179"/>
      <c r="AY34" s="180" t="e">
        <f t="shared" si="4"/>
        <v>#REF!</v>
      </c>
      <c r="AZ34" s="181"/>
      <c r="BA34" s="181"/>
      <c r="BB34" s="181"/>
      <c r="BC34" s="181" t="e">
        <f t="shared" si="5"/>
        <v>#REF!</v>
      </c>
      <c r="BD34" s="181"/>
      <c r="BE34" s="181"/>
      <c r="BF34" s="181"/>
      <c r="BG34" s="181" t="e">
        <f t="shared" si="6"/>
        <v>#REF!</v>
      </c>
      <c r="BH34" s="181"/>
      <c r="BI34" s="181"/>
    </row>
    <row r="35" spans="1:61" x14ac:dyDescent="0.15">
      <c r="A35" s="175">
        <v>30</v>
      </c>
      <c r="B35" s="175"/>
      <c r="C35" s="175" t="e">
        <f>IF(#REF!="","",#REF!)</f>
        <v>#REF!</v>
      </c>
      <c r="D35" s="175"/>
      <c r="E35" s="175"/>
      <c r="F35" s="175"/>
      <c r="G35" s="175"/>
      <c r="H35" s="175"/>
      <c r="I35" s="176" t="e">
        <f>IF(#REF!="","",#REF!)</f>
        <v>#REF!</v>
      </c>
      <c r="J35" s="176"/>
      <c r="K35" s="176"/>
      <c r="L35" s="177" t="e">
        <f>IF(#REF!="",0,#REF!)</f>
        <v>#REF!</v>
      </c>
      <c r="M35" s="177"/>
      <c r="N35" s="177"/>
      <c r="O35" s="177" t="e">
        <f>IF(#REF!="",0,#REF!)</f>
        <v>#REF!</v>
      </c>
      <c r="P35" s="177"/>
      <c r="Q35" s="177"/>
      <c r="R35" s="177" t="e">
        <f>IF(#REF!="",0,#REF!)</f>
        <v>#REF!</v>
      </c>
      <c r="S35" s="177"/>
      <c r="T35" s="177"/>
      <c r="U35" s="178" t="e">
        <f t="shared" si="0"/>
        <v>#REF!</v>
      </c>
      <c r="V35" s="178"/>
      <c r="W35" s="178"/>
      <c r="X35" s="175" t="e">
        <f>IF(#REF!="",0,#REF!)</f>
        <v>#REF!</v>
      </c>
      <c r="Y35" s="175"/>
      <c r="Z35" s="175"/>
      <c r="AA35" s="178" t="e">
        <f t="shared" si="1"/>
        <v>#REF!</v>
      </c>
      <c r="AB35" s="178"/>
      <c r="AC35" s="178"/>
      <c r="AD35" s="178"/>
      <c r="AE35" s="179" t="e">
        <f>IF(#REF!="",0,#REF!)</f>
        <v>#REF!</v>
      </c>
      <c r="AF35" s="179"/>
      <c r="AG35" s="179"/>
      <c r="AH35" s="179"/>
      <c r="AI35" s="179"/>
      <c r="AJ35" s="179"/>
      <c r="AK35" s="179"/>
      <c r="AL35" s="179"/>
      <c r="AM35" s="179" t="e">
        <f t="shared" si="2"/>
        <v>#REF!</v>
      </c>
      <c r="AN35" s="179"/>
      <c r="AO35" s="179"/>
      <c r="AP35" s="179"/>
      <c r="AQ35" s="179" t="e">
        <f>IF(AI35="-",#REF!,MIN((IF((AE35-AI35)&gt;0,AE35-AI35,0)),#REF!))</f>
        <v>#REF!</v>
      </c>
      <c r="AR35" s="179"/>
      <c r="AS35" s="179"/>
      <c r="AT35" s="179"/>
      <c r="AU35" s="179" t="e">
        <f t="shared" si="3"/>
        <v>#REF!</v>
      </c>
      <c r="AV35" s="179"/>
      <c r="AW35" s="179"/>
      <c r="AX35" s="179"/>
      <c r="AY35" s="180" t="e">
        <f t="shared" si="4"/>
        <v>#REF!</v>
      </c>
      <c r="AZ35" s="181"/>
      <c r="BA35" s="181"/>
      <c r="BB35" s="181"/>
      <c r="BC35" s="181" t="e">
        <f t="shared" si="5"/>
        <v>#REF!</v>
      </c>
      <c r="BD35" s="181"/>
      <c r="BE35" s="181"/>
      <c r="BF35" s="181"/>
      <c r="BG35" s="181" t="e">
        <f t="shared" si="6"/>
        <v>#REF!</v>
      </c>
      <c r="BH35" s="181"/>
      <c r="BI35" s="181"/>
    </row>
    <row r="36" spans="1:61" x14ac:dyDescent="0.15">
      <c r="A36" s="175"/>
      <c r="B36" s="175"/>
      <c r="C36" s="175" t="s">
        <v>29</v>
      </c>
      <c r="D36" s="175"/>
      <c r="E36" s="175"/>
      <c r="F36" s="175"/>
      <c r="G36" s="175"/>
      <c r="H36" s="175"/>
      <c r="I36" s="175"/>
      <c r="J36" s="175"/>
      <c r="K36" s="175"/>
      <c r="L36" s="177"/>
      <c r="M36" s="177"/>
      <c r="N36" s="177"/>
      <c r="O36" s="177"/>
      <c r="P36" s="177"/>
      <c r="Q36" s="177"/>
      <c r="R36" s="177"/>
      <c r="S36" s="177"/>
      <c r="T36" s="177"/>
      <c r="U36" s="177"/>
      <c r="V36" s="177"/>
      <c r="W36" s="177"/>
      <c r="X36" s="193"/>
      <c r="Y36" s="193"/>
      <c r="Z36" s="193"/>
      <c r="AA36" s="178" t="e">
        <f>IF($C$36="","",SUM(AA6:AD35))</f>
        <v>#REF!</v>
      </c>
      <c r="AB36" s="178"/>
      <c r="AC36" s="178"/>
      <c r="AD36" s="178"/>
      <c r="AE36" s="178"/>
      <c r="AF36" s="178"/>
      <c r="AG36" s="178"/>
      <c r="AH36" s="178"/>
      <c r="AI36" s="179"/>
      <c r="AJ36" s="179"/>
      <c r="AK36" s="179"/>
      <c r="AL36" s="179"/>
      <c r="AM36" s="179" t="e">
        <f>IF($C$36="","",SUM(AM6:AP35))</f>
        <v>#REF!</v>
      </c>
      <c r="AN36" s="179"/>
      <c r="AO36" s="179"/>
      <c r="AP36" s="179"/>
      <c r="AQ36" s="179"/>
      <c r="AR36" s="179"/>
      <c r="AS36" s="179"/>
      <c r="AT36" s="179"/>
      <c r="AU36" s="179" t="e">
        <f>IF($C$36="","",SUM(AU6:AX35))</f>
        <v>#REF!</v>
      </c>
      <c r="AV36" s="179"/>
      <c r="AW36" s="179"/>
      <c r="AX36" s="179"/>
      <c r="AY36" s="194" t="e">
        <f>IF($C$36="","",SUM(AY6:BB35))</f>
        <v>#REF!</v>
      </c>
      <c r="AZ36" s="194"/>
      <c r="BA36" s="194"/>
      <c r="BB36" s="180"/>
      <c r="BC36" s="41"/>
      <c r="BD36" s="41"/>
      <c r="BE36" s="41"/>
      <c r="BF36" s="41"/>
      <c r="BG36" s="40"/>
      <c r="BH36" s="40"/>
      <c r="BI36" s="40"/>
    </row>
    <row r="37" spans="1:61" x14ac:dyDescent="0.15">
      <c r="A37" s="175"/>
      <c r="B37" s="175"/>
      <c r="C37" s="175"/>
      <c r="D37" s="175"/>
      <c r="E37" s="175"/>
      <c r="F37" s="175"/>
      <c r="G37" s="175"/>
      <c r="H37" s="175"/>
      <c r="I37" s="175"/>
      <c r="J37" s="175"/>
      <c r="K37" s="175"/>
      <c r="L37" s="177"/>
      <c r="M37" s="177"/>
      <c r="N37" s="177"/>
      <c r="O37" s="177"/>
      <c r="P37" s="177"/>
      <c r="Q37" s="177"/>
      <c r="R37" s="177"/>
      <c r="S37" s="177"/>
      <c r="T37" s="177"/>
      <c r="U37" s="177"/>
      <c r="V37" s="177"/>
      <c r="W37" s="177"/>
      <c r="X37" s="193"/>
      <c r="Y37" s="193"/>
      <c r="Z37" s="193"/>
      <c r="AA37" s="178"/>
      <c r="AB37" s="178"/>
      <c r="AC37" s="178"/>
      <c r="AD37" s="178"/>
      <c r="AE37" s="178"/>
      <c r="AF37" s="178"/>
      <c r="AG37" s="178"/>
      <c r="AH37" s="178"/>
      <c r="AI37" s="179"/>
      <c r="AJ37" s="179"/>
      <c r="AK37" s="179"/>
      <c r="AL37" s="179"/>
      <c r="AM37" s="179"/>
      <c r="AN37" s="179"/>
      <c r="AO37" s="179"/>
      <c r="AP37" s="179"/>
      <c r="AQ37" s="179"/>
      <c r="AR37" s="179"/>
      <c r="AS37" s="179"/>
      <c r="AT37" s="179"/>
      <c r="AU37" s="179"/>
      <c r="AV37" s="179"/>
      <c r="AW37" s="179"/>
      <c r="AX37" s="179"/>
      <c r="AY37" s="194"/>
      <c r="AZ37" s="194"/>
      <c r="BA37" s="194"/>
      <c r="BB37" s="180"/>
      <c r="BC37" s="41"/>
      <c r="BD37" s="41"/>
      <c r="BE37" s="41"/>
      <c r="BF37" s="41"/>
      <c r="BG37" s="40"/>
      <c r="BH37" s="40"/>
      <c r="BI37" s="40"/>
    </row>
    <row r="38" spans="1:61" x14ac:dyDescent="0.15">
      <c r="A38" s="175"/>
      <c r="B38" s="175"/>
      <c r="C38" s="175" t="e">
        <f>IF(C45="","合計","")</f>
        <v>#REF!</v>
      </c>
      <c r="D38" s="175"/>
      <c r="E38" s="175"/>
      <c r="F38" s="175"/>
      <c r="G38" s="175"/>
      <c r="H38" s="175"/>
      <c r="I38" s="175"/>
      <c r="J38" s="175"/>
      <c r="K38" s="175"/>
      <c r="L38" s="177"/>
      <c r="M38" s="177"/>
      <c r="N38" s="177"/>
      <c r="O38" s="177"/>
      <c r="P38" s="177"/>
      <c r="Q38" s="177"/>
      <c r="R38" s="177"/>
      <c r="S38" s="177"/>
      <c r="T38" s="177"/>
      <c r="U38" s="177"/>
      <c r="V38" s="177"/>
      <c r="W38" s="177"/>
      <c r="X38" s="193"/>
      <c r="Y38" s="193"/>
      <c r="Z38" s="193"/>
      <c r="AA38" s="178" t="e">
        <f>IF($C$38="","",AA36)</f>
        <v>#REF!</v>
      </c>
      <c r="AB38" s="178"/>
      <c r="AC38" s="178"/>
      <c r="AD38" s="178"/>
      <c r="AE38" s="179"/>
      <c r="AF38" s="179"/>
      <c r="AG38" s="179"/>
      <c r="AH38" s="179"/>
      <c r="AI38" s="179"/>
      <c r="AJ38" s="179"/>
      <c r="AK38" s="179"/>
      <c r="AL38" s="179"/>
      <c r="AM38" s="179" t="e">
        <f>IF($C$38="","",AM36)</f>
        <v>#REF!</v>
      </c>
      <c r="AN38" s="179"/>
      <c r="AO38" s="179"/>
      <c r="AP38" s="179"/>
      <c r="AQ38" s="179"/>
      <c r="AR38" s="179"/>
      <c r="AS38" s="179"/>
      <c r="AT38" s="179"/>
      <c r="AU38" s="179" t="e">
        <f>IF($C$38="","",AU36)</f>
        <v>#REF!</v>
      </c>
      <c r="AV38" s="179"/>
      <c r="AW38" s="179"/>
      <c r="AX38" s="179"/>
      <c r="AY38" s="194" t="e">
        <f>IF($C$38="","",AY36)</f>
        <v>#REF!</v>
      </c>
      <c r="AZ38" s="194"/>
      <c r="BA38" s="194"/>
      <c r="BB38" s="180"/>
      <c r="BC38" s="41"/>
      <c r="BD38" s="41"/>
      <c r="BE38" s="41"/>
      <c r="BF38" s="41"/>
      <c r="BG38" s="40"/>
      <c r="BH38" s="40"/>
      <c r="BI38" s="40"/>
    </row>
    <row r="39" spans="1:61" x14ac:dyDescent="0.15">
      <c r="A39" s="175"/>
      <c r="B39" s="175"/>
      <c r="C39" s="175"/>
      <c r="D39" s="175"/>
      <c r="E39" s="175"/>
      <c r="F39" s="175"/>
      <c r="G39" s="175"/>
      <c r="H39" s="175"/>
      <c r="I39" s="175"/>
      <c r="J39" s="175"/>
      <c r="K39" s="175"/>
      <c r="L39" s="177"/>
      <c r="M39" s="177"/>
      <c r="N39" s="177"/>
      <c r="O39" s="177"/>
      <c r="P39" s="177"/>
      <c r="Q39" s="177"/>
      <c r="R39" s="177"/>
      <c r="S39" s="177"/>
      <c r="T39" s="177"/>
      <c r="U39" s="177"/>
      <c r="V39" s="177"/>
      <c r="W39" s="177"/>
      <c r="X39" s="193"/>
      <c r="Y39" s="193"/>
      <c r="Z39" s="193"/>
      <c r="AA39" s="178"/>
      <c r="AB39" s="178"/>
      <c r="AC39" s="178"/>
      <c r="AD39" s="178"/>
      <c r="AE39" s="179"/>
      <c r="AF39" s="179"/>
      <c r="AG39" s="179"/>
      <c r="AH39" s="179"/>
      <c r="AI39" s="179"/>
      <c r="AJ39" s="179"/>
      <c r="AK39" s="179"/>
      <c r="AL39" s="179"/>
      <c r="AM39" s="179"/>
      <c r="AN39" s="179"/>
      <c r="AO39" s="179"/>
      <c r="AP39" s="179"/>
      <c r="AQ39" s="179"/>
      <c r="AR39" s="179"/>
      <c r="AS39" s="179"/>
      <c r="AT39" s="179"/>
      <c r="AU39" s="179"/>
      <c r="AV39" s="179"/>
      <c r="AW39" s="179"/>
      <c r="AX39" s="179"/>
      <c r="AY39" s="194"/>
      <c r="AZ39" s="194"/>
      <c r="BA39" s="194"/>
      <c r="BB39" s="180"/>
      <c r="BC39" s="41"/>
      <c r="BD39" s="41"/>
      <c r="BE39" s="41"/>
      <c r="BF39" s="41"/>
      <c r="BG39" s="40"/>
      <c r="BH39" s="40"/>
      <c r="BI39" s="40"/>
    </row>
    <row r="40" spans="1:61" ht="13.5" customHeight="1" x14ac:dyDescent="0.15">
      <c r="A40" s="174" t="s">
        <v>97</v>
      </c>
      <c r="B40" s="174"/>
      <c r="C40" s="174"/>
      <c r="D40" s="174"/>
      <c r="E40" s="174"/>
      <c r="F40" s="174"/>
      <c r="G40" s="174"/>
      <c r="H40" s="174"/>
      <c r="I40" s="174"/>
      <c r="J40" s="174"/>
      <c r="K40" s="185" t="e">
        <f>IF(C45="","","市産材（材積・金額）内訳表")</f>
        <v>#REF!</v>
      </c>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38"/>
      <c r="AP40" s="38"/>
      <c r="AQ40" s="38"/>
      <c r="AR40" s="38"/>
      <c r="AS40" s="38"/>
      <c r="AT40" s="38"/>
      <c r="AU40" s="187" t="e">
        <f>IF(C45="","","2page")</f>
        <v>#REF!</v>
      </c>
      <c r="AV40" s="187"/>
      <c r="AW40" s="187"/>
      <c r="AX40" s="187"/>
      <c r="AY40" s="40"/>
      <c r="AZ40" s="40"/>
      <c r="BA40" s="40"/>
      <c r="BB40" s="40"/>
      <c r="BC40" s="40"/>
      <c r="BD40" s="40"/>
      <c r="BE40" s="40"/>
      <c r="BF40" s="40"/>
      <c r="BG40" s="40"/>
      <c r="BH40" s="40"/>
      <c r="BI40" s="40"/>
    </row>
    <row r="41" spans="1:61" ht="13.5" customHeight="1" x14ac:dyDescent="0.15">
      <c r="A41" s="34"/>
      <c r="B41" s="34"/>
      <c r="C41" s="34"/>
      <c r="D41" s="34"/>
      <c r="E41" s="35"/>
      <c r="F41" s="35"/>
      <c r="G41" s="35"/>
      <c r="H41" s="35"/>
      <c r="I41" s="35"/>
      <c r="J41" s="35"/>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35"/>
      <c r="AP41" s="35"/>
      <c r="AQ41" s="35"/>
      <c r="AR41" s="35"/>
      <c r="AS41" s="35"/>
      <c r="AT41" s="35"/>
      <c r="AU41" s="187"/>
      <c r="AV41" s="187"/>
      <c r="AW41" s="187"/>
      <c r="AX41" s="187"/>
      <c r="AY41" s="40"/>
      <c r="AZ41" s="40"/>
      <c r="BA41" s="40"/>
      <c r="BB41" s="40"/>
      <c r="BC41" s="40"/>
      <c r="BD41" s="40"/>
      <c r="BE41" s="40"/>
      <c r="BF41" s="40"/>
      <c r="BG41" s="40"/>
      <c r="BH41" s="40"/>
      <c r="BI41" s="40"/>
    </row>
    <row r="42" spans="1:61" ht="13.5" customHeight="1" x14ac:dyDescent="0.15">
      <c r="A42" s="175" t="s">
        <v>7</v>
      </c>
      <c r="B42" s="175"/>
      <c r="C42" s="175" t="s">
        <v>2</v>
      </c>
      <c r="D42" s="175"/>
      <c r="E42" s="175"/>
      <c r="F42" s="175"/>
      <c r="G42" s="175"/>
      <c r="H42" s="175"/>
      <c r="I42" s="175" t="s">
        <v>3</v>
      </c>
      <c r="J42" s="175"/>
      <c r="K42" s="175"/>
      <c r="L42" s="188" t="s">
        <v>13</v>
      </c>
      <c r="M42" s="175"/>
      <c r="N42" s="175"/>
      <c r="O42" s="188" t="s">
        <v>19</v>
      </c>
      <c r="P42" s="175"/>
      <c r="Q42" s="175"/>
      <c r="R42" s="188" t="s">
        <v>9</v>
      </c>
      <c r="S42" s="175"/>
      <c r="T42" s="175"/>
      <c r="U42" s="188" t="s">
        <v>21</v>
      </c>
      <c r="V42" s="175"/>
      <c r="W42" s="175"/>
      <c r="X42" s="188" t="s">
        <v>14</v>
      </c>
      <c r="Y42" s="175"/>
      <c r="Z42" s="175"/>
      <c r="AA42" s="188" t="s">
        <v>23</v>
      </c>
      <c r="AB42" s="188"/>
      <c r="AC42" s="175"/>
      <c r="AD42" s="175"/>
      <c r="AE42" s="188" t="s">
        <v>45</v>
      </c>
      <c r="AF42" s="175"/>
      <c r="AG42" s="175"/>
      <c r="AH42" s="175"/>
      <c r="AI42" s="188" t="s">
        <v>165</v>
      </c>
      <c r="AJ42" s="188"/>
      <c r="AK42" s="188"/>
      <c r="AL42" s="188"/>
      <c r="AM42" s="188" t="s">
        <v>25</v>
      </c>
      <c r="AN42" s="188"/>
      <c r="AO42" s="188"/>
      <c r="AP42" s="188"/>
      <c r="AQ42" s="188" t="s">
        <v>166</v>
      </c>
      <c r="AR42" s="188"/>
      <c r="AS42" s="188"/>
      <c r="AT42" s="188"/>
      <c r="AU42" s="188" t="s">
        <v>98</v>
      </c>
      <c r="AV42" s="188"/>
      <c r="AW42" s="188"/>
      <c r="AX42" s="188"/>
      <c r="AY42" s="189" t="s">
        <v>105</v>
      </c>
      <c r="AZ42" s="190"/>
      <c r="BA42" s="190"/>
      <c r="BB42" s="190"/>
      <c r="BC42" s="195" t="s">
        <v>109</v>
      </c>
      <c r="BD42" s="195"/>
      <c r="BE42" s="195"/>
      <c r="BF42" s="195"/>
      <c r="BG42" s="192" t="s">
        <v>111</v>
      </c>
      <c r="BH42" s="192"/>
      <c r="BI42" s="192"/>
    </row>
    <row r="43" spans="1:61" x14ac:dyDescent="0.15">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88"/>
      <c r="AJ43" s="188"/>
      <c r="AK43" s="188"/>
      <c r="AL43" s="188"/>
      <c r="AM43" s="188"/>
      <c r="AN43" s="188"/>
      <c r="AO43" s="188"/>
      <c r="AP43" s="188"/>
      <c r="AQ43" s="188"/>
      <c r="AR43" s="188"/>
      <c r="AS43" s="188"/>
      <c r="AT43" s="188"/>
      <c r="AU43" s="188"/>
      <c r="AV43" s="188"/>
      <c r="AW43" s="188"/>
      <c r="AX43" s="188"/>
      <c r="AY43" s="191"/>
      <c r="AZ43" s="190"/>
      <c r="BA43" s="190"/>
      <c r="BB43" s="190"/>
      <c r="BC43" s="195"/>
      <c r="BD43" s="195"/>
      <c r="BE43" s="195"/>
      <c r="BF43" s="195"/>
      <c r="BG43" s="192"/>
      <c r="BH43" s="192"/>
      <c r="BI43" s="192"/>
    </row>
    <row r="44" spans="1:61" x14ac:dyDescent="0.15">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88"/>
      <c r="AJ44" s="188"/>
      <c r="AK44" s="188"/>
      <c r="AL44" s="188"/>
      <c r="AM44" s="188"/>
      <c r="AN44" s="188"/>
      <c r="AO44" s="188"/>
      <c r="AP44" s="188"/>
      <c r="AQ44" s="188"/>
      <c r="AR44" s="188"/>
      <c r="AS44" s="188"/>
      <c r="AT44" s="188"/>
      <c r="AU44" s="188"/>
      <c r="AV44" s="188"/>
      <c r="AW44" s="188"/>
      <c r="AX44" s="188"/>
      <c r="AY44" s="191"/>
      <c r="AZ44" s="190"/>
      <c r="BA44" s="190"/>
      <c r="BB44" s="190"/>
      <c r="BC44" s="195"/>
      <c r="BD44" s="195"/>
      <c r="BE44" s="195"/>
      <c r="BF44" s="195"/>
      <c r="BG44" s="192"/>
      <c r="BH44" s="192"/>
      <c r="BI44" s="192"/>
    </row>
    <row r="45" spans="1:61" x14ac:dyDescent="0.15">
      <c r="A45" s="175">
        <v>31</v>
      </c>
      <c r="B45" s="175"/>
      <c r="C45" s="175" t="e">
        <f>IF(#REF!="","",#REF!)</f>
        <v>#REF!</v>
      </c>
      <c r="D45" s="175"/>
      <c r="E45" s="175"/>
      <c r="F45" s="175"/>
      <c r="G45" s="175"/>
      <c r="H45" s="175"/>
      <c r="I45" s="176" t="e">
        <f>IF(#REF!="","",#REF!)</f>
        <v>#REF!</v>
      </c>
      <c r="J45" s="176"/>
      <c r="K45" s="176"/>
      <c r="L45" s="177" t="e">
        <f>IF(#REF!="",0,#REF!)</f>
        <v>#REF!</v>
      </c>
      <c r="M45" s="177"/>
      <c r="N45" s="177"/>
      <c r="O45" s="177" t="e">
        <f>IF(#REF!="",0,#REF!)</f>
        <v>#REF!</v>
      </c>
      <c r="P45" s="177"/>
      <c r="Q45" s="177"/>
      <c r="R45" s="177" t="e">
        <f>IF(#REF!="",0,#REF!)</f>
        <v>#REF!</v>
      </c>
      <c r="S45" s="177"/>
      <c r="T45" s="177"/>
      <c r="U45" s="178" t="e">
        <f t="shared" ref="U45:U68" si="7">ROUNDDOWN(L45*O45*R45,4)</f>
        <v>#REF!</v>
      </c>
      <c r="V45" s="178"/>
      <c r="W45" s="178"/>
      <c r="X45" s="175" t="e">
        <f>IF(#REF!="",0,#REF!)</f>
        <v>#REF!</v>
      </c>
      <c r="Y45" s="175"/>
      <c r="Z45" s="175"/>
      <c r="AA45" s="178" t="e">
        <f t="shared" ref="AA45:AA74" si="8">ROUNDDOWN(U45*X45,4)</f>
        <v>#REF!</v>
      </c>
      <c r="AB45" s="178"/>
      <c r="AC45" s="178"/>
      <c r="AD45" s="178"/>
      <c r="AE45" s="179" t="e">
        <f>IF(#REF!="",0,#REF!)</f>
        <v>#REF!</v>
      </c>
      <c r="AF45" s="179"/>
      <c r="AG45" s="179"/>
      <c r="AH45" s="179"/>
      <c r="AI45" s="179"/>
      <c r="AJ45" s="179"/>
      <c r="AK45" s="179"/>
      <c r="AL45" s="179"/>
      <c r="AM45" s="179"/>
      <c r="AN45" s="179"/>
      <c r="AO45" s="179"/>
      <c r="AP45" s="179"/>
      <c r="AQ45" s="179" t="e">
        <f>IF(AI45="-",#REF!,MIN((IF((AE45-AI45)&gt;0,AE45-AI45,0)),#REF!))</f>
        <v>#REF!</v>
      </c>
      <c r="AR45" s="179"/>
      <c r="AS45" s="179"/>
      <c r="AT45" s="179"/>
      <c r="AU45" s="179" t="e">
        <f t="shared" ref="AU45:AU74" si="9">ROUNDDOWN(AA45*AQ45,0)</f>
        <v>#REF!</v>
      </c>
      <c r="AV45" s="179"/>
      <c r="AW45" s="179"/>
      <c r="AX45" s="179"/>
      <c r="AY45" s="180" t="e">
        <f t="shared" ref="AY45:AY74" si="10">ROUNDDOWN(L45*O45*R45*X45*AE45,0)</f>
        <v>#REF!</v>
      </c>
      <c r="AZ45" s="181"/>
      <c r="BA45" s="181"/>
      <c r="BB45" s="181"/>
      <c r="BC45" s="181" t="e">
        <f t="shared" ref="BC45:BC74" si="11">IF(AM45="-",AU45,AM45+AU45)</f>
        <v>#REF!</v>
      </c>
      <c r="BD45" s="181"/>
      <c r="BE45" s="181"/>
      <c r="BF45" s="181"/>
      <c r="BG45" s="181" t="e">
        <f t="shared" ref="BG45:BG74" si="12">IF(AY45&gt;=BC45,"OK","NG")</f>
        <v>#REF!</v>
      </c>
      <c r="BH45" s="181"/>
      <c r="BI45" s="181"/>
    </row>
    <row r="46" spans="1:61" x14ac:dyDescent="0.15">
      <c r="A46" s="175">
        <v>32</v>
      </c>
      <c r="B46" s="175"/>
      <c r="C46" s="175" t="e">
        <f>IF(#REF!="","",#REF!)</f>
        <v>#REF!</v>
      </c>
      <c r="D46" s="175"/>
      <c r="E46" s="175"/>
      <c r="F46" s="175"/>
      <c r="G46" s="175"/>
      <c r="H46" s="175"/>
      <c r="I46" s="176" t="e">
        <f>IF(#REF!="","",#REF!)</f>
        <v>#REF!</v>
      </c>
      <c r="J46" s="176"/>
      <c r="K46" s="176"/>
      <c r="L46" s="177" t="e">
        <f>IF(#REF!="",0,#REF!)</f>
        <v>#REF!</v>
      </c>
      <c r="M46" s="177"/>
      <c r="N46" s="177"/>
      <c r="O46" s="177" t="e">
        <f>IF(#REF!="",0,#REF!)</f>
        <v>#REF!</v>
      </c>
      <c r="P46" s="177"/>
      <c r="Q46" s="177"/>
      <c r="R46" s="177" t="e">
        <f>IF(#REF!="",0,#REF!)</f>
        <v>#REF!</v>
      </c>
      <c r="S46" s="177"/>
      <c r="T46" s="177"/>
      <c r="U46" s="178" t="e">
        <f t="shared" si="7"/>
        <v>#REF!</v>
      </c>
      <c r="V46" s="178"/>
      <c r="W46" s="178"/>
      <c r="X46" s="175" t="e">
        <f>IF(#REF!="",0,#REF!)</f>
        <v>#REF!</v>
      </c>
      <c r="Y46" s="175"/>
      <c r="Z46" s="175"/>
      <c r="AA46" s="178" t="e">
        <f t="shared" si="8"/>
        <v>#REF!</v>
      </c>
      <c r="AB46" s="178"/>
      <c r="AC46" s="178"/>
      <c r="AD46" s="178"/>
      <c r="AE46" s="179" t="e">
        <f>IF(#REF!="",0,#REF!)</f>
        <v>#REF!</v>
      </c>
      <c r="AF46" s="179"/>
      <c r="AG46" s="179"/>
      <c r="AH46" s="179"/>
      <c r="AI46" s="179"/>
      <c r="AJ46" s="179"/>
      <c r="AK46" s="179"/>
      <c r="AL46" s="179"/>
      <c r="AM46" s="179"/>
      <c r="AN46" s="179"/>
      <c r="AO46" s="179"/>
      <c r="AP46" s="179"/>
      <c r="AQ46" s="179" t="e">
        <f>IF(AI46="-",#REF!,MIN((IF((AE46-AI46)&gt;0,AE46-AI46,0)),#REF!))</f>
        <v>#REF!</v>
      </c>
      <c r="AR46" s="179"/>
      <c r="AS46" s="179"/>
      <c r="AT46" s="179"/>
      <c r="AU46" s="179" t="e">
        <f t="shared" si="9"/>
        <v>#REF!</v>
      </c>
      <c r="AV46" s="179"/>
      <c r="AW46" s="179"/>
      <c r="AX46" s="179"/>
      <c r="AY46" s="180" t="e">
        <f t="shared" si="10"/>
        <v>#REF!</v>
      </c>
      <c r="AZ46" s="181"/>
      <c r="BA46" s="181"/>
      <c r="BB46" s="181"/>
      <c r="BC46" s="181" t="e">
        <f t="shared" si="11"/>
        <v>#REF!</v>
      </c>
      <c r="BD46" s="181"/>
      <c r="BE46" s="181"/>
      <c r="BF46" s="181"/>
      <c r="BG46" s="181" t="e">
        <f t="shared" si="12"/>
        <v>#REF!</v>
      </c>
      <c r="BH46" s="181"/>
      <c r="BI46" s="181"/>
    </row>
    <row r="47" spans="1:61" x14ac:dyDescent="0.15">
      <c r="A47" s="175">
        <v>33</v>
      </c>
      <c r="B47" s="175"/>
      <c r="C47" s="175" t="e">
        <f>IF(#REF!="","",#REF!)</f>
        <v>#REF!</v>
      </c>
      <c r="D47" s="175"/>
      <c r="E47" s="175"/>
      <c r="F47" s="175"/>
      <c r="G47" s="175"/>
      <c r="H47" s="175"/>
      <c r="I47" s="176" t="e">
        <f>IF(#REF!="","",#REF!)</f>
        <v>#REF!</v>
      </c>
      <c r="J47" s="176"/>
      <c r="K47" s="176"/>
      <c r="L47" s="177" t="e">
        <f>IF(#REF!="",0,#REF!)</f>
        <v>#REF!</v>
      </c>
      <c r="M47" s="177"/>
      <c r="N47" s="177"/>
      <c r="O47" s="177" t="e">
        <f>IF(#REF!="",0,#REF!)</f>
        <v>#REF!</v>
      </c>
      <c r="P47" s="177"/>
      <c r="Q47" s="177"/>
      <c r="R47" s="177" t="e">
        <f>IF(#REF!="",0,#REF!)</f>
        <v>#REF!</v>
      </c>
      <c r="S47" s="177"/>
      <c r="T47" s="177"/>
      <c r="U47" s="178" t="e">
        <f t="shared" si="7"/>
        <v>#REF!</v>
      </c>
      <c r="V47" s="178"/>
      <c r="W47" s="178"/>
      <c r="X47" s="175" t="e">
        <f>IF(#REF!="",0,#REF!)</f>
        <v>#REF!</v>
      </c>
      <c r="Y47" s="175"/>
      <c r="Z47" s="175"/>
      <c r="AA47" s="178" t="e">
        <f t="shared" si="8"/>
        <v>#REF!</v>
      </c>
      <c r="AB47" s="178"/>
      <c r="AC47" s="178"/>
      <c r="AD47" s="178"/>
      <c r="AE47" s="179" t="e">
        <f>IF(#REF!="",0,#REF!)</f>
        <v>#REF!</v>
      </c>
      <c r="AF47" s="179"/>
      <c r="AG47" s="179"/>
      <c r="AH47" s="179"/>
      <c r="AI47" s="179"/>
      <c r="AJ47" s="179"/>
      <c r="AK47" s="179"/>
      <c r="AL47" s="179"/>
      <c r="AM47" s="179"/>
      <c r="AN47" s="179"/>
      <c r="AO47" s="179"/>
      <c r="AP47" s="179"/>
      <c r="AQ47" s="179" t="e">
        <f>IF(AI47="-",#REF!,MIN((IF((AE47-AI47)&gt;0,AE47-AI47,0)),#REF!))</f>
        <v>#REF!</v>
      </c>
      <c r="AR47" s="179"/>
      <c r="AS47" s="179"/>
      <c r="AT47" s="179"/>
      <c r="AU47" s="179" t="e">
        <f t="shared" si="9"/>
        <v>#REF!</v>
      </c>
      <c r="AV47" s="179"/>
      <c r="AW47" s="179"/>
      <c r="AX47" s="179"/>
      <c r="AY47" s="180" t="e">
        <f t="shared" si="10"/>
        <v>#REF!</v>
      </c>
      <c r="AZ47" s="181"/>
      <c r="BA47" s="181"/>
      <c r="BB47" s="181"/>
      <c r="BC47" s="181" t="e">
        <f t="shared" si="11"/>
        <v>#REF!</v>
      </c>
      <c r="BD47" s="181"/>
      <c r="BE47" s="181"/>
      <c r="BF47" s="181"/>
      <c r="BG47" s="181" t="e">
        <f t="shared" si="12"/>
        <v>#REF!</v>
      </c>
      <c r="BH47" s="181"/>
      <c r="BI47" s="181"/>
    </row>
    <row r="48" spans="1:61" x14ac:dyDescent="0.15">
      <c r="A48" s="175">
        <v>34</v>
      </c>
      <c r="B48" s="175"/>
      <c r="C48" s="175" t="e">
        <f>IF(#REF!="","",#REF!)</f>
        <v>#REF!</v>
      </c>
      <c r="D48" s="175"/>
      <c r="E48" s="175"/>
      <c r="F48" s="175"/>
      <c r="G48" s="175"/>
      <c r="H48" s="175"/>
      <c r="I48" s="176" t="e">
        <f>IF(#REF!="","",#REF!)</f>
        <v>#REF!</v>
      </c>
      <c r="J48" s="176"/>
      <c r="K48" s="176"/>
      <c r="L48" s="177" t="e">
        <f>IF(#REF!="",0,#REF!)</f>
        <v>#REF!</v>
      </c>
      <c r="M48" s="177"/>
      <c r="N48" s="177"/>
      <c r="O48" s="177" t="e">
        <f>IF(#REF!="",0,#REF!)</f>
        <v>#REF!</v>
      </c>
      <c r="P48" s="177"/>
      <c r="Q48" s="177"/>
      <c r="R48" s="177" t="e">
        <f>IF(#REF!="",0,#REF!)</f>
        <v>#REF!</v>
      </c>
      <c r="S48" s="177"/>
      <c r="T48" s="177"/>
      <c r="U48" s="178" t="e">
        <f t="shared" si="7"/>
        <v>#REF!</v>
      </c>
      <c r="V48" s="178"/>
      <c r="W48" s="178"/>
      <c r="X48" s="175" t="e">
        <f>IF(#REF!="",0,#REF!)</f>
        <v>#REF!</v>
      </c>
      <c r="Y48" s="175"/>
      <c r="Z48" s="175"/>
      <c r="AA48" s="178" t="e">
        <f t="shared" si="8"/>
        <v>#REF!</v>
      </c>
      <c r="AB48" s="178"/>
      <c r="AC48" s="178"/>
      <c r="AD48" s="178"/>
      <c r="AE48" s="179" t="e">
        <f>IF(#REF!="",0,#REF!)</f>
        <v>#REF!</v>
      </c>
      <c r="AF48" s="179"/>
      <c r="AG48" s="179"/>
      <c r="AH48" s="179"/>
      <c r="AI48" s="179"/>
      <c r="AJ48" s="179"/>
      <c r="AK48" s="179"/>
      <c r="AL48" s="179"/>
      <c r="AM48" s="179"/>
      <c r="AN48" s="179"/>
      <c r="AO48" s="179"/>
      <c r="AP48" s="179"/>
      <c r="AQ48" s="179" t="e">
        <f>IF(AI48="-",#REF!,MIN((IF((AE48-AI48)&gt;0,AE48-AI48,0)),#REF!))</f>
        <v>#REF!</v>
      </c>
      <c r="AR48" s="179"/>
      <c r="AS48" s="179"/>
      <c r="AT48" s="179"/>
      <c r="AU48" s="179" t="e">
        <f t="shared" si="9"/>
        <v>#REF!</v>
      </c>
      <c r="AV48" s="179"/>
      <c r="AW48" s="179"/>
      <c r="AX48" s="179"/>
      <c r="AY48" s="180" t="e">
        <f t="shared" si="10"/>
        <v>#REF!</v>
      </c>
      <c r="AZ48" s="181"/>
      <c r="BA48" s="181"/>
      <c r="BB48" s="181"/>
      <c r="BC48" s="181" t="e">
        <f t="shared" si="11"/>
        <v>#REF!</v>
      </c>
      <c r="BD48" s="181"/>
      <c r="BE48" s="181"/>
      <c r="BF48" s="181"/>
      <c r="BG48" s="181" t="e">
        <f t="shared" si="12"/>
        <v>#REF!</v>
      </c>
      <c r="BH48" s="181"/>
      <c r="BI48" s="181"/>
    </row>
    <row r="49" spans="1:63" x14ac:dyDescent="0.15">
      <c r="A49" s="175">
        <v>35</v>
      </c>
      <c r="B49" s="175"/>
      <c r="C49" s="175" t="e">
        <f>IF(#REF!="","",#REF!)</f>
        <v>#REF!</v>
      </c>
      <c r="D49" s="175"/>
      <c r="E49" s="175"/>
      <c r="F49" s="175"/>
      <c r="G49" s="175"/>
      <c r="H49" s="175"/>
      <c r="I49" s="176" t="e">
        <f>IF(#REF!="","",#REF!)</f>
        <v>#REF!</v>
      </c>
      <c r="J49" s="176"/>
      <c r="K49" s="176"/>
      <c r="L49" s="177" t="e">
        <f>IF(#REF!="",0,#REF!)</f>
        <v>#REF!</v>
      </c>
      <c r="M49" s="177"/>
      <c r="N49" s="177"/>
      <c r="O49" s="177" t="e">
        <f>IF(#REF!="",0,#REF!)</f>
        <v>#REF!</v>
      </c>
      <c r="P49" s="177"/>
      <c r="Q49" s="177"/>
      <c r="R49" s="177" t="e">
        <f>IF(#REF!="",0,#REF!)</f>
        <v>#REF!</v>
      </c>
      <c r="S49" s="177"/>
      <c r="T49" s="177"/>
      <c r="U49" s="178" t="e">
        <f t="shared" si="7"/>
        <v>#REF!</v>
      </c>
      <c r="V49" s="178"/>
      <c r="W49" s="178"/>
      <c r="X49" s="175" t="e">
        <f>IF(#REF!="",0,#REF!)</f>
        <v>#REF!</v>
      </c>
      <c r="Y49" s="175"/>
      <c r="Z49" s="175"/>
      <c r="AA49" s="178" t="e">
        <f t="shared" si="8"/>
        <v>#REF!</v>
      </c>
      <c r="AB49" s="178"/>
      <c r="AC49" s="178"/>
      <c r="AD49" s="178"/>
      <c r="AE49" s="179" t="e">
        <f>IF(#REF!="",0,#REF!)</f>
        <v>#REF!</v>
      </c>
      <c r="AF49" s="179"/>
      <c r="AG49" s="179"/>
      <c r="AH49" s="179"/>
      <c r="AI49" s="179"/>
      <c r="AJ49" s="179"/>
      <c r="AK49" s="179"/>
      <c r="AL49" s="179"/>
      <c r="AM49" s="179"/>
      <c r="AN49" s="179"/>
      <c r="AO49" s="179"/>
      <c r="AP49" s="179"/>
      <c r="AQ49" s="179" t="e">
        <f>IF(AI49="-",#REF!,MIN((IF((AE49-AI49)&gt;0,AE49-AI49,0)),#REF!))</f>
        <v>#REF!</v>
      </c>
      <c r="AR49" s="179"/>
      <c r="AS49" s="179"/>
      <c r="AT49" s="179"/>
      <c r="AU49" s="179" t="e">
        <f t="shared" si="9"/>
        <v>#REF!</v>
      </c>
      <c r="AV49" s="179"/>
      <c r="AW49" s="179"/>
      <c r="AX49" s="179"/>
      <c r="AY49" s="180" t="e">
        <f t="shared" si="10"/>
        <v>#REF!</v>
      </c>
      <c r="AZ49" s="181"/>
      <c r="BA49" s="181"/>
      <c r="BB49" s="181"/>
      <c r="BC49" s="181" t="e">
        <f t="shared" si="11"/>
        <v>#REF!</v>
      </c>
      <c r="BD49" s="181"/>
      <c r="BE49" s="181"/>
      <c r="BF49" s="181"/>
      <c r="BG49" s="181" t="e">
        <f t="shared" si="12"/>
        <v>#REF!</v>
      </c>
      <c r="BH49" s="181"/>
      <c r="BI49" s="181"/>
    </row>
    <row r="50" spans="1:63" x14ac:dyDescent="0.15">
      <c r="A50" s="175">
        <v>36</v>
      </c>
      <c r="B50" s="175"/>
      <c r="C50" s="175" t="e">
        <f>IF(#REF!="","",#REF!)</f>
        <v>#REF!</v>
      </c>
      <c r="D50" s="175"/>
      <c r="E50" s="175"/>
      <c r="F50" s="175"/>
      <c r="G50" s="175"/>
      <c r="H50" s="175"/>
      <c r="I50" s="176" t="e">
        <f>IF(#REF!="","",#REF!)</f>
        <v>#REF!</v>
      </c>
      <c r="J50" s="176"/>
      <c r="K50" s="176"/>
      <c r="L50" s="177" t="e">
        <f>IF(#REF!="",0,#REF!)</f>
        <v>#REF!</v>
      </c>
      <c r="M50" s="177"/>
      <c r="N50" s="177"/>
      <c r="O50" s="177" t="e">
        <f>IF(#REF!="",0,#REF!)</f>
        <v>#REF!</v>
      </c>
      <c r="P50" s="177"/>
      <c r="Q50" s="177"/>
      <c r="R50" s="177" t="e">
        <f>IF(#REF!="",0,#REF!)</f>
        <v>#REF!</v>
      </c>
      <c r="S50" s="177"/>
      <c r="T50" s="177"/>
      <c r="U50" s="178" t="e">
        <f t="shared" si="7"/>
        <v>#REF!</v>
      </c>
      <c r="V50" s="178"/>
      <c r="W50" s="178"/>
      <c r="X50" s="175" t="e">
        <f>IF(#REF!="",0,#REF!)</f>
        <v>#REF!</v>
      </c>
      <c r="Y50" s="175"/>
      <c r="Z50" s="175"/>
      <c r="AA50" s="178" t="e">
        <f t="shared" si="8"/>
        <v>#REF!</v>
      </c>
      <c r="AB50" s="178"/>
      <c r="AC50" s="178"/>
      <c r="AD50" s="178"/>
      <c r="AE50" s="179" t="e">
        <f>IF(#REF!="",0,#REF!)</f>
        <v>#REF!</v>
      </c>
      <c r="AF50" s="179"/>
      <c r="AG50" s="179"/>
      <c r="AH50" s="179"/>
      <c r="AI50" s="179"/>
      <c r="AJ50" s="179"/>
      <c r="AK50" s="179"/>
      <c r="AL50" s="179"/>
      <c r="AM50" s="179"/>
      <c r="AN50" s="179"/>
      <c r="AO50" s="179"/>
      <c r="AP50" s="179"/>
      <c r="AQ50" s="179" t="e">
        <f>IF(AI50="-",#REF!,MIN((IF((AE50-AI50)&gt;0,AE50-AI50,0)),#REF!))</f>
        <v>#REF!</v>
      </c>
      <c r="AR50" s="179"/>
      <c r="AS50" s="179"/>
      <c r="AT50" s="179"/>
      <c r="AU50" s="179" t="e">
        <f t="shared" si="9"/>
        <v>#REF!</v>
      </c>
      <c r="AV50" s="179"/>
      <c r="AW50" s="179"/>
      <c r="AX50" s="179"/>
      <c r="AY50" s="180" t="e">
        <f t="shared" si="10"/>
        <v>#REF!</v>
      </c>
      <c r="AZ50" s="181"/>
      <c r="BA50" s="181"/>
      <c r="BB50" s="181"/>
      <c r="BC50" s="181" t="e">
        <f t="shared" si="11"/>
        <v>#REF!</v>
      </c>
      <c r="BD50" s="181"/>
      <c r="BE50" s="181"/>
      <c r="BF50" s="181"/>
      <c r="BG50" s="181" t="e">
        <f t="shared" si="12"/>
        <v>#REF!</v>
      </c>
      <c r="BH50" s="181"/>
      <c r="BI50" s="181"/>
    </row>
    <row r="51" spans="1:63" x14ac:dyDescent="0.15">
      <c r="A51" s="175">
        <v>37</v>
      </c>
      <c r="B51" s="175"/>
      <c r="C51" s="175" t="e">
        <f>IF(#REF!="","",#REF!)</f>
        <v>#REF!</v>
      </c>
      <c r="D51" s="175"/>
      <c r="E51" s="175"/>
      <c r="F51" s="175"/>
      <c r="G51" s="175"/>
      <c r="H51" s="175"/>
      <c r="I51" s="176" t="e">
        <f>IF(#REF!="","",#REF!)</f>
        <v>#REF!</v>
      </c>
      <c r="J51" s="176"/>
      <c r="K51" s="176"/>
      <c r="L51" s="177" t="e">
        <f>IF(#REF!="",0,#REF!)</f>
        <v>#REF!</v>
      </c>
      <c r="M51" s="177"/>
      <c r="N51" s="177"/>
      <c r="O51" s="177" t="e">
        <f>IF(#REF!="",0,#REF!)</f>
        <v>#REF!</v>
      </c>
      <c r="P51" s="177"/>
      <c r="Q51" s="177"/>
      <c r="R51" s="177" t="e">
        <f>IF(#REF!="",0,#REF!)</f>
        <v>#REF!</v>
      </c>
      <c r="S51" s="177"/>
      <c r="T51" s="177"/>
      <c r="U51" s="178" t="e">
        <f t="shared" si="7"/>
        <v>#REF!</v>
      </c>
      <c r="V51" s="178"/>
      <c r="W51" s="178"/>
      <c r="X51" s="175" t="e">
        <f>IF(#REF!="",0,#REF!)</f>
        <v>#REF!</v>
      </c>
      <c r="Y51" s="175"/>
      <c r="Z51" s="175"/>
      <c r="AA51" s="178" t="e">
        <f t="shared" si="8"/>
        <v>#REF!</v>
      </c>
      <c r="AB51" s="178"/>
      <c r="AC51" s="178"/>
      <c r="AD51" s="178"/>
      <c r="AE51" s="179" t="e">
        <f>IF(#REF!="",0,#REF!)</f>
        <v>#REF!</v>
      </c>
      <c r="AF51" s="179"/>
      <c r="AG51" s="179"/>
      <c r="AH51" s="179"/>
      <c r="AI51" s="179"/>
      <c r="AJ51" s="179"/>
      <c r="AK51" s="179"/>
      <c r="AL51" s="179"/>
      <c r="AM51" s="179"/>
      <c r="AN51" s="179"/>
      <c r="AO51" s="179"/>
      <c r="AP51" s="179"/>
      <c r="AQ51" s="179" t="e">
        <f>IF(AI51="-",#REF!,MIN((IF((AE51-AI51)&gt;0,AE51-AI51,0)),#REF!))</f>
        <v>#REF!</v>
      </c>
      <c r="AR51" s="179"/>
      <c r="AS51" s="179"/>
      <c r="AT51" s="179"/>
      <c r="AU51" s="179" t="e">
        <f t="shared" si="9"/>
        <v>#REF!</v>
      </c>
      <c r="AV51" s="179"/>
      <c r="AW51" s="179"/>
      <c r="AX51" s="179"/>
      <c r="AY51" s="180" t="e">
        <f t="shared" si="10"/>
        <v>#REF!</v>
      </c>
      <c r="AZ51" s="181"/>
      <c r="BA51" s="181"/>
      <c r="BB51" s="181"/>
      <c r="BC51" s="181" t="e">
        <f t="shared" si="11"/>
        <v>#REF!</v>
      </c>
      <c r="BD51" s="181"/>
      <c r="BE51" s="181"/>
      <c r="BF51" s="181"/>
      <c r="BG51" s="181" t="e">
        <f t="shared" si="12"/>
        <v>#REF!</v>
      </c>
      <c r="BH51" s="181"/>
      <c r="BI51" s="181"/>
    </row>
    <row r="52" spans="1:63" x14ac:dyDescent="0.15">
      <c r="A52" s="175">
        <v>38</v>
      </c>
      <c r="B52" s="175"/>
      <c r="C52" s="175" t="e">
        <f>IF(#REF!="","",#REF!)</f>
        <v>#REF!</v>
      </c>
      <c r="D52" s="175"/>
      <c r="E52" s="175"/>
      <c r="F52" s="175"/>
      <c r="G52" s="175"/>
      <c r="H52" s="175"/>
      <c r="I52" s="176" t="e">
        <f>IF(#REF!="","",#REF!)</f>
        <v>#REF!</v>
      </c>
      <c r="J52" s="176"/>
      <c r="K52" s="176"/>
      <c r="L52" s="177" t="e">
        <f>IF(#REF!="",0,#REF!)</f>
        <v>#REF!</v>
      </c>
      <c r="M52" s="177"/>
      <c r="N52" s="177"/>
      <c r="O52" s="177" t="e">
        <f>IF(#REF!="",0,#REF!)</f>
        <v>#REF!</v>
      </c>
      <c r="P52" s="177"/>
      <c r="Q52" s="177"/>
      <c r="R52" s="177" t="e">
        <f>IF(#REF!="",0,#REF!)</f>
        <v>#REF!</v>
      </c>
      <c r="S52" s="177"/>
      <c r="T52" s="177"/>
      <c r="U52" s="178" t="e">
        <f t="shared" si="7"/>
        <v>#REF!</v>
      </c>
      <c r="V52" s="178"/>
      <c r="W52" s="178"/>
      <c r="X52" s="175" t="e">
        <f>IF(#REF!="",0,#REF!)</f>
        <v>#REF!</v>
      </c>
      <c r="Y52" s="175"/>
      <c r="Z52" s="175"/>
      <c r="AA52" s="178" t="e">
        <f t="shared" si="8"/>
        <v>#REF!</v>
      </c>
      <c r="AB52" s="178"/>
      <c r="AC52" s="178"/>
      <c r="AD52" s="178"/>
      <c r="AE52" s="179" t="e">
        <f>IF(#REF!="",0,#REF!)</f>
        <v>#REF!</v>
      </c>
      <c r="AF52" s="179"/>
      <c r="AG52" s="179"/>
      <c r="AH52" s="179"/>
      <c r="AI52" s="179"/>
      <c r="AJ52" s="179"/>
      <c r="AK52" s="179"/>
      <c r="AL52" s="179"/>
      <c r="AM52" s="179"/>
      <c r="AN52" s="179"/>
      <c r="AO52" s="179"/>
      <c r="AP52" s="179"/>
      <c r="AQ52" s="179" t="e">
        <f>IF(AI52="-",#REF!,MIN((IF((AE52-AI52)&gt;0,AE52-AI52,0)),#REF!))</f>
        <v>#REF!</v>
      </c>
      <c r="AR52" s="179"/>
      <c r="AS52" s="179"/>
      <c r="AT52" s="179"/>
      <c r="AU52" s="179" t="e">
        <f t="shared" si="9"/>
        <v>#REF!</v>
      </c>
      <c r="AV52" s="179"/>
      <c r="AW52" s="179"/>
      <c r="AX52" s="179"/>
      <c r="AY52" s="180" t="e">
        <f t="shared" si="10"/>
        <v>#REF!</v>
      </c>
      <c r="AZ52" s="181"/>
      <c r="BA52" s="181"/>
      <c r="BB52" s="181"/>
      <c r="BC52" s="181" t="e">
        <f t="shared" si="11"/>
        <v>#REF!</v>
      </c>
      <c r="BD52" s="181"/>
      <c r="BE52" s="181"/>
      <c r="BF52" s="181"/>
      <c r="BG52" s="181" t="e">
        <f t="shared" si="12"/>
        <v>#REF!</v>
      </c>
      <c r="BH52" s="181"/>
      <c r="BI52" s="181"/>
    </row>
    <row r="53" spans="1:63" x14ac:dyDescent="0.15">
      <c r="A53" s="175">
        <v>39</v>
      </c>
      <c r="B53" s="175"/>
      <c r="C53" s="175" t="e">
        <f>IF(#REF!="","",#REF!)</f>
        <v>#REF!</v>
      </c>
      <c r="D53" s="175"/>
      <c r="E53" s="175"/>
      <c r="F53" s="175"/>
      <c r="G53" s="175"/>
      <c r="H53" s="175"/>
      <c r="I53" s="176" t="e">
        <f>IF(#REF!="","",#REF!)</f>
        <v>#REF!</v>
      </c>
      <c r="J53" s="176"/>
      <c r="K53" s="176"/>
      <c r="L53" s="177" t="e">
        <f>IF(#REF!="",0,#REF!)</f>
        <v>#REF!</v>
      </c>
      <c r="M53" s="177"/>
      <c r="N53" s="177"/>
      <c r="O53" s="177" t="e">
        <f>IF(#REF!="",0,#REF!)</f>
        <v>#REF!</v>
      </c>
      <c r="P53" s="177"/>
      <c r="Q53" s="177"/>
      <c r="R53" s="177" t="e">
        <f>IF(#REF!="",0,#REF!)</f>
        <v>#REF!</v>
      </c>
      <c r="S53" s="177"/>
      <c r="T53" s="177"/>
      <c r="U53" s="178" t="e">
        <f t="shared" si="7"/>
        <v>#REF!</v>
      </c>
      <c r="V53" s="178"/>
      <c r="W53" s="178"/>
      <c r="X53" s="175" t="e">
        <f>IF(#REF!="",0,#REF!)</f>
        <v>#REF!</v>
      </c>
      <c r="Y53" s="175"/>
      <c r="Z53" s="175"/>
      <c r="AA53" s="178" t="e">
        <f t="shared" si="8"/>
        <v>#REF!</v>
      </c>
      <c r="AB53" s="178"/>
      <c r="AC53" s="178"/>
      <c r="AD53" s="178"/>
      <c r="AE53" s="179" t="e">
        <f>IF(#REF!="",0,#REF!)</f>
        <v>#REF!</v>
      </c>
      <c r="AF53" s="179"/>
      <c r="AG53" s="179"/>
      <c r="AH53" s="179"/>
      <c r="AI53" s="179"/>
      <c r="AJ53" s="179"/>
      <c r="AK53" s="179"/>
      <c r="AL53" s="179"/>
      <c r="AM53" s="179"/>
      <c r="AN53" s="179"/>
      <c r="AO53" s="179"/>
      <c r="AP53" s="179"/>
      <c r="AQ53" s="179" t="e">
        <f>IF(AI53="-",#REF!,MIN((IF((AE53-AI53)&gt;0,AE53-AI53,0)),#REF!))</f>
        <v>#REF!</v>
      </c>
      <c r="AR53" s="179"/>
      <c r="AS53" s="179"/>
      <c r="AT53" s="179"/>
      <c r="AU53" s="179" t="e">
        <f t="shared" si="9"/>
        <v>#REF!</v>
      </c>
      <c r="AV53" s="179"/>
      <c r="AW53" s="179"/>
      <c r="AX53" s="179"/>
      <c r="AY53" s="180" t="e">
        <f t="shared" si="10"/>
        <v>#REF!</v>
      </c>
      <c r="AZ53" s="181"/>
      <c r="BA53" s="181"/>
      <c r="BB53" s="181"/>
      <c r="BC53" s="181" t="e">
        <f t="shared" si="11"/>
        <v>#REF!</v>
      </c>
      <c r="BD53" s="181"/>
      <c r="BE53" s="181"/>
      <c r="BF53" s="181"/>
      <c r="BG53" s="181" t="e">
        <f t="shared" si="12"/>
        <v>#REF!</v>
      </c>
      <c r="BH53" s="181"/>
      <c r="BI53" s="181"/>
    </row>
    <row r="54" spans="1:63" x14ac:dyDescent="0.15">
      <c r="A54" s="175">
        <v>40</v>
      </c>
      <c r="B54" s="175"/>
      <c r="C54" s="175" t="e">
        <f>IF(#REF!="","",#REF!)</f>
        <v>#REF!</v>
      </c>
      <c r="D54" s="175"/>
      <c r="E54" s="175"/>
      <c r="F54" s="175"/>
      <c r="G54" s="175"/>
      <c r="H54" s="175"/>
      <c r="I54" s="176" t="e">
        <f>IF(#REF!="","",#REF!)</f>
        <v>#REF!</v>
      </c>
      <c r="J54" s="176"/>
      <c r="K54" s="176"/>
      <c r="L54" s="177" t="e">
        <f>IF(#REF!="",0,#REF!)</f>
        <v>#REF!</v>
      </c>
      <c r="M54" s="177"/>
      <c r="N54" s="177"/>
      <c r="O54" s="177" t="e">
        <f>IF(#REF!="",0,#REF!)</f>
        <v>#REF!</v>
      </c>
      <c r="P54" s="177"/>
      <c r="Q54" s="177"/>
      <c r="R54" s="177" t="e">
        <f>IF(#REF!="",0,#REF!)</f>
        <v>#REF!</v>
      </c>
      <c r="S54" s="177"/>
      <c r="T54" s="177"/>
      <c r="U54" s="178" t="e">
        <f t="shared" si="7"/>
        <v>#REF!</v>
      </c>
      <c r="V54" s="178"/>
      <c r="W54" s="178"/>
      <c r="X54" s="175" t="e">
        <f>IF(#REF!="",0,#REF!)</f>
        <v>#REF!</v>
      </c>
      <c r="Y54" s="175"/>
      <c r="Z54" s="175"/>
      <c r="AA54" s="178" t="e">
        <f t="shared" si="8"/>
        <v>#REF!</v>
      </c>
      <c r="AB54" s="178"/>
      <c r="AC54" s="178"/>
      <c r="AD54" s="178"/>
      <c r="AE54" s="179" t="e">
        <f>IF(#REF!="",0,#REF!)</f>
        <v>#REF!</v>
      </c>
      <c r="AF54" s="179"/>
      <c r="AG54" s="179"/>
      <c r="AH54" s="179"/>
      <c r="AI54" s="179"/>
      <c r="AJ54" s="179"/>
      <c r="AK54" s="179"/>
      <c r="AL54" s="179"/>
      <c r="AM54" s="179"/>
      <c r="AN54" s="179"/>
      <c r="AO54" s="179"/>
      <c r="AP54" s="179"/>
      <c r="AQ54" s="179" t="e">
        <f>IF(AI54="-",#REF!,MIN((IF((AE54-AI54)&gt;0,AE54-AI54,0)),#REF!))</f>
        <v>#REF!</v>
      </c>
      <c r="AR54" s="179"/>
      <c r="AS54" s="179"/>
      <c r="AT54" s="179"/>
      <c r="AU54" s="179" t="e">
        <f t="shared" si="9"/>
        <v>#REF!</v>
      </c>
      <c r="AV54" s="179"/>
      <c r="AW54" s="179"/>
      <c r="AX54" s="179"/>
      <c r="AY54" s="180" t="e">
        <f t="shared" si="10"/>
        <v>#REF!</v>
      </c>
      <c r="AZ54" s="181"/>
      <c r="BA54" s="181"/>
      <c r="BB54" s="181"/>
      <c r="BC54" s="181" t="e">
        <f t="shared" si="11"/>
        <v>#REF!</v>
      </c>
      <c r="BD54" s="181"/>
      <c r="BE54" s="181"/>
      <c r="BF54" s="181"/>
      <c r="BG54" s="181" t="e">
        <f t="shared" si="12"/>
        <v>#REF!</v>
      </c>
      <c r="BH54" s="181"/>
      <c r="BI54" s="181"/>
    </row>
    <row r="55" spans="1:63" x14ac:dyDescent="0.15">
      <c r="A55" s="175">
        <v>41</v>
      </c>
      <c r="B55" s="175"/>
      <c r="C55" s="175" t="e">
        <f>IF(#REF!="","",#REF!)</f>
        <v>#REF!</v>
      </c>
      <c r="D55" s="175"/>
      <c r="E55" s="175"/>
      <c r="F55" s="175"/>
      <c r="G55" s="175"/>
      <c r="H55" s="175"/>
      <c r="I55" s="176" t="e">
        <f>IF(#REF!="","",#REF!)</f>
        <v>#REF!</v>
      </c>
      <c r="J55" s="176"/>
      <c r="K55" s="176"/>
      <c r="L55" s="177" t="e">
        <f>IF(#REF!="",0,#REF!)</f>
        <v>#REF!</v>
      </c>
      <c r="M55" s="177"/>
      <c r="N55" s="177"/>
      <c r="O55" s="177" t="e">
        <f>IF(#REF!="",0,#REF!)</f>
        <v>#REF!</v>
      </c>
      <c r="P55" s="177"/>
      <c r="Q55" s="177"/>
      <c r="R55" s="177" t="e">
        <f>IF(#REF!="",0,#REF!)</f>
        <v>#REF!</v>
      </c>
      <c r="S55" s="177"/>
      <c r="T55" s="177"/>
      <c r="U55" s="178" t="e">
        <f t="shared" si="7"/>
        <v>#REF!</v>
      </c>
      <c r="V55" s="178"/>
      <c r="W55" s="178"/>
      <c r="X55" s="175" t="e">
        <f>IF(#REF!="",0,#REF!)</f>
        <v>#REF!</v>
      </c>
      <c r="Y55" s="175"/>
      <c r="Z55" s="175"/>
      <c r="AA55" s="178" t="e">
        <f t="shared" si="8"/>
        <v>#REF!</v>
      </c>
      <c r="AB55" s="178"/>
      <c r="AC55" s="178"/>
      <c r="AD55" s="178"/>
      <c r="AE55" s="179" t="e">
        <f>IF(#REF!="",0,#REF!)</f>
        <v>#REF!</v>
      </c>
      <c r="AF55" s="179"/>
      <c r="AG55" s="179"/>
      <c r="AH55" s="179"/>
      <c r="AI55" s="179"/>
      <c r="AJ55" s="179"/>
      <c r="AK55" s="179"/>
      <c r="AL55" s="179"/>
      <c r="AM55" s="179"/>
      <c r="AN55" s="179"/>
      <c r="AO55" s="179"/>
      <c r="AP55" s="179"/>
      <c r="AQ55" s="179" t="e">
        <f>IF(AI55="-",#REF!,MIN((IF((AE55-AI55)&gt;0,AE55-AI55,0)),#REF!))</f>
        <v>#REF!</v>
      </c>
      <c r="AR55" s="179"/>
      <c r="AS55" s="179"/>
      <c r="AT55" s="179"/>
      <c r="AU55" s="179" t="e">
        <f t="shared" si="9"/>
        <v>#REF!</v>
      </c>
      <c r="AV55" s="179"/>
      <c r="AW55" s="179"/>
      <c r="AX55" s="179"/>
      <c r="AY55" s="180" t="e">
        <f t="shared" si="10"/>
        <v>#REF!</v>
      </c>
      <c r="AZ55" s="181"/>
      <c r="BA55" s="181"/>
      <c r="BB55" s="181"/>
      <c r="BC55" s="181" t="e">
        <f t="shared" si="11"/>
        <v>#REF!</v>
      </c>
      <c r="BD55" s="181"/>
      <c r="BE55" s="181"/>
      <c r="BF55" s="181"/>
      <c r="BG55" s="181" t="e">
        <f t="shared" si="12"/>
        <v>#REF!</v>
      </c>
      <c r="BH55" s="181"/>
      <c r="BI55" s="181"/>
    </row>
    <row r="56" spans="1:63" x14ac:dyDescent="0.15">
      <c r="A56" s="175">
        <v>42</v>
      </c>
      <c r="B56" s="175"/>
      <c r="C56" s="175" t="e">
        <f>IF(#REF!="","",#REF!)</f>
        <v>#REF!</v>
      </c>
      <c r="D56" s="175"/>
      <c r="E56" s="175"/>
      <c r="F56" s="175"/>
      <c r="G56" s="175"/>
      <c r="H56" s="175"/>
      <c r="I56" s="176" t="e">
        <f>IF(#REF!="","",#REF!)</f>
        <v>#REF!</v>
      </c>
      <c r="J56" s="176"/>
      <c r="K56" s="176"/>
      <c r="L56" s="177" t="e">
        <f>IF(#REF!="",0,#REF!)</f>
        <v>#REF!</v>
      </c>
      <c r="M56" s="177"/>
      <c r="N56" s="177"/>
      <c r="O56" s="177" t="e">
        <f>IF(#REF!="",0,#REF!)</f>
        <v>#REF!</v>
      </c>
      <c r="P56" s="177"/>
      <c r="Q56" s="177"/>
      <c r="R56" s="177" t="e">
        <f>IF(#REF!="",0,#REF!)</f>
        <v>#REF!</v>
      </c>
      <c r="S56" s="177"/>
      <c r="T56" s="177"/>
      <c r="U56" s="178" t="e">
        <f t="shared" si="7"/>
        <v>#REF!</v>
      </c>
      <c r="V56" s="178"/>
      <c r="W56" s="178"/>
      <c r="X56" s="175" t="e">
        <f>IF(#REF!="",0,#REF!)</f>
        <v>#REF!</v>
      </c>
      <c r="Y56" s="175"/>
      <c r="Z56" s="175"/>
      <c r="AA56" s="178" t="e">
        <f t="shared" si="8"/>
        <v>#REF!</v>
      </c>
      <c r="AB56" s="178"/>
      <c r="AC56" s="178"/>
      <c r="AD56" s="178"/>
      <c r="AE56" s="179" t="e">
        <f>IF(#REF!="",0,#REF!)</f>
        <v>#REF!</v>
      </c>
      <c r="AF56" s="179"/>
      <c r="AG56" s="179"/>
      <c r="AH56" s="179"/>
      <c r="AI56" s="179"/>
      <c r="AJ56" s="179"/>
      <c r="AK56" s="179"/>
      <c r="AL56" s="179"/>
      <c r="AM56" s="179"/>
      <c r="AN56" s="179"/>
      <c r="AO56" s="179"/>
      <c r="AP56" s="179"/>
      <c r="AQ56" s="179" t="e">
        <f>IF(AI56="-",#REF!,MIN((IF((AE56-AI56)&gt;0,AE56-AI56,0)),#REF!))</f>
        <v>#REF!</v>
      </c>
      <c r="AR56" s="179"/>
      <c r="AS56" s="179"/>
      <c r="AT56" s="179"/>
      <c r="AU56" s="179" t="e">
        <f t="shared" si="9"/>
        <v>#REF!</v>
      </c>
      <c r="AV56" s="179"/>
      <c r="AW56" s="179"/>
      <c r="AX56" s="179"/>
      <c r="AY56" s="180" t="e">
        <f t="shared" si="10"/>
        <v>#REF!</v>
      </c>
      <c r="AZ56" s="181"/>
      <c r="BA56" s="181"/>
      <c r="BB56" s="181"/>
      <c r="BC56" s="181" t="e">
        <f t="shared" si="11"/>
        <v>#REF!</v>
      </c>
      <c r="BD56" s="181"/>
      <c r="BE56" s="181"/>
      <c r="BF56" s="181"/>
      <c r="BG56" s="181" t="e">
        <f t="shared" si="12"/>
        <v>#REF!</v>
      </c>
      <c r="BH56" s="181"/>
      <c r="BI56" s="181"/>
    </row>
    <row r="57" spans="1:63" x14ac:dyDescent="0.15">
      <c r="A57" s="175">
        <v>43</v>
      </c>
      <c r="B57" s="175"/>
      <c r="C57" s="175" t="e">
        <f>IF(#REF!="","",#REF!)</f>
        <v>#REF!</v>
      </c>
      <c r="D57" s="175"/>
      <c r="E57" s="175"/>
      <c r="F57" s="175"/>
      <c r="G57" s="175"/>
      <c r="H57" s="175"/>
      <c r="I57" s="176" t="e">
        <f>IF(#REF!="","",#REF!)</f>
        <v>#REF!</v>
      </c>
      <c r="J57" s="176"/>
      <c r="K57" s="176"/>
      <c r="L57" s="177" t="e">
        <f>IF(#REF!="",0,#REF!)</f>
        <v>#REF!</v>
      </c>
      <c r="M57" s="177"/>
      <c r="N57" s="177"/>
      <c r="O57" s="177" t="e">
        <f>IF(#REF!="",0,#REF!)</f>
        <v>#REF!</v>
      </c>
      <c r="P57" s="177"/>
      <c r="Q57" s="177"/>
      <c r="R57" s="177" t="e">
        <f>IF(#REF!="",0,#REF!)</f>
        <v>#REF!</v>
      </c>
      <c r="S57" s="177"/>
      <c r="T57" s="177"/>
      <c r="U57" s="178" t="e">
        <f t="shared" si="7"/>
        <v>#REF!</v>
      </c>
      <c r="V57" s="178"/>
      <c r="W57" s="178"/>
      <c r="X57" s="175" t="e">
        <f>IF(#REF!="",0,#REF!)</f>
        <v>#REF!</v>
      </c>
      <c r="Y57" s="175"/>
      <c r="Z57" s="175"/>
      <c r="AA57" s="178" t="e">
        <f t="shared" si="8"/>
        <v>#REF!</v>
      </c>
      <c r="AB57" s="178"/>
      <c r="AC57" s="178"/>
      <c r="AD57" s="178"/>
      <c r="AE57" s="179" t="e">
        <f>IF(#REF!="",0,#REF!)</f>
        <v>#REF!</v>
      </c>
      <c r="AF57" s="179"/>
      <c r="AG57" s="179"/>
      <c r="AH57" s="179"/>
      <c r="AI57" s="179"/>
      <c r="AJ57" s="179"/>
      <c r="AK57" s="179"/>
      <c r="AL57" s="179"/>
      <c r="AM57" s="179"/>
      <c r="AN57" s="179"/>
      <c r="AO57" s="179"/>
      <c r="AP57" s="179"/>
      <c r="AQ57" s="179" t="e">
        <f>IF(AI57="-",#REF!,MIN((IF((AE57-AI57)&gt;0,AE57-AI57,0)),#REF!))</f>
        <v>#REF!</v>
      </c>
      <c r="AR57" s="179"/>
      <c r="AS57" s="179"/>
      <c r="AT57" s="179"/>
      <c r="AU57" s="179" t="e">
        <f t="shared" si="9"/>
        <v>#REF!</v>
      </c>
      <c r="AV57" s="179"/>
      <c r="AW57" s="179"/>
      <c r="AX57" s="179"/>
      <c r="AY57" s="180" t="e">
        <f t="shared" si="10"/>
        <v>#REF!</v>
      </c>
      <c r="AZ57" s="181"/>
      <c r="BA57" s="181"/>
      <c r="BB57" s="181"/>
      <c r="BC57" s="181" t="e">
        <f t="shared" si="11"/>
        <v>#REF!</v>
      </c>
      <c r="BD57" s="181"/>
      <c r="BE57" s="181"/>
      <c r="BF57" s="181"/>
      <c r="BG57" s="181" t="e">
        <f t="shared" si="12"/>
        <v>#REF!</v>
      </c>
      <c r="BH57" s="181"/>
      <c r="BI57" s="181"/>
    </row>
    <row r="58" spans="1:63" x14ac:dyDescent="0.15">
      <c r="A58" s="175">
        <v>44</v>
      </c>
      <c r="B58" s="175"/>
      <c r="C58" s="175" t="e">
        <f>IF(#REF!="","",#REF!)</f>
        <v>#REF!</v>
      </c>
      <c r="D58" s="175"/>
      <c r="E58" s="175"/>
      <c r="F58" s="175"/>
      <c r="G58" s="175"/>
      <c r="H58" s="175"/>
      <c r="I58" s="176" t="e">
        <f>IF(#REF!="","",#REF!)</f>
        <v>#REF!</v>
      </c>
      <c r="J58" s="176"/>
      <c r="K58" s="176"/>
      <c r="L58" s="177" t="e">
        <f>IF(#REF!="",0,#REF!)</f>
        <v>#REF!</v>
      </c>
      <c r="M58" s="177"/>
      <c r="N58" s="177"/>
      <c r="O58" s="177" t="e">
        <f>IF(#REF!="",0,#REF!)</f>
        <v>#REF!</v>
      </c>
      <c r="P58" s="177"/>
      <c r="Q58" s="177"/>
      <c r="R58" s="177" t="e">
        <f>IF(#REF!="",0,#REF!)</f>
        <v>#REF!</v>
      </c>
      <c r="S58" s="177"/>
      <c r="T58" s="177"/>
      <c r="U58" s="178" t="e">
        <f t="shared" si="7"/>
        <v>#REF!</v>
      </c>
      <c r="V58" s="178"/>
      <c r="W58" s="178"/>
      <c r="X58" s="175" t="e">
        <f>IF(#REF!="",0,#REF!)</f>
        <v>#REF!</v>
      </c>
      <c r="Y58" s="175"/>
      <c r="Z58" s="175"/>
      <c r="AA58" s="178" t="e">
        <f t="shared" si="8"/>
        <v>#REF!</v>
      </c>
      <c r="AB58" s="178"/>
      <c r="AC58" s="178"/>
      <c r="AD58" s="178"/>
      <c r="AE58" s="179" t="e">
        <f>IF(#REF!="",0,#REF!)</f>
        <v>#REF!</v>
      </c>
      <c r="AF58" s="179"/>
      <c r="AG58" s="179"/>
      <c r="AH58" s="179"/>
      <c r="AI58" s="179"/>
      <c r="AJ58" s="179"/>
      <c r="AK58" s="179"/>
      <c r="AL58" s="179"/>
      <c r="AM58" s="179"/>
      <c r="AN58" s="179"/>
      <c r="AO58" s="179"/>
      <c r="AP58" s="179"/>
      <c r="AQ58" s="179" t="e">
        <f>IF(AI58="-",#REF!,MIN((IF((AE58-AI58)&gt;0,AE58-AI58,0)),#REF!))</f>
        <v>#REF!</v>
      </c>
      <c r="AR58" s="179"/>
      <c r="AS58" s="179"/>
      <c r="AT58" s="179"/>
      <c r="AU58" s="179" t="e">
        <f t="shared" si="9"/>
        <v>#REF!</v>
      </c>
      <c r="AV58" s="179"/>
      <c r="AW58" s="179"/>
      <c r="AX58" s="179"/>
      <c r="AY58" s="180" t="e">
        <f t="shared" si="10"/>
        <v>#REF!</v>
      </c>
      <c r="AZ58" s="181"/>
      <c r="BA58" s="181"/>
      <c r="BB58" s="181"/>
      <c r="BC58" s="181" t="e">
        <f t="shared" si="11"/>
        <v>#REF!</v>
      </c>
      <c r="BD58" s="181"/>
      <c r="BE58" s="181"/>
      <c r="BF58" s="181"/>
      <c r="BG58" s="181" t="e">
        <f t="shared" si="12"/>
        <v>#REF!</v>
      </c>
      <c r="BH58" s="181"/>
      <c r="BI58" s="181"/>
    </row>
    <row r="59" spans="1:63" x14ac:dyDescent="0.15">
      <c r="A59" s="175">
        <v>45</v>
      </c>
      <c r="B59" s="175"/>
      <c r="C59" s="175" t="e">
        <f>IF(#REF!="","",#REF!)</f>
        <v>#REF!</v>
      </c>
      <c r="D59" s="175"/>
      <c r="E59" s="175"/>
      <c r="F59" s="175"/>
      <c r="G59" s="175"/>
      <c r="H59" s="175"/>
      <c r="I59" s="176" t="e">
        <f>IF(#REF!="","",#REF!)</f>
        <v>#REF!</v>
      </c>
      <c r="J59" s="176"/>
      <c r="K59" s="176"/>
      <c r="L59" s="177" t="e">
        <f>IF(#REF!="",0,#REF!)</f>
        <v>#REF!</v>
      </c>
      <c r="M59" s="177"/>
      <c r="N59" s="177"/>
      <c r="O59" s="177" t="e">
        <f>IF(#REF!="",0,#REF!)</f>
        <v>#REF!</v>
      </c>
      <c r="P59" s="177"/>
      <c r="Q59" s="177"/>
      <c r="R59" s="177" t="e">
        <f>IF(#REF!="",0,#REF!)</f>
        <v>#REF!</v>
      </c>
      <c r="S59" s="177"/>
      <c r="T59" s="177"/>
      <c r="U59" s="178" t="e">
        <f t="shared" si="7"/>
        <v>#REF!</v>
      </c>
      <c r="V59" s="178"/>
      <c r="W59" s="178"/>
      <c r="X59" s="175" t="e">
        <f>IF(#REF!="",0,#REF!)</f>
        <v>#REF!</v>
      </c>
      <c r="Y59" s="175"/>
      <c r="Z59" s="175"/>
      <c r="AA59" s="178" t="e">
        <f t="shared" si="8"/>
        <v>#REF!</v>
      </c>
      <c r="AB59" s="178"/>
      <c r="AC59" s="178"/>
      <c r="AD59" s="178"/>
      <c r="AE59" s="179" t="e">
        <f>IF(#REF!="",0,#REF!)</f>
        <v>#REF!</v>
      </c>
      <c r="AF59" s="179"/>
      <c r="AG59" s="179"/>
      <c r="AH59" s="179"/>
      <c r="AI59" s="179"/>
      <c r="AJ59" s="179"/>
      <c r="AK59" s="179"/>
      <c r="AL59" s="179"/>
      <c r="AM59" s="179"/>
      <c r="AN59" s="179"/>
      <c r="AO59" s="179"/>
      <c r="AP59" s="179"/>
      <c r="AQ59" s="179" t="e">
        <f>IF(AI59="-",#REF!,MIN((IF((AE59-AI59)&gt;0,AE59-AI59,0)),#REF!))</f>
        <v>#REF!</v>
      </c>
      <c r="AR59" s="179"/>
      <c r="AS59" s="179"/>
      <c r="AT59" s="179"/>
      <c r="AU59" s="179" t="e">
        <f t="shared" si="9"/>
        <v>#REF!</v>
      </c>
      <c r="AV59" s="179"/>
      <c r="AW59" s="179"/>
      <c r="AX59" s="179"/>
      <c r="AY59" s="180" t="e">
        <f t="shared" si="10"/>
        <v>#REF!</v>
      </c>
      <c r="AZ59" s="181"/>
      <c r="BA59" s="181"/>
      <c r="BB59" s="181"/>
      <c r="BC59" s="181" t="e">
        <f t="shared" si="11"/>
        <v>#REF!</v>
      </c>
      <c r="BD59" s="181"/>
      <c r="BE59" s="181"/>
      <c r="BF59" s="181"/>
      <c r="BG59" s="181" t="e">
        <f t="shared" si="12"/>
        <v>#REF!</v>
      </c>
      <c r="BH59" s="181"/>
      <c r="BI59" s="181"/>
    </row>
    <row r="60" spans="1:63" x14ac:dyDescent="0.15">
      <c r="A60" s="175">
        <v>46</v>
      </c>
      <c r="B60" s="175"/>
      <c r="C60" s="175" t="e">
        <f>IF(#REF!="","",#REF!)</f>
        <v>#REF!</v>
      </c>
      <c r="D60" s="175"/>
      <c r="E60" s="175"/>
      <c r="F60" s="175"/>
      <c r="G60" s="175"/>
      <c r="H60" s="175"/>
      <c r="I60" s="176" t="e">
        <f>IF(#REF!="","",#REF!)</f>
        <v>#REF!</v>
      </c>
      <c r="J60" s="176"/>
      <c r="K60" s="176"/>
      <c r="L60" s="177" t="e">
        <f>IF(#REF!="",0,#REF!)</f>
        <v>#REF!</v>
      </c>
      <c r="M60" s="177"/>
      <c r="N60" s="177"/>
      <c r="O60" s="177" t="e">
        <f>IF(#REF!="",0,#REF!)</f>
        <v>#REF!</v>
      </c>
      <c r="P60" s="177"/>
      <c r="Q60" s="177"/>
      <c r="R60" s="177" t="e">
        <f>IF(#REF!="",0,#REF!)</f>
        <v>#REF!</v>
      </c>
      <c r="S60" s="177"/>
      <c r="T60" s="177"/>
      <c r="U60" s="178" t="e">
        <f t="shared" si="7"/>
        <v>#REF!</v>
      </c>
      <c r="V60" s="178"/>
      <c r="W60" s="178"/>
      <c r="X60" s="175" t="e">
        <f>IF(#REF!="",0,#REF!)</f>
        <v>#REF!</v>
      </c>
      <c r="Y60" s="175"/>
      <c r="Z60" s="175"/>
      <c r="AA60" s="178" t="e">
        <f t="shared" si="8"/>
        <v>#REF!</v>
      </c>
      <c r="AB60" s="178"/>
      <c r="AC60" s="178"/>
      <c r="AD60" s="178"/>
      <c r="AE60" s="179" t="e">
        <f>IF(#REF!="",0,#REF!)</f>
        <v>#REF!</v>
      </c>
      <c r="AF60" s="179"/>
      <c r="AG60" s="179"/>
      <c r="AH60" s="179"/>
      <c r="AI60" s="179" t="e">
        <f>IF(OR(#REF!=TRUE,#REF!=TRUE),13500,IF(#REF!=TRUE,"内装材は","-"))</f>
        <v>#REF!</v>
      </c>
      <c r="AJ60" s="179"/>
      <c r="AK60" s="179"/>
      <c r="AL60" s="179"/>
      <c r="AM60" s="179" t="e">
        <f>IF(AI60="-","-",IF(#REF!=TRUE,"併用付加",ROUNDDOWN(AA60*AI60,0)))</f>
        <v>#REF!</v>
      </c>
      <c r="AN60" s="179"/>
      <c r="AO60" s="179"/>
      <c r="AP60" s="179"/>
      <c r="AQ60" s="179" t="e">
        <f>IF(AI60="-",#REF!,MIN((IF((AE60-AI60)&gt;0,AE60-AI60,0)),#REF!))</f>
        <v>#REF!</v>
      </c>
      <c r="AR60" s="179"/>
      <c r="AS60" s="179"/>
      <c r="AT60" s="179"/>
      <c r="AU60" s="179" t="e">
        <f t="shared" si="9"/>
        <v>#REF!</v>
      </c>
      <c r="AV60" s="179"/>
      <c r="AW60" s="179"/>
      <c r="AX60" s="179"/>
      <c r="AY60" s="180" t="e">
        <f t="shared" si="10"/>
        <v>#REF!</v>
      </c>
      <c r="AZ60" s="181"/>
      <c r="BA60" s="181"/>
      <c r="BB60" s="181"/>
      <c r="BC60" s="181" t="e">
        <f t="shared" si="11"/>
        <v>#REF!</v>
      </c>
      <c r="BD60" s="181"/>
      <c r="BE60" s="181"/>
      <c r="BF60" s="181"/>
      <c r="BG60" s="181" t="e">
        <f t="shared" si="12"/>
        <v>#REF!</v>
      </c>
      <c r="BH60" s="181"/>
      <c r="BI60" s="181"/>
    </row>
    <row r="61" spans="1:63" x14ac:dyDescent="0.15">
      <c r="A61" s="175">
        <v>47</v>
      </c>
      <c r="B61" s="175"/>
      <c r="C61" s="175" t="e">
        <f>IF(#REF!="","",#REF!)</f>
        <v>#REF!</v>
      </c>
      <c r="D61" s="175"/>
      <c r="E61" s="175"/>
      <c r="F61" s="175"/>
      <c r="G61" s="175"/>
      <c r="H61" s="175"/>
      <c r="I61" s="176" t="e">
        <f>IF(#REF!="","",#REF!)</f>
        <v>#REF!</v>
      </c>
      <c r="J61" s="176"/>
      <c r="K61" s="176"/>
      <c r="L61" s="177" t="e">
        <f>IF(#REF!="",0,#REF!)</f>
        <v>#REF!</v>
      </c>
      <c r="M61" s="177"/>
      <c r="N61" s="177"/>
      <c r="O61" s="177" t="e">
        <f>IF(#REF!="",0,#REF!)</f>
        <v>#REF!</v>
      </c>
      <c r="P61" s="177"/>
      <c r="Q61" s="177"/>
      <c r="R61" s="177" t="e">
        <f>IF(#REF!="",0,#REF!)</f>
        <v>#REF!</v>
      </c>
      <c r="S61" s="177"/>
      <c r="T61" s="177"/>
      <c r="U61" s="178" t="e">
        <f t="shared" si="7"/>
        <v>#REF!</v>
      </c>
      <c r="V61" s="178"/>
      <c r="W61" s="178"/>
      <c r="X61" s="175" t="e">
        <f>IF(#REF!="",0,#REF!)</f>
        <v>#REF!</v>
      </c>
      <c r="Y61" s="175"/>
      <c r="Z61" s="175"/>
      <c r="AA61" s="178" t="e">
        <f t="shared" si="8"/>
        <v>#REF!</v>
      </c>
      <c r="AB61" s="178"/>
      <c r="AC61" s="178"/>
      <c r="AD61" s="178"/>
      <c r="AE61" s="179" t="e">
        <f>IF(#REF!="",0,#REF!)</f>
        <v>#REF!</v>
      </c>
      <c r="AF61" s="179"/>
      <c r="AG61" s="179"/>
      <c r="AH61" s="179"/>
      <c r="AI61" s="179" t="e">
        <f>IF(OR(#REF!=TRUE,#REF!=TRUE),13500,IF(#REF!=TRUE,"内装材は","-"))</f>
        <v>#REF!</v>
      </c>
      <c r="AJ61" s="179"/>
      <c r="AK61" s="179"/>
      <c r="AL61" s="179"/>
      <c r="AM61" s="179" t="e">
        <f>IF(AI61="-","-",IF(#REF!=TRUE,"併用付加",ROUNDDOWN(AA61*AI61,0)))</f>
        <v>#REF!</v>
      </c>
      <c r="AN61" s="179"/>
      <c r="AO61" s="179"/>
      <c r="AP61" s="179"/>
      <c r="AQ61" s="179" t="e">
        <f>IF(AI61="-",#REF!,MIN((IF((AE61-AI61)&gt;0,AE61-AI61,0)),#REF!))</f>
        <v>#REF!</v>
      </c>
      <c r="AR61" s="179"/>
      <c r="AS61" s="179"/>
      <c r="AT61" s="179"/>
      <c r="AU61" s="179" t="e">
        <f t="shared" si="9"/>
        <v>#REF!</v>
      </c>
      <c r="AV61" s="179"/>
      <c r="AW61" s="179"/>
      <c r="AX61" s="179"/>
      <c r="AY61" s="180" t="e">
        <f t="shared" si="10"/>
        <v>#REF!</v>
      </c>
      <c r="AZ61" s="181"/>
      <c r="BA61" s="181"/>
      <c r="BB61" s="181"/>
      <c r="BC61" s="181" t="e">
        <f t="shared" si="11"/>
        <v>#REF!</v>
      </c>
      <c r="BD61" s="181"/>
      <c r="BE61" s="181"/>
      <c r="BF61" s="181"/>
      <c r="BG61" s="181" t="e">
        <f t="shared" si="12"/>
        <v>#REF!</v>
      </c>
      <c r="BH61" s="181"/>
      <c r="BI61" s="181"/>
    </row>
    <row r="62" spans="1:63" x14ac:dyDescent="0.15">
      <c r="A62" s="175">
        <v>48</v>
      </c>
      <c r="B62" s="175"/>
      <c r="C62" s="175" t="e">
        <f>IF(#REF!="","",#REF!)</f>
        <v>#REF!</v>
      </c>
      <c r="D62" s="175"/>
      <c r="E62" s="175"/>
      <c r="F62" s="175"/>
      <c r="G62" s="175"/>
      <c r="H62" s="175"/>
      <c r="I62" s="176" t="e">
        <f>IF(#REF!="","",#REF!)</f>
        <v>#REF!</v>
      </c>
      <c r="J62" s="176"/>
      <c r="K62" s="176"/>
      <c r="L62" s="177" t="e">
        <f>IF(#REF!="",0,#REF!)</f>
        <v>#REF!</v>
      </c>
      <c r="M62" s="177"/>
      <c r="N62" s="177"/>
      <c r="O62" s="177" t="e">
        <f>IF(#REF!="",0,#REF!)</f>
        <v>#REF!</v>
      </c>
      <c r="P62" s="177"/>
      <c r="Q62" s="177"/>
      <c r="R62" s="177" t="e">
        <f>IF(#REF!="",0,#REF!)</f>
        <v>#REF!</v>
      </c>
      <c r="S62" s="177"/>
      <c r="T62" s="177"/>
      <c r="U62" s="178" t="e">
        <f t="shared" si="7"/>
        <v>#REF!</v>
      </c>
      <c r="V62" s="178"/>
      <c r="W62" s="178"/>
      <c r="X62" s="175" t="e">
        <f>IF(#REF!="",0,#REF!)</f>
        <v>#REF!</v>
      </c>
      <c r="Y62" s="175"/>
      <c r="Z62" s="175"/>
      <c r="AA62" s="178" t="e">
        <f t="shared" si="8"/>
        <v>#REF!</v>
      </c>
      <c r="AB62" s="178"/>
      <c r="AC62" s="178"/>
      <c r="AD62" s="178"/>
      <c r="AE62" s="179" t="e">
        <f>IF(#REF!="",0,#REF!)</f>
        <v>#REF!</v>
      </c>
      <c r="AF62" s="179"/>
      <c r="AG62" s="179"/>
      <c r="AH62" s="179"/>
      <c r="AI62" s="179" t="e">
        <f>IF(OR(#REF!=TRUE,#REF!=TRUE),13500,IF(#REF!=TRUE,"内装材は","-"))</f>
        <v>#REF!</v>
      </c>
      <c r="AJ62" s="179"/>
      <c r="AK62" s="179"/>
      <c r="AL62" s="179"/>
      <c r="AM62" s="179" t="e">
        <f>IF(AI62="-","-",IF(#REF!=TRUE,"併用付加",ROUNDDOWN(AA62*AI62,0)))</f>
        <v>#REF!</v>
      </c>
      <c r="AN62" s="179"/>
      <c r="AO62" s="179"/>
      <c r="AP62" s="179"/>
      <c r="AQ62" s="179" t="e">
        <f>IF(AI62="-",#REF!,MIN((IF((AE62-AI62)&gt;0,AE62-AI62,0)),#REF!))</f>
        <v>#REF!</v>
      </c>
      <c r="AR62" s="179"/>
      <c r="AS62" s="179"/>
      <c r="AT62" s="179"/>
      <c r="AU62" s="179" t="e">
        <f t="shared" si="9"/>
        <v>#REF!</v>
      </c>
      <c r="AV62" s="179"/>
      <c r="AW62" s="179"/>
      <c r="AX62" s="179"/>
      <c r="AY62" s="180" t="e">
        <f t="shared" si="10"/>
        <v>#REF!</v>
      </c>
      <c r="AZ62" s="181"/>
      <c r="BA62" s="181"/>
      <c r="BB62" s="181"/>
      <c r="BC62" s="181" t="e">
        <f t="shared" si="11"/>
        <v>#REF!</v>
      </c>
      <c r="BD62" s="181"/>
      <c r="BE62" s="181"/>
      <c r="BF62" s="181"/>
      <c r="BG62" s="181" t="e">
        <f t="shared" si="12"/>
        <v>#REF!</v>
      </c>
      <c r="BH62" s="181"/>
      <c r="BI62" s="181"/>
    </row>
    <row r="63" spans="1:63" x14ac:dyDescent="0.15">
      <c r="A63" s="175">
        <v>49</v>
      </c>
      <c r="B63" s="175"/>
      <c r="C63" s="175" t="e">
        <f>IF(#REF!="","",#REF!)</f>
        <v>#REF!</v>
      </c>
      <c r="D63" s="175"/>
      <c r="E63" s="175"/>
      <c r="F63" s="175"/>
      <c r="G63" s="175"/>
      <c r="H63" s="175"/>
      <c r="I63" s="176" t="e">
        <f>IF(#REF!="","",#REF!)</f>
        <v>#REF!</v>
      </c>
      <c r="J63" s="176"/>
      <c r="K63" s="176"/>
      <c r="L63" s="177" t="e">
        <f>IF(#REF!="",0,#REF!)</f>
        <v>#REF!</v>
      </c>
      <c r="M63" s="177"/>
      <c r="N63" s="177"/>
      <c r="O63" s="177" t="e">
        <f>IF(#REF!="",0,#REF!)</f>
        <v>#REF!</v>
      </c>
      <c r="P63" s="177"/>
      <c r="Q63" s="177"/>
      <c r="R63" s="177" t="e">
        <f>IF(#REF!="",0,#REF!)</f>
        <v>#REF!</v>
      </c>
      <c r="S63" s="177"/>
      <c r="T63" s="177"/>
      <c r="U63" s="178" t="e">
        <f t="shared" si="7"/>
        <v>#REF!</v>
      </c>
      <c r="V63" s="178"/>
      <c r="W63" s="178"/>
      <c r="X63" s="175" t="e">
        <f>IF(#REF!="",0,#REF!)</f>
        <v>#REF!</v>
      </c>
      <c r="Y63" s="175"/>
      <c r="Z63" s="175"/>
      <c r="AA63" s="178" t="e">
        <f t="shared" si="8"/>
        <v>#REF!</v>
      </c>
      <c r="AB63" s="178"/>
      <c r="AC63" s="178"/>
      <c r="AD63" s="178"/>
      <c r="AE63" s="179" t="e">
        <f>IF(#REF!="",0,#REF!)</f>
        <v>#REF!</v>
      </c>
      <c r="AF63" s="179"/>
      <c r="AG63" s="179"/>
      <c r="AH63" s="179"/>
      <c r="AI63" s="179" t="e">
        <f>IF(OR(#REF!=TRUE,#REF!=TRUE),13500,IF(#REF!=TRUE,"内装材は","-"))</f>
        <v>#REF!</v>
      </c>
      <c r="AJ63" s="179"/>
      <c r="AK63" s="179"/>
      <c r="AL63" s="179"/>
      <c r="AM63" s="179" t="e">
        <f>IF(AI63="-","-",IF(#REF!=TRUE,"併用付加",ROUNDDOWN(AA63*AI63,0)))</f>
        <v>#REF!</v>
      </c>
      <c r="AN63" s="179"/>
      <c r="AO63" s="179"/>
      <c r="AP63" s="179"/>
      <c r="AQ63" s="179" t="e">
        <f>IF(AI63="-",#REF!,MIN((IF((AE63-AI63)&gt;0,AE63-AI63,0)),#REF!))</f>
        <v>#REF!</v>
      </c>
      <c r="AR63" s="179"/>
      <c r="AS63" s="179"/>
      <c r="AT63" s="179"/>
      <c r="AU63" s="179" t="e">
        <f t="shared" si="9"/>
        <v>#REF!</v>
      </c>
      <c r="AV63" s="179"/>
      <c r="AW63" s="179"/>
      <c r="AX63" s="179"/>
      <c r="AY63" s="180" t="e">
        <f t="shared" si="10"/>
        <v>#REF!</v>
      </c>
      <c r="AZ63" s="181"/>
      <c r="BA63" s="181"/>
      <c r="BB63" s="181"/>
      <c r="BC63" s="181" t="e">
        <f t="shared" si="11"/>
        <v>#REF!</v>
      </c>
      <c r="BD63" s="181"/>
      <c r="BE63" s="181"/>
      <c r="BF63" s="181"/>
      <c r="BG63" s="181" t="e">
        <f t="shared" si="12"/>
        <v>#REF!</v>
      </c>
      <c r="BH63" s="181"/>
      <c r="BI63" s="181"/>
    </row>
    <row r="64" spans="1:63" x14ac:dyDescent="0.15">
      <c r="A64" s="175">
        <v>50</v>
      </c>
      <c r="B64" s="175"/>
      <c r="C64" s="175" t="e">
        <f>IF(#REF!="","",#REF!)</f>
        <v>#REF!</v>
      </c>
      <c r="D64" s="175"/>
      <c r="E64" s="175"/>
      <c r="F64" s="175"/>
      <c r="G64" s="175"/>
      <c r="H64" s="175"/>
      <c r="I64" s="176" t="e">
        <f>IF(#REF!="","",#REF!)</f>
        <v>#REF!</v>
      </c>
      <c r="J64" s="176"/>
      <c r="K64" s="176"/>
      <c r="L64" s="177" t="e">
        <f>IF(#REF!="",0,#REF!)</f>
        <v>#REF!</v>
      </c>
      <c r="M64" s="177"/>
      <c r="N64" s="177"/>
      <c r="O64" s="177" t="e">
        <f>IF(#REF!="",0,#REF!)</f>
        <v>#REF!</v>
      </c>
      <c r="P64" s="177"/>
      <c r="Q64" s="177"/>
      <c r="R64" s="177" t="e">
        <f>IF(#REF!="",0,#REF!)</f>
        <v>#REF!</v>
      </c>
      <c r="S64" s="177"/>
      <c r="T64" s="177"/>
      <c r="U64" s="178" t="e">
        <f t="shared" si="7"/>
        <v>#REF!</v>
      </c>
      <c r="V64" s="178"/>
      <c r="W64" s="178"/>
      <c r="X64" s="175" t="e">
        <f>IF(#REF!="",0,#REF!)</f>
        <v>#REF!</v>
      </c>
      <c r="Y64" s="175"/>
      <c r="Z64" s="175"/>
      <c r="AA64" s="178" t="e">
        <f t="shared" si="8"/>
        <v>#REF!</v>
      </c>
      <c r="AB64" s="178"/>
      <c r="AC64" s="178"/>
      <c r="AD64" s="178"/>
      <c r="AE64" s="179" t="e">
        <f>IF(#REF!="",0,#REF!)</f>
        <v>#REF!</v>
      </c>
      <c r="AF64" s="179"/>
      <c r="AG64" s="179"/>
      <c r="AH64" s="179"/>
      <c r="AI64" s="179" t="e">
        <f>IF(OR(#REF!=TRUE,#REF!=TRUE),13500,IF(#REF!=TRUE,"内装材は","-"))</f>
        <v>#REF!</v>
      </c>
      <c r="AJ64" s="179"/>
      <c r="AK64" s="179"/>
      <c r="AL64" s="179"/>
      <c r="AM64" s="179" t="e">
        <f>IF(AI64="-","-",IF(#REF!=TRUE,"併用付加",ROUNDDOWN(AA64*AI64,0)))</f>
        <v>#REF!</v>
      </c>
      <c r="AN64" s="179"/>
      <c r="AO64" s="179"/>
      <c r="AP64" s="179"/>
      <c r="AQ64" s="179" t="e">
        <f>IF(AI64="-",#REF!,MIN((IF((AE64-AI64)&gt;0,AE64-AI64,0)),#REF!))</f>
        <v>#REF!</v>
      </c>
      <c r="AR64" s="179"/>
      <c r="AS64" s="179"/>
      <c r="AT64" s="179"/>
      <c r="AU64" s="179" t="e">
        <f t="shared" si="9"/>
        <v>#REF!</v>
      </c>
      <c r="AV64" s="179"/>
      <c r="AW64" s="179"/>
      <c r="AX64" s="179"/>
      <c r="AY64" s="180" t="e">
        <f t="shared" si="10"/>
        <v>#REF!</v>
      </c>
      <c r="AZ64" s="181"/>
      <c r="BA64" s="181"/>
      <c r="BB64" s="181"/>
      <c r="BC64" s="181" t="e">
        <f t="shared" si="11"/>
        <v>#REF!</v>
      </c>
      <c r="BD64" s="181"/>
      <c r="BE64" s="181"/>
      <c r="BF64" s="181"/>
      <c r="BG64" s="181" t="e">
        <f t="shared" si="12"/>
        <v>#REF!</v>
      </c>
      <c r="BH64" s="181"/>
      <c r="BI64" s="181"/>
      <c r="BK64" s="42" t="e">
        <f>SUM(AU59:AX61)</f>
        <v>#REF!</v>
      </c>
    </row>
    <row r="65" spans="1:61" x14ac:dyDescent="0.15">
      <c r="A65" s="175">
        <v>51</v>
      </c>
      <c r="B65" s="175"/>
      <c r="C65" s="175" t="e">
        <f>IF(#REF!="","",#REF!)</f>
        <v>#REF!</v>
      </c>
      <c r="D65" s="175"/>
      <c r="E65" s="175"/>
      <c r="F65" s="175"/>
      <c r="G65" s="175"/>
      <c r="H65" s="175"/>
      <c r="I65" s="176" t="e">
        <f>IF(#REF!="","",#REF!)</f>
        <v>#REF!</v>
      </c>
      <c r="J65" s="176"/>
      <c r="K65" s="176"/>
      <c r="L65" s="177" t="e">
        <f>IF(#REF!="",0,#REF!)</f>
        <v>#REF!</v>
      </c>
      <c r="M65" s="177"/>
      <c r="N65" s="177"/>
      <c r="O65" s="177" t="e">
        <f>IF(#REF!="",0,#REF!)</f>
        <v>#REF!</v>
      </c>
      <c r="P65" s="177"/>
      <c r="Q65" s="177"/>
      <c r="R65" s="177" t="e">
        <f>IF(#REF!="",0,#REF!)</f>
        <v>#REF!</v>
      </c>
      <c r="S65" s="177"/>
      <c r="T65" s="177"/>
      <c r="U65" s="178" t="e">
        <f t="shared" si="7"/>
        <v>#REF!</v>
      </c>
      <c r="V65" s="178"/>
      <c r="W65" s="178"/>
      <c r="X65" s="175" t="e">
        <f>IF(#REF!="",0,#REF!)</f>
        <v>#REF!</v>
      </c>
      <c r="Y65" s="175"/>
      <c r="Z65" s="175"/>
      <c r="AA65" s="178" t="e">
        <f t="shared" si="8"/>
        <v>#REF!</v>
      </c>
      <c r="AB65" s="178"/>
      <c r="AC65" s="178"/>
      <c r="AD65" s="178"/>
      <c r="AE65" s="179" t="e">
        <f>IF(#REF!="",0,#REF!)</f>
        <v>#REF!</v>
      </c>
      <c r="AF65" s="179"/>
      <c r="AG65" s="179"/>
      <c r="AH65" s="179"/>
      <c r="AI65" s="179" t="e">
        <f>IF(OR(#REF!=TRUE,#REF!=TRUE),13500,IF(#REF!=TRUE,"内装材は","-"))</f>
        <v>#REF!</v>
      </c>
      <c r="AJ65" s="179"/>
      <c r="AK65" s="179"/>
      <c r="AL65" s="179"/>
      <c r="AM65" s="179" t="e">
        <f>IF(AI65="-","-",IF(#REF!=TRUE,"併用付加",ROUNDDOWN(AA65*AI65,0)))</f>
        <v>#REF!</v>
      </c>
      <c r="AN65" s="179"/>
      <c r="AO65" s="179"/>
      <c r="AP65" s="179"/>
      <c r="AQ65" s="179" t="e">
        <f>IF(AI65="-",#REF!,MIN((IF((AE65-AI65)&gt;0,AE65-AI65,0)),#REF!))</f>
        <v>#REF!</v>
      </c>
      <c r="AR65" s="179"/>
      <c r="AS65" s="179"/>
      <c r="AT65" s="179"/>
      <c r="AU65" s="179" t="e">
        <f t="shared" si="9"/>
        <v>#REF!</v>
      </c>
      <c r="AV65" s="179"/>
      <c r="AW65" s="179"/>
      <c r="AX65" s="179"/>
      <c r="AY65" s="180" t="e">
        <f t="shared" si="10"/>
        <v>#REF!</v>
      </c>
      <c r="AZ65" s="181"/>
      <c r="BA65" s="181"/>
      <c r="BB65" s="181"/>
      <c r="BC65" s="181" t="e">
        <f t="shared" si="11"/>
        <v>#REF!</v>
      </c>
      <c r="BD65" s="181"/>
      <c r="BE65" s="181"/>
      <c r="BF65" s="181"/>
      <c r="BG65" s="181" t="e">
        <f t="shared" si="12"/>
        <v>#REF!</v>
      </c>
      <c r="BH65" s="181"/>
      <c r="BI65" s="181"/>
    </row>
    <row r="66" spans="1:61" x14ac:dyDescent="0.15">
      <c r="A66" s="175">
        <v>52</v>
      </c>
      <c r="B66" s="175"/>
      <c r="C66" s="175" t="e">
        <f>IF(#REF!="","",#REF!)</f>
        <v>#REF!</v>
      </c>
      <c r="D66" s="175"/>
      <c r="E66" s="175"/>
      <c r="F66" s="175"/>
      <c r="G66" s="175"/>
      <c r="H66" s="175"/>
      <c r="I66" s="176" t="e">
        <f>IF(#REF!="","",#REF!)</f>
        <v>#REF!</v>
      </c>
      <c r="J66" s="176"/>
      <c r="K66" s="176"/>
      <c r="L66" s="177" t="e">
        <f>IF(#REF!="",0,#REF!)</f>
        <v>#REF!</v>
      </c>
      <c r="M66" s="177"/>
      <c r="N66" s="177"/>
      <c r="O66" s="177" t="e">
        <f>IF(#REF!="",0,#REF!)</f>
        <v>#REF!</v>
      </c>
      <c r="P66" s="177"/>
      <c r="Q66" s="177"/>
      <c r="R66" s="177" t="e">
        <f>IF(#REF!="",0,#REF!)</f>
        <v>#REF!</v>
      </c>
      <c r="S66" s="177"/>
      <c r="T66" s="177"/>
      <c r="U66" s="178" t="e">
        <f t="shared" si="7"/>
        <v>#REF!</v>
      </c>
      <c r="V66" s="178"/>
      <c r="W66" s="178"/>
      <c r="X66" s="175" t="e">
        <f>IF(#REF!="",0,#REF!)</f>
        <v>#REF!</v>
      </c>
      <c r="Y66" s="175"/>
      <c r="Z66" s="175"/>
      <c r="AA66" s="178" t="e">
        <f t="shared" si="8"/>
        <v>#REF!</v>
      </c>
      <c r="AB66" s="178"/>
      <c r="AC66" s="178"/>
      <c r="AD66" s="178"/>
      <c r="AE66" s="179" t="e">
        <f>IF(#REF!="",0,#REF!)</f>
        <v>#REF!</v>
      </c>
      <c r="AF66" s="179"/>
      <c r="AG66" s="179"/>
      <c r="AH66" s="179"/>
      <c r="AI66" s="179" t="e">
        <f>IF(OR(#REF!=TRUE,#REF!=TRUE),13500,IF(#REF!=TRUE,"内装材は","-"))</f>
        <v>#REF!</v>
      </c>
      <c r="AJ66" s="179"/>
      <c r="AK66" s="179"/>
      <c r="AL66" s="179"/>
      <c r="AM66" s="179" t="e">
        <f>IF(AI66="-","-",IF(#REF!=TRUE,"併用付加",ROUNDDOWN(AA66*AI66,0)))</f>
        <v>#REF!</v>
      </c>
      <c r="AN66" s="179"/>
      <c r="AO66" s="179"/>
      <c r="AP66" s="179"/>
      <c r="AQ66" s="179" t="e">
        <f>IF(AI66="-",#REF!,MIN((IF((AE66-AI66)&gt;0,AE66-AI66,0)),#REF!))</f>
        <v>#REF!</v>
      </c>
      <c r="AR66" s="179"/>
      <c r="AS66" s="179"/>
      <c r="AT66" s="179"/>
      <c r="AU66" s="179" t="e">
        <f t="shared" si="9"/>
        <v>#REF!</v>
      </c>
      <c r="AV66" s="179"/>
      <c r="AW66" s="179"/>
      <c r="AX66" s="179"/>
      <c r="AY66" s="180" t="e">
        <f t="shared" si="10"/>
        <v>#REF!</v>
      </c>
      <c r="AZ66" s="181"/>
      <c r="BA66" s="181"/>
      <c r="BB66" s="181"/>
      <c r="BC66" s="181" t="e">
        <f t="shared" si="11"/>
        <v>#REF!</v>
      </c>
      <c r="BD66" s="181"/>
      <c r="BE66" s="181"/>
      <c r="BF66" s="181"/>
      <c r="BG66" s="181" t="e">
        <f t="shared" si="12"/>
        <v>#REF!</v>
      </c>
      <c r="BH66" s="181"/>
      <c r="BI66" s="181"/>
    </row>
    <row r="67" spans="1:61" x14ac:dyDescent="0.15">
      <c r="A67" s="175">
        <v>53</v>
      </c>
      <c r="B67" s="175"/>
      <c r="C67" s="175" t="e">
        <f>IF(#REF!="","",#REF!)</f>
        <v>#REF!</v>
      </c>
      <c r="D67" s="175"/>
      <c r="E67" s="175"/>
      <c r="F67" s="175"/>
      <c r="G67" s="175"/>
      <c r="H67" s="175"/>
      <c r="I67" s="176" t="e">
        <f>IF(#REF!="","",#REF!)</f>
        <v>#REF!</v>
      </c>
      <c r="J67" s="176"/>
      <c r="K67" s="176"/>
      <c r="L67" s="177" t="e">
        <f>IF(#REF!="",0,#REF!)</f>
        <v>#REF!</v>
      </c>
      <c r="M67" s="177"/>
      <c r="N67" s="177"/>
      <c r="O67" s="177" t="e">
        <f>IF(#REF!="",0,#REF!)</f>
        <v>#REF!</v>
      </c>
      <c r="P67" s="177"/>
      <c r="Q67" s="177"/>
      <c r="R67" s="177" t="e">
        <f>IF(#REF!="",0,#REF!)</f>
        <v>#REF!</v>
      </c>
      <c r="S67" s="177"/>
      <c r="T67" s="177"/>
      <c r="U67" s="178" t="e">
        <f t="shared" si="7"/>
        <v>#REF!</v>
      </c>
      <c r="V67" s="178"/>
      <c r="W67" s="178"/>
      <c r="X67" s="175" t="e">
        <f>IF(#REF!="",0,#REF!)</f>
        <v>#REF!</v>
      </c>
      <c r="Y67" s="175"/>
      <c r="Z67" s="175"/>
      <c r="AA67" s="178" t="e">
        <f t="shared" si="8"/>
        <v>#REF!</v>
      </c>
      <c r="AB67" s="178"/>
      <c r="AC67" s="178"/>
      <c r="AD67" s="178"/>
      <c r="AE67" s="179" t="e">
        <f>IF(#REF!="",0,#REF!)</f>
        <v>#REF!</v>
      </c>
      <c r="AF67" s="179"/>
      <c r="AG67" s="179"/>
      <c r="AH67" s="179"/>
      <c r="AI67" s="179" t="e">
        <f>IF(OR(#REF!=TRUE,#REF!=TRUE),13500,IF(#REF!=TRUE,"内装材は","-"))</f>
        <v>#REF!</v>
      </c>
      <c r="AJ67" s="179"/>
      <c r="AK67" s="179"/>
      <c r="AL67" s="179"/>
      <c r="AM67" s="179" t="e">
        <f>IF(AI67="-","-",IF(#REF!=TRUE,"併用付加",ROUNDDOWN(AA67*AI67,0)))</f>
        <v>#REF!</v>
      </c>
      <c r="AN67" s="179"/>
      <c r="AO67" s="179"/>
      <c r="AP67" s="179"/>
      <c r="AQ67" s="179" t="e">
        <f>IF(AI67="-",#REF!,MIN((IF((AE67-AI67)&gt;0,AE67-AI67,0)),#REF!))</f>
        <v>#REF!</v>
      </c>
      <c r="AR67" s="179"/>
      <c r="AS67" s="179"/>
      <c r="AT67" s="179"/>
      <c r="AU67" s="179" t="e">
        <f t="shared" si="9"/>
        <v>#REF!</v>
      </c>
      <c r="AV67" s="179"/>
      <c r="AW67" s="179"/>
      <c r="AX67" s="179"/>
      <c r="AY67" s="180" t="e">
        <f t="shared" si="10"/>
        <v>#REF!</v>
      </c>
      <c r="AZ67" s="181"/>
      <c r="BA67" s="181"/>
      <c r="BB67" s="181"/>
      <c r="BC67" s="181" t="e">
        <f t="shared" si="11"/>
        <v>#REF!</v>
      </c>
      <c r="BD67" s="181"/>
      <c r="BE67" s="181"/>
      <c r="BF67" s="181"/>
      <c r="BG67" s="181" t="e">
        <f t="shared" si="12"/>
        <v>#REF!</v>
      </c>
      <c r="BH67" s="181"/>
      <c r="BI67" s="181"/>
    </row>
    <row r="68" spans="1:61" x14ac:dyDescent="0.15">
      <c r="A68" s="175">
        <v>54</v>
      </c>
      <c r="B68" s="175"/>
      <c r="C68" s="175" t="e">
        <f>IF(#REF!="","",#REF!)</f>
        <v>#REF!</v>
      </c>
      <c r="D68" s="175"/>
      <c r="E68" s="175"/>
      <c r="F68" s="175"/>
      <c r="G68" s="175"/>
      <c r="H68" s="175"/>
      <c r="I68" s="176" t="e">
        <f>IF(#REF!="","",#REF!)</f>
        <v>#REF!</v>
      </c>
      <c r="J68" s="176"/>
      <c r="K68" s="176"/>
      <c r="L68" s="177" t="e">
        <f>IF(#REF!="",0,#REF!)</f>
        <v>#REF!</v>
      </c>
      <c r="M68" s="177"/>
      <c r="N68" s="177"/>
      <c r="O68" s="177" t="e">
        <f>IF(#REF!="",0,#REF!)</f>
        <v>#REF!</v>
      </c>
      <c r="P68" s="177"/>
      <c r="Q68" s="177"/>
      <c r="R68" s="177" t="e">
        <f>IF(#REF!="",0,#REF!)</f>
        <v>#REF!</v>
      </c>
      <c r="S68" s="177"/>
      <c r="T68" s="177"/>
      <c r="U68" s="178" t="e">
        <f t="shared" si="7"/>
        <v>#REF!</v>
      </c>
      <c r="V68" s="178"/>
      <c r="W68" s="178"/>
      <c r="X68" s="175" t="e">
        <f>IF(#REF!="",0,#REF!)</f>
        <v>#REF!</v>
      </c>
      <c r="Y68" s="175"/>
      <c r="Z68" s="175"/>
      <c r="AA68" s="178" t="e">
        <f t="shared" si="8"/>
        <v>#REF!</v>
      </c>
      <c r="AB68" s="178"/>
      <c r="AC68" s="178"/>
      <c r="AD68" s="178"/>
      <c r="AE68" s="179" t="e">
        <f>IF(#REF!="",0,#REF!)</f>
        <v>#REF!</v>
      </c>
      <c r="AF68" s="179"/>
      <c r="AG68" s="179"/>
      <c r="AH68" s="179"/>
      <c r="AI68" s="179" t="e">
        <f>IF(OR(#REF!=TRUE,#REF!=TRUE),13500,IF(#REF!=TRUE,"内装材は","-"))</f>
        <v>#REF!</v>
      </c>
      <c r="AJ68" s="179"/>
      <c r="AK68" s="179"/>
      <c r="AL68" s="179"/>
      <c r="AM68" s="179" t="e">
        <f>IF(AI68="-","-",IF(#REF!=TRUE,"併用付加",ROUNDDOWN(AA68*AI68,0)))</f>
        <v>#REF!</v>
      </c>
      <c r="AN68" s="179"/>
      <c r="AO68" s="179"/>
      <c r="AP68" s="179"/>
      <c r="AQ68" s="179" t="e">
        <f>IF(AI68="-",#REF!,MIN((IF((AE68-AI68)&gt;0,AE68-AI68,0)),#REF!))</f>
        <v>#REF!</v>
      </c>
      <c r="AR68" s="179"/>
      <c r="AS68" s="179"/>
      <c r="AT68" s="179"/>
      <c r="AU68" s="179" t="e">
        <f t="shared" si="9"/>
        <v>#REF!</v>
      </c>
      <c r="AV68" s="179"/>
      <c r="AW68" s="179"/>
      <c r="AX68" s="179"/>
      <c r="AY68" s="180" t="e">
        <f t="shared" si="10"/>
        <v>#REF!</v>
      </c>
      <c r="AZ68" s="181"/>
      <c r="BA68" s="181"/>
      <c r="BB68" s="181"/>
      <c r="BC68" s="181" t="e">
        <f t="shared" si="11"/>
        <v>#REF!</v>
      </c>
      <c r="BD68" s="181"/>
      <c r="BE68" s="181"/>
      <c r="BF68" s="181"/>
      <c r="BG68" s="181" t="e">
        <f t="shared" si="12"/>
        <v>#REF!</v>
      </c>
      <c r="BH68" s="181"/>
      <c r="BI68" s="181"/>
    </row>
    <row r="69" spans="1:61" x14ac:dyDescent="0.15">
      <c r="A69" s="175">
        <v>55</v>
      </c>
      <c r="B69" s="175"/>
      <c r="C69" s="175" t="e">
        <f>IF(#REF!="","",#REF!)</f>
        <v>#REF!</v>
      </c>
      <c r="D69" s="175"/>
      <c r="E69" s="175"/>
      <c r="F69" s="175"/>
      <c r="G69" s="175"/>
      <c r="H69" s="175"/>
      <c r="I69" s="176" t="e">
        <f>IF(#REF!="","",#REF!)</f>
        <v>#REF!</v>
      </c>
      <c r="J69" s="176"/>
      <c r="K69" s="176"/>
      <c r="L69" s="177" t="e">
        <f>IF(#REF!="",0,#REF!)</f>
        <v>#REF!</v>
      </c>
      <c r="M69" s="177"/>
      <c r="N69" s="177"/>
      <c r="O69" s="177" t="e">
        <f>IF(#REF!="",0,#REF!)</f>
        <v>#REF!</v>
      </c>
      <c r="P69" s="177"/>
      <c r="Q69" s="177"/>
      <c r="R69" s="177" t="e">
        <f>IF(#REF!="",0,#REF!)</f>
        <v>#REF!</v>
      </c>
      <c r="S69" s="177"/>
      <c r="T69" s="177"/>
      <c r="U69" s="178">
        <v>4.41E-2</v>
      </c>
      <c r="V69" s="178"/>
      <c r="W69" s="178"/>
      <c r="X69" s="175" t="e">
        <f>IF(#REF!="",0,#REF!)</f>
        <v>#REF!</v>
      </c>
      <c r="Y69" s="175"/>
      <c r="Z69" s="175"/>
      <c r="AA69" s="178" t="e">
        <f t="shared" si="8"/>
        <v>#REF!</v>
      </c>
      <c r="AB69" s="178"/>
      <c r="AC69" s="178"/>
      <c r="AD69" s="178"/>
      <c r="AE69" s="179" t="e">
        <f>IF(#REF!="",0,#REF!)</f>
        <v>#REF!</v>
      </c>
      <c r="AF69" s="179"/>
      <c r="AG69" s="179"/>
      <c r="AH69" s="179"/>
      <c r="AI69" s="179" t="e">
        <f>IF(OR(#REF!=TRUE,#REF!=TRUE),13500,IF(#REF!=TRUE,"内装材は","-"))</f>
        <v>#REF!</v>
      </c>
      <c r="AJ69" s="179"/>
      <c r="AK69" s="179"/>
      <c r="AL69" s="179"/>
      <c r="AM69" s="179" t="e">
        <f>IF(AI69="-","-",IF(#REF!=TRUE,"併用付加",ROUNDDOWN(AA69*AI69,0)))</f>
        <v>#REF!</v>
      </c>
      <c r="AN69" s="179"/>
      <c r="AO69" s="179"/>
      <c r="AP69" s="179"/>
      <c r="AQ69" s="179" t="e">
        <f>IF(AI69="-",#REF!,MIN((IF((AE69-AI69)&gt;0,AE69-AI69,0)),#REF!))</f>
        <v>#REF!</v>
      </c>
      <c r="AR69" s="179"/>
      <c r="AS69" s="179"/>
      <c r="AT69" s="179"/>
      <c r="AU69" s="179" t="e">
        <f t="shared" si="9"/>
        <v>#REF!</v>
      </c>
      <c r="AV69" s="179"/>
      <c r="AW69" s="179"/>
      <c r="AX69" s="179"/>
      <c r="AY69" s="180" t="e">
        <f t="shared" si="10"/>
        <v>#REF!</v>
      </c>
      <c r="AZ69" s="181"/>
      <c r="BA69" s="181"/>
      <c r="BB69" s="181"/>
      <c r="BC69" s="181" t="e">
        <f t="shared" si="11"/>
        <v>#REF!</v>
      </c>
      <c r="BD69" s="181"/>
      <c r="BE69" s="181"/>
      <c r="BF69" s="181"/>
      <c r="BG69" s="181" t="e">
        <f t="shared" si="12"/>
        <v>#REF!</v>
      </c>
      <c r="BH69" s="181"/>
      <c r="BI69" s="181"/>
    </row>
    <row r="70" spans="1:61" x14ac:dyDescent="0.15">
      <c r="A70" s="175">
        <v>56</v>
      </c>
      <c r="B70" s="175"/>
      <c r="C70" s="175" t="e">
        <f>IF(#REF!="","",#REF!)</f>
        <v>#REF!</v>
      </c>
      <c r="D70" s="175"/>
      <c r="E70" s="175"/>
      <c r="F70" s="175"/>
      <c r="G70" s="175"/>
      <c r="H70" s="175"/>
      <c r="I70" s="176" t="e">
        <f>IF(#REF!="","",#REF!)</f>
        <v>#REF!</v>
      </c>
      <c r="J70" s="176"/>
      <c r="K70" s="176"/>
      <c r="L70" s="177" t="e">
        <f>IF(#REF!="",0,#REF!)</f>
        <v>#REF!</v>
      </c>
      <c r="M70" s="177"/>
      <c r="N70" s="177"/>
      <c r="O70" s="177" t="e">
        <f>IF(#REF!="",0,#REF!)</f>
        <v>#REF!</v>
      </c>
      <c r="P70" s="177"/>
      <c r="Q70" s="177"/>
      <c r="R70" s="177" t="e">
        <f>IF(#REF!="",0,#REF!)</f>
        <v>#REF!</v>
      </c>
      <c r="S70" s="177"/>
      <c r="T70" s="177"/>
      <c r="U70" s="178" t="e">
        <f>ROUNDDOWN(L70*O70*R70,4)</f>
        <v>#REF!</v>
      </c>
      <c r="V70" s="178"/>
      <c r="W70" s="178"/>
      <c r="X70" s="175" t="e">
        <f>IF(#REF!="",0,#REF!)</f>
        <v>#REF!</v>
      </c>
      <c r="Y70" s="175"/>
      <c r="Z70" s="175"/>
      <c r="AA70" s="178" t="e">
        <f t="shared" si="8"/>
        <v>#REF!</v>
      </c>
      <c r="AB70" s="178"/>
      <c r="AC70" s="178"/>
      <c r="AD70" s="178"/>
      <c r="AE70" s="179" t="e">
        <f>IF(#REF!="",0,#REF!)</f>
        <v>#REF!</v>
      </c>
      <c r="AF70" s="179"/>
      <c r="AG70" s="179"/>
      <c r="AH70" s="179"/>
      <c r="AI70" s="179" t="e">
        <f>IF(OR(#REF!=TRUE,#REF!=TRUE),13500,IF(#REF!=TRUE,"内装材は","-"))</f>
        <v>#REF!</v>
      </c>
      <c r="AJ70" s="179"/>
      <c r="AK70" s="179"/>
      <c r="AL70" s="179"/>
      <c r="AM70" s="179" t="e">
        <f>IF(AI70="-","-",IF(#REF!=TRUE,"併用付加",ROUNDDOWN(AA70*AI70,0)))</f>
        <v>#REF!</v>
      </c>
      <c r="AN70" s="179"/>
      <c r="AO70" s="179"/>
      <c r="AP70" s="179"/>
      <c r="AQ70" s="179" t="e">
        <f>IF(AI70="-",#REF!,MIN((IF((AE70-AI70)&gt;0,AE70-AI70,0)),#REF!))</f>
        <v>#REF!</v>
      </c>
      <c r="AR70" s="179"/>
      <c r="AS70" s="179"/>
      <c r="AT70" s="179"/>
      <c r="AU70" s="179" t="e">
        <f t="shared" si="9"/>
        <v>#REF!</v>
      </c>
      <c r="AV70" s="179"/>
      <c r="AW70" s="179"/>
      <c r="AX70" s="179"/>
      <c r="AY70" s="180" t="e">
        <f t="shared" si="10"/>
        <v>#REF!</v>
      </c>
      <c r="AZ70" s="181"/>
      <c r="BA70" s="181"/>
      <c r="BB70" s="181"/>
      <c r="BC70" s="181" t="e">
        <f t="shared" si="11"/>
        <v>#REF!</v>
      </c>
      <c r="BD70" s="181"/>
      <c r="BE70" s="181"/>
      <c r="BF70" s="181"/>
      <c r="BG70" s="181" t="e">
        <f t="shared" si="12"/>
        <v>#REF!</v>
      </c>
      <c r="BH70" s="181"/>
      <c r="BI70" s="181"/>
    </row>
    <row r="71" spans="1:61" x14ac:dyDescent="0.15">
      <c r="A71" s="175">
        <v>57</v>
      </c>
      <c r="B71" s="175"/>
      <c r="C71" s="175" t="e">
        <f>IF(#REF!="","",#REF!)</f>
        <v>#REF!</v>
      </c>
      <c r="D71" s="175"/>
      <c r="E71" s="175"/>
      <c r="F71" s="175"/>
      <c r="G71" s="175"/>
      <c r="H71" s="175"/>
      <c r="I71" s="176" t="e">
        <f>IF(#REF!="","",#REF!)</f>
        <v>#REF!</v>
      </c>
      <c r="J71" s="176"/>
      <c r="K71" s="176"/>
      <c r="L71" s="177" t="e">
        <f>IF(#REF!="",0,#REF!)</f>
        <v>#REF!</v>
      </c>
      <c r="M71" s="177"/>
      <c r="N71" s="177"/>
      <c r="O71" s="177" t="e">
        <f>IF(#REF!="",0,#REF!)</f>
        <v>#REF!</v>
      </c>
      <c r="P71" s="177"/>
      <c r="Q71" s="177"/>
      <c r="R71" s="177" t="e">
        <f>IF(#REF!="",0,#REF!)</f>
        <v>#REF!</v>
      </c>
      <c r="S71" s="177"/>
      <c r="T71" s="177"/>
      <c r="U71" s="178" t="e">
        <f>ROUNDDOWN(L71*O71*R71,4)</f>
        <v>#REF!</v>
      </c>
      <c r="V71" s="178"/>
      <c r="W71" s="178"/>
      <c r="X71" s="175" t="e">
        <f>IF(#REF!="",0,#REF!)</f>
        <v>#REF!</v>
      </c>
      <c r="Y71" s="175"/>
      <c r="Z71" s="175"/>
      <c r="AA71" s="178" t="e">
        <f t="shared" si="8"/>
        <v>#REF!</v>
      </c>
      <c r="AB71" s="178"/>
      <c r="AC71" s="178"/>
      <c r="AD71" s="178"/>
      <c r="AE71" s="179" t="e">
        <f>IF(#REF!="",0,#REF!)</f>
        <v>#REF!</v>
      </c>
      <c r="AF71" s="179"/>
      <c r="AG71" s="179"/>
      <c r="AH71" s="179"/>
      <c r="AI71" s="179" t="e">
        <f>IF(OR(#REF!=TRUE,#REF!=TRUE),13500,IF(#REF!=TRUE,"内装材は","-"))</f>
        <v>#REF!</v>
      </c>
      <c r="AJ71" s="179"/>
      <c r="AK71" s="179"/>
      <c r="AL71" s="179"/>
      <c r="AM71" s="179" t="e">
        <f>IF(AI71="-","-",IF(#REF!=TRUE,"併用付加",ROUNDDOWN(AA71*AI71,0)))</f>
        <v>#REF!</v>
      </c>
      <c r="AN71" s="179"/>
      <c r="AO71" s="179"/>
      <c r="AP71" s="179"/>
      <c r="AQ71" s="179" t="e">
        <f>IF(AI71="-",#REF!,MIN((IF((AE71-AI71)&gt;0,AE71-AI71,0)),#REF!))</f>
        <v>#REF!</v>
      </c>
      <c r="AR71" s="179"/>
      <c r="AS71" s="179"/>
      <c r="AT71" s="179"/>
      <c r="AU71" s="179" t="e">
        <f t="shared" si="9"/>
        <v>#REF!</v>
      </c>
      <c r="AV71" s="179"/>
      <c r="AW71" s="179"/>
      <c r="AX71" s="179"/>
      <c r="AY71" s="180" t="e">
        <f t="shared" si="10"/>
        <v>#REF!</v>
      </c>
      <c r="AZ71" s="181"/>
      <c r="BA71" s="181"/>
      <c r="BB71" s="181"/>
      <c r="BC71" s="181" t="e">
        <f t="shared" si="11"/>
        <v>#REF!</v>
      </c>
      <c r="BD71" s="181"/>
      <c r="BE71" s="181"/>
      <c r="BF71" s="181"/>
      <c r="BG71" s="181" t="e">
        <f t="shared" si="12"/>
        <v>#REF!</v>
      </c>
      <c r="BH71" s="181"/>
      <c r="BI71" s="181"/>
    </row>
    <row r="72" spans="1:61" x14ac:dyDescent="0.15">
      <c r="A72" s="175">
        <v>58</v>
      </c>
      <c r="B72" s="175"/>
      <c r="C72" s="175" t="e">
        <f>IF(#REF!="","",#REF!)</f>
        <v>#REF!</v>
      </c>
      <c r="D72" s="175"/>
      <c r="E72" s="175"/>
      <c r="F72" s="175"/>
      <c r="G72" s="175"/>
      <c r="H72" s="175"/>
      <c r="I72" s="176" t="e">
        <f>IF(#REF!="","",#REF!)</f>
        <v>#REF!</v>
      </c>
      <c r="J72" s="176"/>
      <c r="K72" s="176"/>
      <c r="L72" s="177" t="e">
        <f>IF(#REF!="",0,#REF!)</f>
        <v>#REF!</v>
      </c>
      <c r="M72" s="177"/>
      <c r="N72" s="177"/>
      <c r="O72" s="177" t="e">
        <f>IF(#REF!="",0,#REF!)</f>
        <v>#REF!</v>
      </c>
      <c r="P72" s="177"/>
      <c r="Q72" s="177"/>
      <c r="R72" s="177" t="e">
        <f>IF(#REF!="",0,#REF!)</f>
        <v>#REF!</v>
      </c>
      <c r="S72" s="177"/>
      <c r="T72" s="177"/>
      <c r="U72" s="178" t="e">
        <f>ROUNDDOWN(L72*O72*R72,4)</f>
        <v>#REF!</v>
      </c>
      <c r="V72" s="178"/>
      <c r="W72" s="178"/>
      <c r="X72" s="175" t="e">
        <f>IF(#REF!="",0,#REF!)</f>
        <v>#REF!</v>
      </c>
      <c r="Y72" s="175"/>
      <c r="Z72" s="175"/>
      <c r="AA72" s="178" t="e">
        <f t="shared" si="8"/>
        <v>#REF!</v>
      </c>
      <c r="AB72" s="178"/>
      <c r="AC72" s="178"/>
      <c r="AD72" s="178"/>
      <c r="AE72" s="179" t="e">
        <f>IF(#REF!="",0,#REF!)</f>
        <v>#REF!</v>
      </c>
      <c r="AF72" s="179"/>
      <c r="AG72" s="179"/>
      <c r="AH72" s="179"/>
      <c r="AI72" s="179" t="e">
        <f>IF(OR(#REF!=TRUE,#REF!=TRUE),13500,IF(#REF!=TRUE,"内装材は","-"))</f>
        <v>#REF!</v>
      </c>
      <c r="AJ72" s="179"/>
      <c r="AK72" s="179"/>
      <c r="AL72" s="179"/>
      <c r="AM72" s="179" t="e">
        <f>IF(AI72="-","-",IF(#REF!=TRUE,"併用付加",ROUNDDOWN(AA72*AI72,0)))</f>
        <v>#REF!</v>
      </c>
      <c r="AN72" s="179"/>
      <c r="AO72" s="179"/>
      <c r="AP72" s="179"/>
      <c r="AQ72" s="179" t="e">
        <f>IF(AI72="-",#REF!,MIN((IF((AE72-AI72)&gt;0,AE72-AI72,0)),#REF!))</f>
        <v>#REF!</v>
      </c>
      <c r="AR72" s="179"/>
      <c r="AS72" s="179"/>
      <c r="AT72" s="179"/>
      <c r="AU72" s="179" t="e">
        <f t="shared" si="9"/>
        <v>#REF!</v>
      </c>
      <c r="AV72" s="179"/>
      <c r="AW72" s="179"/>
      <c r="AX72" s="179"/>
      <c r="AY72" s="180" t="e">
        <f t="shared" si="10"/>
        <v>#REF!</v>
      </c>
      <c r="AZ72" s="181"/>
      <c r="BA72" s="181"/>
      <c r="BB72" s="181"/>
      <c r="BC72" s="181" t="e">
        <f t="shared" si="11"/>
        <v>#REF!</v>
      </c>
      <c r="BD72" s="181"/>
      <c r="BE72" s="181"/>
      <c r="BF72" s="181"/>
      <c r="BG72" s="181" t="e">
        <f t="shared" si="12"/>
        <v>#REF!</v>
      </c>
      <c r="BH72" s="181"/>
      <c r="BI72" s="181"/>
    </row>
    <row r="73" spans="1:61" x14ac:dyDescent="0.15">
      <c r="A73" s="175">
        <v>59</v>
      </c>
      <c r="B73" s="175"/>
      <c r="C73" s="175" t="e">
        <f>IF(#REF!="","",#REF!)</f>
        <v>#REF!</v>
      </c>
      <c r="D73" s="175"/>
      <c r="E73" s="175"/>
      <c r="F73" s="175"/>
      <c r="G73" s="175"/>
      <c r="H73" s="175"/>
      <c r="I73" s="176" t="e">
        <f>IF(#REF!="","",#REF!)</f>
        <v>#REF!</v>
      </c>
      <c r="J73" s="176"/>
      <c r="K73" s="176"/>
      <c r="L73" s="177" t="e">
        <f>IF(#REF!="",0,#REF!)</f>
        <v>#REF!</v>
      </c>
      <c r="M73" s="177"/>
      <c r="N73" s="177"/>
      <c r="O73" s="177" t="e">
        <f>IF(#REF!="",0,#REF!)</f>
        <v>#REF!</v>
      </c>
      <c r="P73" s="177"/>
      <c r="Q73" s="177"/>
      <c r="R73" s="177" t="e">
        <f>IF(#REF!="",0,#REF!)</f>
        <v>#REF!</v>
      </c>
      <c r="S73" s="177"/>
      <c r="T73" s="177"/>
      <c r="U73" s="178" t="e">
        <f>ROUNDDOWN(L73*O73*R73,4)</f>
        <v>#REF!</v>
      </c>
      <c r="V73" s="178"/>
      <c r="W73" s="178"/>
      <c r="X73" s="175" t="e">
        <f>IF(#REF!="",0,#REF!)</f>
        <v>#REF!</v>
      </c>
      <c r="Y73" s="175"/>
      <c r="Z73" s="175"/>
      <c r="AA73" s="178" t="e">
        <f t="shared" si="8"/>
        <v>#REF!</v>
      </c>
      <c r="AB73" s="178"/>
      <c r="AC73" s="178"/>
      <c r="AD73" s="178"/>
      <c r="AE73" s="179" t="e">
        <f>IF(#REF!="",0,#REF!)</f>
        <v>#REF!</v>
      </c>
      <c r="AF73" s="179"/>
      <c r="AG73" s="179"/>
      <c r="AH73" s="179"/>
      <c r="AI73" s="179" t="e">
        <f>IF(OR(#REF!=TRUE,#REF!=TRUE),13500,IF(#REF!=TRUE,"内装材は","-"))</f>
        <v>#REF!</v>
      </c>
      <c r="AJ73" s="179"/>
      <c r="AK73" s="179"/>
      <c r="AL73" s="179"/>
      <c r="AM73" s="179" t="e">
        <f>IF(AI73="-","-",IF(#REF!=TRUE,"併用付加",ROUNDDOWN(AA73*AI73,0)))</f>
        <v>#REF!</v>
      </c>
      <c r="AN73" s="179"/>
      <c r="AO73" s="179"/>
      <c r="AP73" s="179"/>
      <c r="AQ73" s="179" t="e">
        <f>IF(AI73="-",#REF!,MIN((IF((AE73-AI73)&gt;0,AE73-AI73,0)),#REF!))</f>
        <v>#REF!</v>
      </c>
      <c r="AR73" s="179"/>
      <c r="AS73" s="179"/>
      <c r="AT73" s="179"/>
      <c r="AU73" s="179" t="e">
        <f t="shared" si="9"/>
        <v>#REF!</v>
      </c>
      <c r="AV73" s="179"/>
      <c r="AW73" s="179"/>
      <c r="AX73" s="179"/>
      <c r="AY73" s="180" t="e">
        <f t="shared" si="10"/>
        <v>#REF!</v>
      </c>
      <c r="AZ73" s="181"/>
      <c r="BA73" s="181"/>
      <c r="BB73" s="181"/>
      <c r="BC73" s="181" t="e">
        <f t="shared" si="11"/>
        <v>#REF!</v>
      </c>
      <c r="BD73" s="181"/>
      <c r="BE73" s="181"/>
      <c r="BF73" s="181"/>
      <c r="BG73" s="181" t="e">
        <f t="shared" si="12"/>
        <v>#REF!</v>
      </c>
      <c r="BH73" s="181"/>
      <c r="BI73" s="181"/>
    </row>
    <row r="74" spans="1:61" x14ac:dyDescent="0.15">
      <c r="A74" s="175">
        <v>60</v>
      </c>
      <c r="B74" s="175"/>
      <c r="C74" s="175" t="e">
        <f>IF(#REF!="","",#REF!)</f>
        <v>#REF!</v>
      </c>
      <c r="D74" s="175"/>
      <c r="E74" s="175"/>
      <c r="F74" s="175"/>
      <c r="G74" s="175"/>
      <c r="H74" s="175"/>
      <c r="I74" s="176" t="e">
        <f>IF(#REF!="","",#REF!)</f>
        <v>#REF!</v>
      </c>
      <c r="J74" s="176"/>
      <c r="K74" s="176"/>
      <c r="L74" s="177" t="e">
        <f>IF(#REF!="",0,#REF!)</f>
        <v>#REF!</v>
      </c>
      <c r="M74" s="177"/>
      <c r="N74" s="177"/>
      <c r="O74" s="177" t="e">
        <f>IF(#REF!="",0,#REF!)</f>
        <v>#REF!</v>
      </c>
      <c r="P74" s="177"/>
      <c r="Q74" s="177"/>
      <c r="R74" s="177" t="e">
        <f>IF(#REF!="",0,#REF!)</f>
        <v>#REF!</v>
      </c>
      <c r="S74" s="177"/>
      <c r="T74" s="177"/>
      <c r="U74" s="178" t="e">
        <f>ROUNDDOWN(L74*O74*R74,4)</f>
        <v>#REF!</v>
      </c>
      <c r="V74" s="178"/>
      <c r="W74" s="178"/>
      <c r="X74" s="175" t="e">
        <f>IF(#REF!="",0,#REF!)</f>
        <v>#REF!</v>
      </c>
      <c r="Y74" s="175"/>
      <c r="Z74" s="175"/>
      <c r="AA74" s="178" t="e">
        <f t="shared" si="8"/>
        <v>#REF!</v>
      </c>
      <c r="AB74" s="178"/>
      <c r="AC74" s="178"/>
      <c r="AD74" s="178"/>
      <c r="AE74" s="179" t="e">
        <f>IF(#REF!="",0,#REF!)</f>
        <v>#REF!</v>
      </c>
      <c r="AF74" s="179"/>
      <c r="AG74" s="179"/>
      <c r="AH74" s="179"/>
      <c r="AI74" s="179" t="e">
        <f>IF(OR(#REF!=TRUE,#REF!=TRUE),13500,IF(#REF!=TRUE,"内装材は","-"))</f>
        <v>#REF!</v>
      </c>
      <c r="AJ74" s="179"/>
      <c r="AK74" s="179"/>
      <c r="AL74" s="179"/>
      <c r="AM74" s="179" t="e">
        <f>IF(AI74="-","-",IF(#REF!=TRUE,"併用付加",ROUNDDOWN(AA74*AI74,0)))</f>
        <v>#REF!</v>
      </c>
      <c r="AN74" s="179"/>
      <c r="AO74" s="179"/>
      <c r="AP74" s="179"/>
      <c r="AQ74" s="179" t="e">
        <f>IF(AI74="-",#REF!,MIN((IF((AE74-AI74)&gt;0,AE74-AI74,0)),#REF!))</f>
        <v>#REF!</v>
      </c>
      <c r="AR74" s="179"/>
      <c r="AS74" s="179"/>
      <c r="AT74" s="179"/>
      <c r="AU74" s="179" t="e">
        <f t="shared" si="9"/>
        <v>#REF!</v>
      </c>
      <c r="AV74" s="179"/>
      <c r="AW74" s="179"/>
      <c r="AX74" s="179"/>
      <c r="AY74" s="180" t="e">
        <f t="shared" si="10"/>
        <v>#REF!</v>
      </c>
      <c r="AZ74" s="181"/>
      <c r="BA74" s="181"/>
      <c r="BB74" s="181"/>
      <c r="BC74" s="181" t="e">
        <f t="shared" si="11"/>
        <v>#REF!</v>
      </c>
      <c r="BD74" s="181"/>
      <c r="BE74" s="181"/>
      <c r="BF74" s="181"/>
      <c r="BG74" s="181" t="e">
        <f t="shared" si="12"/>
        <v>#REF!</v>
      </c>
      <c r="BH74" s="181"/>
      <c r="BI74" s="181"/>
    </row>
    <row r="75" spans="1:61" x14ac:dyDescent="0.15">
      <c r="A75" s="175"/>
      <c r="B75" s="175"/>
      <c r="C75" s="175" t="s">
        <v>29</v>
      </c>
      <c r="D75" s="175"/>
      <c r="E75" s="175"/>
      <c r="F75" s="175"/>
      <c r="G75" s="175"/>
      <c r="H75" s="175"/>
      <c r="I75" s="175"/>
      <c r="J75" s="175"/>
      <c r="K75" s="175"/>
      <c r="L75" s="177"/>
      <c r="M75" s="177"/>
      <c r="N75" s="177"/>
      <c r="O75" s="177"/>
      <c r="P75" s="177"/>
      <c r="Q75" s="177"/>
      <c r="R75" s="177"/>
      <c r="S75" s="177"/>
      <c r="T75" s="177"/>
      <c r="U75" s="177"/>
      <c r="V75" s="177"/>
      <c r="W75" s="177"/>
      <c r="X75" s="193"/>
      <c r="Y75" s="193"/>
      <c r="Z75" s="193"/>
      <c r="AA75" s="178" t="e">
        <f>IF($C$75="","",SUM(AA45:AD74))</f>
        <v>#REF!</v>
      </c>
      <c r="AB75" s="178"/>
      <c r="AC75" s="178"/>
      <c r="AD75" s="178"/>
      <c r="AE75" s="178"/>
      <c r="AF75" s="178"/>
      <c r="AG75" s="178"/>
      <c r="AH75" s="178"/>
      <c r="AI75" s="179"/>
      <c r="AJ75" s="179"/>
      <c r="AK75" s="179"/>
      <c r="AL75" s="179"/>
      <c r="AM75" s="179" t="e">
        <f>IF($C$75="","",SUM(AM45:AP74))</f>
        <v>#REF!</v>
      </c>
      <c r="AN75" s="179"/>
      <c r="AO75" s="179"/>
      <c r="AP75" s="179"/>
      <c r="AQ75" s="179"/>
      <c r="AR75" s="179"/>
      <c r="AS75" s="179"/>
      <c r="AT75" s="179"/>
      <c r="AU75" s="179" t="e">
        <f>IF($C$75="","",SUM(AU45:AX74))</f>
        <v>#REF!</v>
      </c>
      <c r="AV75" s="179"/>
      <c r="AW75" s="179"/>
      <c r="AX75" s="179"/>
      <c r="AY75" s="194" t="e">
        <f>IF($C$75="","",SUM(AY45:BB74))</f>
        <v>#REF!</v>
      </c>
      <c r="AZ75" s="194"/>
      <c r="BA75" s="194"/>
      <c r="BB75" s="180"/>
      <c r="BC75" s="40"/>
      <c r="BD75" s="40"/>
      <c r="BE75" s="40"/>
      <c r="BF75" s="40"/>
      <c r="BG75" s="40"/>
      <c r="BH75" s="40"/>
      <c r="BI75" s="40"/>
    </row>
    <row r="76" spans="1:61" x14ac:dyDescent="0.15">
      <c r="A76" s="175"/>
      <c r="B76" s="175"/>
      <c r="C76" s="175"/>
      <c r="D76" s="175"/>
      <c r="E76" s="175"/>
      <c r="F76" s="175"/>
      <c r="G76" s="175"/>
      <c r="H76" s="175"/>
      <c r="I76" s="175"/>
      <c r="J76" s="175"/>
      <c r="K76" s="175"/>
      <c r="L76" s="177"/>
      <c r="M76" s="177"/>
      <c r="N76" s="177"/>
      <c r="O76" s="177"/>
      <c r="P76" s="177"/>
      <c r="Q76" s="177"/>
      <c r="R76" s="177"/>
      <c r="S76" s="177"/>
      <c r="T76" s="177"/>
      <c r="U76" s="177"/>
      <c r="V76" s="177"/>
      <c r="W76" s="177"/>
      <c r="X76" s="193"/>
      <c r="Y76" s="193"/>
      <c r="Z76" s="193"/>
      <c r="AA76" s="178"/>
      <c r="AB76" s="178"/>
      <c r="AC76" s="178"/>
      <c r="AD76" s="178"/>
      <c r="AE76" s="178"/>
      <c r="AF76" s="178"/>
      <c r="AG76" s="178"/>
      <c r="AH76" s="178"/>
      <c r="AI76" s="179"/>
      <c r="AJ76" s="179"/>
      <c r="AK76" s="179"/>
      <c r="AL76" s="179"/>
      <c r="AM76" s="179"/>
      <c r="AN76" s="179"/>
      <c r="AO76" s="179"/>
      <c r="AP76" s="179"/>
      <c r="AQ76" s="179"/>
      <c r="AR76" s="179"/>
      <c r="AS76" s="179"/>
      <c r="AT76" s="179"/>
      <c r="AU76" s="179"/>
      <c r="AV76" s="179"/>
      <c r="AW76" s="179"/>
      <c r="AX76" s="179"/>
      <c r="AY76" s="194"/>
      <c r="AZ76" s="194"/>
      <c r="BA76" s="194"/>
      <c r="BB76" s="180"/>
      <c r="BC76" s="40"/>
      <c r="BD76" s="40"/>
      <c r="BE76" s="40"/>
      <c r="BF76" s="40"/>
      <c r="BG76" s="40"/>
      <c r="BH76" s="40"/>
      <c r="BI76" s="40"/>
    </row>
    <row r="77" spans="1:61" x14ac:dyDescent="0.15">
      <c r="A77" s="175"/>
      <c r="B77" s="175"/>
      <c r="C77" s="175" t="e">
        <f>IF(C84="","合計","")</f>
        <v>#REF!</v>
      </c>
      <c r="D77" s="175"/>
      <c r="E77" s="175"/>
      <c r="F77" s="175"/>
      <c r="G77" s="175"/>
      <c r="H77" s="175"/>
      <c r="I77" s="175"/>
      <c r="J77" s="175"/>
      <c r="K77" s="175"/>
      <c r="L77" s="177"/>
      <c r="M77" s="177"/>
      <c r="N77" s="177"/>
      <c r="O77" s="177"/>
      <c r="P77" s="177"/>
      <c r="Q77" s="177"/>
      <c r="R77" s="177"/>
      <c r="S77" s="177"/>
      <c r="T77" s="177"/>
      <c r="U77" s="177"/>
      <c r="V77" s="177"/>
      <c r="W77" s="177"/>
      <c r="X77" s="193"/>
      <c r="Y77" s="193"/>
      <c r="Z77" s="193"/>
      <c r="AA77" s="178" t="e">
        <f>IF($C$77="","",AA36+AA75)</f>
        <v>#REF!</v>
      </c>
      <c r="AB77" s="178"/>
      <c r="AC77" s="178"/>
      <c r="AD77" s="178"/>
      <c r="AE77" s="179"/>
      <c r="AF77" s="179"/>
      <c r="AG77" s="179"/>
      <c r="AH77" s="179"/>
      <c r="AI77" s="179"/>
      <c r="AJ77" s="179"/>
      <c r="AK77" s="179"/>
      <c r="AL77" s="179"/>
      <c r="AM77" s="179" t="e">
        <f>IF($C$77="","",AM36+AM75)</f>
        <v>#REF!</v>
      </c>
      <c r="AN77" s="179"/>
      <c r="AO77" s="179"/>
      <c r="AP77" s="179"/>
      <c r="AQ77" s="179"/>
      <c r="AR77" s="179"/>
      <c r="AS77" s="179"/>
      <c r="AT77" s="179"/>
      <c r="AU77" s="179" t="e">
        <f>IF($C$77="","",AU36+AU75)</f>
        <v>#REF!</v>
      </c>
      <c r="AV77" s="179"/>
      <c r="AW77" s="179"/>
      <c r="AX77" s="179"/>
      <c r="AY77" s="194" t="e">
        <f>IF($C$77="","",AY36+AY75)</f>
        <v>#REF!</v>
      </c>
      <c r="AZ77" s="194"/>
      <c r="BA77" s="194"/>
      <c r="BB77" s="180"/>
      <c r="BC77" s="40"/>
      <c r="BD77" s="40"/>
      <c r="BE77" s="40"/>
      <c r="BF77" s="40"/>
      <c r="BG77" s="40"/>
      <c r="BH77" s="40"/>
      <c r="BI77" s="40"/>
    </row>
    <row r="78" spans="1:61" x14ac:dyDescent="0.15">
      <c r="A78" s="175"/>
      <c r="B78" s="175"/>
      <c r="C78" s="175"/>
      <c r="D78" s="175"/>
      <c r="E78" s="175"/>
      <c r="F78" s="175"/>
      <c r="G78" s="175"/>
      <c r="H78" s="175"/>
      <c r="I78" s="175"/>
      <c r="J78" s="175"/>
      <c r="K78" s="175"/>
      <c r="L78" s="177"/>
      <c r="M78" s="177"/>
      <c r="N78" s="177"/>
      <c r="O78" s="177"/>
      <c r="P78" s="177"/>
      <c r="Q78" s="177"/>
      <c r="R78" s="177"/>
      <c r="S78" s="177"/>
      <c r="T78" s="177"/>
      <c r="U78" s="177"/>
      <c r="V78" s="177"/>
      <c r="W78" s="177"/>
      <c r="X78" s="193"/>
      <c r="Y78" s="193"/>
      <c r="Z78" s="193"/>
      <c r="AA78" s="178"/>
      <c r="AB78" s="178"/>
      <c r="AC78" s="178"/>
      <c r="AD78" s="178"/>
      <c r="AE78" s="179"/>
      <c r="AF78" s="179"/>
      <c r="AG78" s="179"/>
      <c r="AH78" s="179"/>
      <c r="AI78" s="179"/>
      <c r="AJ78" s="179"/>
      <c r="AK78" s="179"/>
      <c r="AL78" s="179"/>
      <c r="AM78" s="179"/>
      <c r="AN78" s="179"/>
      <c r="AO78" s="179"/>
      <c r="AP78" s="179"/>
      <c r="AQ78" s="179"/>
      <c r="AR78" s="179"/>
      <c r="AS78" s="179"/>
      <c r="AT78" s="179"/>
      <c r="AU78" s="179"/>
      <c r="AV78" s="179"/>
      <c r="AW78" s="179"/>
      <c r="AX78" s="179"/>
      <c r="AY78" s="194"/>
      <c r="AZ78" s="194"/>
      <c r="BA78" s="194"/>
      <c r="BB78" s="180"/>
      <c r="BC78" s="40"/>
      <c r="BD78" s="40"/>
      <c r="BE78" s="40"/>
      <c r="BF78" s="40"/>
      <c r="BG78" s="40"/>
      <c r="BH78" s="40"/>
      <c r="BI78" s="40"/>
    </row>
    <row r="79" spans="1:61" ht="13.5" customHeight="1" x14ac:dyDescent="0.15">
      <c r="A79" s="174" t="s">
        <v>97</v>
      </c>
      <c r="B79" s="174"/>
      <c r="C79" s="174"/>
      <c r="D79" s="174"/>
      <c r="E79" s="174"/>
      <c r="F79" s="174"/>
      <c r="G79" s="174"/>
      <c r="H79" s="174"/>
      <c r="I79" s="174"/>
      <c r="J79" s="174"/>
      <c r="K79" s="185" t="e">
        <f>IF(C84="","","市産材（材積・金額）内訳表")</f>
        <v>#REF!</v>
      </c>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38"/>
      <c r="AP79" s="38"/>
      <c r="AQ79" s="38"/>
      <c r="AR79" s="38"/>
      <c r="AS79" s="38"/>
      <c r="AT79" s="38"/>
      <c r="AU79" s="187" t="e">
        <f>IF(C84="","","3page")</f>
        <v>#REF!</v>
      </c>
      <c r="AV79" s="187"/>
      <c r="AW79" s="187"/>
      <c r="AX79" s="187"/>
      <c r="AY79" s="40"/>
      <c r="AZ79" s="40"/>
      <c r="BA79" s="40"/>
      <c r="BB79" s="40"/>
      <c r="BC79" s="40"/>
      <c r="BD79" s="40"/>
      <c r="BE79" s="40"/>
      <c r="BF79" s="40"/>
      <c r="BG79" s="40"/>
      <c r="BH79" s="40"/>
      <c r="BI79" s="40"/>
    </row>
    <row r="80" spans="1:61" ht="13.5" customHeight="1" x14ac:dyDescent="0.15">
      <c r="A80" s="34"/>
      <c r="B80" s="34"/>
      <c r="C80" s="34"/>
      <c r="D80" s="34"/>
      <c r="E80" s="35"/>
      <c r="F80" s="35"/>
      <c r="G80" s="35"/>
      <c r="H80" s="35"/>
      <c r="I80" s="35"/>
      <c r="J80" s="35"/>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35"/>
      <c r="AP80" s="35"/>
      <c r="AQ80" s="35"/>
      <c r="AR80" s="35"/>
      <c r="AS80" s="35"/>
      <c r="AT80" s="35"/>
      <c r="AU80" s="187"/>
      <c r="AV80" s="187"/>
      <c r="AW80" s="187"/>
      <c r="AX80" s="187"/>
      <c r="AY80" s="40"/>
      <c r="AZ80" s="40"/>
      <c r="BA80" s="40"/>
      <c r="BB80" s="40"/>
      <c r="BC80" s="40"/>
      <c r="BD80" s="40"/>
      <c r="BE80" s="40"/>
      <c r="BF80" s="40"/>
      <c r="BG80" s="40"/>
      <c r="BH80" s="40"/>
      <c r="BI80" s="40"/>
    </row>
    <row r="81" spans="1:61" ht="13.5" customHeight="1" x14ac:dyDescent="0.15">
      <c r="A81" s="175" t="s">
        <v>7</v>
      </c>
      <c r="B81" s="175"/>
      <c r="C81" s="175" t="s">
        <v>2</v>
      </c>
      <c r="D81" s="175"/>
      <c r="E81" s="175"/>
      <c r="F81" s="175"/>
      <c r="G81" s="175"/>
      <c r="H81" s="175"/>
      <c r="I81" s="175" t="s">
        <v>3</v>
      </c>
      <c r="J81" s="175"/>
      <c r="K81" s="175"/>
      <c r="L81" s="188" t="s">
        <v>13</v>
      </c>
      <c r="M81" s="175"/>
      <c r="N81" s="175"/>
      <c r="O81" s="188" t="s">
        <v>19</v>
      </c>
      <c r="P81" s="175"/>
      <c r="Q81" s="175"/>
      <c r="R81" s="188" t="s">
        <v>9</v>
      </c>
      <c r="S81" s="175"/>
      <c r="T81" s="175"/>
      <c r="U81" s="188" t="s">
        <v>21</v>
      </c>
      <c r="V81" s="175"/>
      <c r="W81" s="175"/>
      <c r="X81" s="188" t="s">
        <v>14</v>
      </c>
      <c r="Y81" s="175"/>
      <c r="Z81" s="175"/>
      <c r="AA81" s="188" t="s">
        <v>23</v>
      </c>
      <c r="AB81" s="188"/>
      <c r="AC81" s="175"/>
      <c r="AD81" s="175"/>
      <c r="AE81" s="188" t="s">
        <v>45</v>
      </c>
      <c r="AF81" s="175"/>
      <c r="AG81" s="175"/>
      <c r="AH81" s="175"/>
      <c r="AI81" s="188" t="s">
        <v>165</v>
      </c>
      <c r="AJ81" s="188"/>
      <c r="AK81" s="188"/>
      <c r="AL81" s="188"/>
      <c r="AM81" s="188" t="s">
        <v>25</v>
      </c>
      <c r="AN81" s="188"/>
      <c r="AO81" s="188"/>
      <c r="AP81" s="188"/>
      <c r="AQ81" s="188" t="s">
        <v>166</v>
      </c>
      <c r="AR81" s="188"/>
      <c r="AS81" s="188"/>
      <c r="AT81" s="188"/>
      <c r="AU81" s="188" t="s">
        <v>98</v>
      </c>
      <c r="AV81" s="188"/>
      <c r="AW81" s="188"/>
      <c r="AX81" s="188"/>
      <c r="AY81" s="189" t="s">
        <v>105</v>
      </c>
      <c r="AZ81" s="190"/>
      <c r="BA81" s="190"/>
      <c r="BB81" s="190"/>
      <c r="BC81" s="195" t="s">
        <v>109</v>
      </c>
      <c r="BD81" s="195"/>
      <c r="BE81" s="195"/>
      <c r="BF81" s="195"/>
      <c r="BG81" s="192" t="s">
        <v>111</v>
      </c>
      <c r="BH81" s="192"/>
      <c r="BI81" s="192"/>
    </row>
    <row r="82" spans="1:61" x14ac:dyDescent="0.15">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88"/>
      <c r="AJ82" s="188"/>
      <c r="AK82" s="188"/>
      <c r="AL82" s="188"/>
      <c r="AM82" s="188"/>
      <c r="AN82" s="188"/>
      <c r="AO82" s="188"/>
      <c r="AP82" s="188"/>
      <c r="AQ82" s="188"/>
      <c r="AR82" s="188"/>
      <c r="AS82" s="188"/>
      <c r="AT82" s="188"/>
      <c r="AU82" s="188"/>
      <c r="AV82" s="188"/>
      <c r="AW82" s="188"/>
      <c r="AX82" s="188"/>
      <c r="AY82" s="191"/>
      <c r="AZ82" s="190"/>
      <c r="BA82" s="190"/>
      <c r="BB82" s="190"/>
      <c r="BC82" s="195"/>
      <c r="BD82" s="195"/>
      <c r="BE82" s="195"/>
      <c r="BF82" s="195"/>
      <c r="BG82" s="192"/>
      <c r="BH82" s="192"/>
      <c r="BI82" s="192"/>
    </row>
    <row r="83" spans="1:61" x14ac:dyDescent="0.15">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88"/>
      <c r="AJ83" s="188"/>
      <c r="AK83" s="188"/>
      <c r="AL83" s="188"/>
      <c r="AM83" s="188"/>
      <c r="AN83" s="188"/>
      <c r="AO83" s="188"/>
      <c r="AP83" s="188"/>
      <c r="AQ83" s="188"/>
      <c r="AR83" s="188"/>
      <c r="AS83" s="188"/>
      <c r="AT83" s="188"/>
      <c r="AU83" s="188"/>
      <c r="AV83" s="188"/>
      <c r="AW83" s="188"/>
      <c r="AX83" s="188"/>
      <c r="AY83" s="191"/>
      <c r="AZ83" s="190"/>
      <c r="BA83" s="190"/>
      <c r="BB83" s="190"/>
      <c r="BC83" s="195"/>
      <c r="BD83" s="195"/>
      <c r="BE83" s="195"/>
      <c r="BF83" s="195"/>
      <c r="BG83" s="192"/>
      <c r="BH83" s="192"/>
      <c r="BI83" s="192"/>
    </row>
    <row r="84" spans="1:61" x14ac:dyDescent="0.15">
      <c r="A84" s="175">
        <v>61</v>
      </c>
      <c r="B84" s="175"/>
      <c r="C84" s="175" t="e">
        <f>IF(#REF!="","",#REF!)</f>
        <v>#REF!</v>
      </c>
      <c r="D84" s="175"/>
      <c r="E84" s="175"/>
      <c r="F84" s="175"/>
      <c r="G84" s="175"/>
      <c r="H84" s="175"/>
      <c r="I84" s="176" t="e">
        <f>IF(#REF!="","",#REF!)</f>
        <v>#REF!</v>
      </c>
      <c r="J84" s="176"/>
      <c r="K84" s="176"/>
      <c r="L84" s="177" t="e">
        <f>IF(#REF!="",0,#REF!)</f>
        <v>#REF!</v>
      </c>
      <c r="M84" s="177"/>
      <c r="N84" s="177"/>
      <c r="O84" s="177" t="e">
        <f>IF(#REF!="",0,#REF!)</f>
        <v>#REF!</v>
      </c>
      <c r="P84" s="177"/>
      <c r="Q84" s="177"/>
      <c r="R84" s="177" t="e">
        <f>IF(#REF!="",0,#REF!)</f>
        <v>#REF!</v>
      </c>
      <c r="S84" s="177"/>
      <c r="T84" s="177"/>
      <c r="U84" s="178" t="e">
        <f t="shared" ref="U84:U113" si="13">ROUNDDOWN(L84*O84*R84,4)</f>
        <v>#REF!</v>
      </c>
      <c r="V84" s="178"/>
      <c r="W84" s="178"/>
      <c r="X84" s="175" t="e">
        <f>IF(#REF!="",0,#REF!)</f>
        <v>#REF!</v>
      </c>
      <c r="Y84" s="175"/>
      <c r="Z84" s="175"/>
      <c r="AA84" s="178" t="e">
        <f t="shared" ref="AA84:AA113" si="14">ROUNDDOWN(U84*X84,4)</f>
        <v>#REF!</v>
      </c>
      <c r="AB84" s="178"/>
      <c r="AC84" s="178"/>
      <c r="AD84" s="178"/>
      <c r="AE84" s="179" t="e">
        <f>IF(#REF!="",0,#REF!)</f>
        <v>#REF!</v>
      </c>
      <c r="AF84" s="179"/>
      <c r="AG84" s="179"/>
      <c r="AH84" s="179"/>
      <c r="AI84" s="179" t="e">
        <f>IF(OR(#REF!=TRUE,#REF!=TRUE),13500,IF(#REF!=TRUE,"内装材は","-"))</f>
        <v>#REF!</v>
      </c>
      <c r="AJ84" s="179"/>
      <c r="AK84" s="179"/>
      <c r="AL84" s="179"/>
      <c r="AM84" s="179" t="e">
        <f>IF(AI84="-","-",IF(#REF!=TRUE,"併用付加",ROUNDDOWN(AA84*AI84,0)))</f>
        <v>#REF!</v>
      </c>
      <c r="AN84" s="179"/>
      <c r="AO84" s="179"/>
      <c r="AP84" s="179"/>
      <c r="AQ84" s="179" t="e">
        <f>IF(AI84="-",#REF!,MIN((IF((AE84-AI84)&gt;0,AE84-AI84,0)),#REF!))</f>
        <v>#REF!</v>
      </c>
      <c r="AR84" s="179"/>
      <c r="AS84" s="179"/>
      <c r="AT84" s="179"/>
      <c r="AU84" s="179" t="e">
        <f t="shared" ref="AU84:AU113" si="15">ROUNDDOWN(AA84*AQ84,0)</f>
        <v>#REF!</v>
      </c>
      <c r="AV84" s="179"/>
      <c r="AW84" s="179"/>
      <c r="AX84" s="179"/>
      <c r="AY84" s="180" t="e">
        <f t="shared" ref="AY84:AY113" si="16">ROUNDDOWN(L84*O84*R84*X84*AE84,0)</f>
        <v>#REF!</v>
      </c>
      <c r="AZ84" s="181"/>
      <c r="BA84" s="181"/>
      <c r="BB84" s="181"/>
      <c r="BC84" s="181" t="e">
        <f t="shared" ref="BC84:BC113" si="17">IF(AM84="-",AU84,AM84+AU84)</f>
        <v>#REF!</v>
      </c>
      <c r="BD84" s="181"/>
      <c r="BE84" s="181"/>
      <c r="BF84" s="181"/>
      <c r="BG84" s="181" t="e">
        <f t="shared" ref="BG84:BG113" si="18">IF(AY84&gt;=BC84,"OK","NG")</f>
        <v>#REF!</v>
      </c>
      <c r="BH84" s="181"/>
      <c r="BI84" s="181"/>
    </row>
    <row r="85" spans="1:61" x14ac:dyDescent="0.15">
      <c r="A85" s="175">
        <v>62</v>
      </c>
      <c r="B85" s="175"/>
      <c r="C85" s="175" t="e">
        <f>IF(#REF!="","",#REF!)</f>
        <v>#REF!</v>
      </c>
      <c r="D85" s="175"/>
      <c r="E85" s="175"/>
      <c r="F85" s="175"/>
      <c r="G85" s="175"/>
      <c r="H85" s="175"/>
      <c r="I85" s="176" t="e">
        <f>IF(#REF!="","",#REF!)</f>
        <v>#REF!</v>
      </c>
      <c r="J85" s="176"/>
      <c r="K85" s="176"/>
      <c r="L85" s="177" t="e">
        <f>IF(#REF!="",0,#REF!)</f>
        <v>#REF!</v>
      </c>
      <c r="M85" s="177"/>
      <c r="N85" s="177"/>
      <c r="O85" s="177" t="e">
        <f>IF(#REF!="",0,#REF!)</f>
        <v>#REF!</v>
      </c>
      <c r="P85" s="177"/>
      <c r="Q85" s="177"/>
      <c r="R85" s="177" t="e">
        <f>IF(#REF!="",0,#REF!)</f>
        <v>#REF!</v>
      </c>
      <c r="S85" s="177"/>
      <c r="T85" s="177"/>
      <c r="U85" s="178" t="e">
        <f t="shared" si="13"/>
        <v>#REF!</v>
      </c>
      <c r="V85" s="178"/>
      <c r="W85" s="178"/>
      <c r="X85" s="175" t="e">
        <f>IF(#REF!="",0,#REF!)</f>
        <v>#REF!</v>
      </c>
      <c r="Y85" s="175"/>
      <c r="Z85" s="175"/>
      <c r="AA85" s="178" t="e">
        <f t="shared" si="14"/>
        <v>#REF!</v>
      </c>
      <c r="AB85" s="178"/>
      <c r="AC85" s="178"/>
      <c r="AD85" s="178"/>
      <c r="AE85" s="179" t="e">
        <f>IF(#REF!="",0,#REF!)</f>
        <v>#REF!</v>
      </c>
      <c r="AF85" s="179"/>
      <c r="AG85" s="179"/>
      <c r="AH85" s="179"/>
      <c r="AI85" s="179" t="e">
        <f>IF(OR(#REF!=TRUE,#REF!=TRUE),13500,IF(#REF!=TRUE,"内装材は","-"))</f>
        <v>#REF!</v>
      </c>
      <c r="AJ85" s="179"/>
      <c r="AK85" s="179"/>
      <c r="AL85" s="179"/>
      <c r="AM85" s="179" t="e">
        <f>IF(AI85="-","-",IF(#REF!=TRUE,"併用付加",ROUNDDOWN(AA85*AI85,0)))</f>
        <v>#REF!</v>
      </c>
      <c r="AN85" s="179"/>
      <c r="AO85" s="179"/>
      <c r="AP85" s="179"/>
      <c r="AQ85" s="179" t="e">
        <f>IF(AI85="-",#REF!,MIN((IF((AE85-AI85)&gt;0,AE85-AI85,0)),#REF!))</f>
        <v>#REF!</v>
      </c>
      <c r="AR85" s="179"/>
      <c r="AS85" s="179"/>
      <c r="AT85" s="179"/>
      <c r="AU85" s="179" t="e">
        <f t="shared" si="15"/>
        <v>#REF!</v>
      </c>
      <c r="AV85" s="179"/>
      <c r="AW85" s="179"/>
      <c r="AX85" s="179"/>
      <c r="AY85" s="180" t="e">
        <f t="shared" si="16"/>
        <v>#REF!</v>
      </c>
      <c r="AZ85" s="181"/>
      <c r="BA85" s="181"/>
      <c r="BB85" s="181"/>
      <c r="BC85" s="181" t="e">
        <f t="shared" si="17"/>
        <v>#REF!</v>
      </c>
      <c r="BD85" s="181"/>
      <c r="BE85" s="181"/>
      <c r="BF85" s="181"/>
      <c r="BG85" s="181" t="e">
        <f t="shared" si="18"/>
        <v>#REF!</v>
      </c>
      <c r="BH85" s="181"/>
      <c r="BI85" s="181"/>
    </row>
    <row r="86" spans="1:61" x14ac:dyDescent="0.15">
      <c r="A86" s="175">
        <v>63</v>
      </c>
      <c r="B86" s="175"/>
      <c r="C86" s="175" t="e">
        <f>IF(#REF!="","",#REF!)</f>
        <v>#REF!</v>
      </c>
      <c r="D86" s="175"/>
      <c r="E86" s="175"/>
      <c r="F86" s="175"/>
      <c r="G86" s="175"/>
      <c r="H86" s="175"/>
      <c r="I86" s="176" t="e">
        <f>IF(#REF!="","",#REF!)</f>
        <v>#REF!</v>
      </c>
      <c r="J86" s="176"/>
      <c r="K86" s="176"/>
      <c r="L86" s="177" t="e">
        <f>IF(#REF!="",0,#REF!)</f>
        <v>#REF!</v>
      </c>
      <c r="M86" s="177"/>
      <c r="N86" s="177"/>
      <c r="O86" s="177" t="e">
        <f>IF(#REF!="",0,#REF!)</f>
        <v>#REF!</v>
      </c>
      <c r="P86" s="177"/>
      <c r="Q86" s="177"/>
      <c r="R86" s="177" t="e">
        <f>IF(#REF!="",0,#REF!)</f>
        <v>#REF!</v>
      </c>
      <c r="S86" s="177"/>
      <c r="T86" s="177"/>
      <c r="U86" s="178" t="e">
        <f t="shared" si="13"/>
        <v>#REF!</v>
      </c>
      <c r="V86" s="178"/>
      <c r="W86" s="178"/>
      <c r="X86" s="175" t="e">
        <f>IF(#REF!="",0,#REF!)</f>
        <v>#REF!</v>
      </c>
      <c r="Y86" s="175"/>
      <c r="Z86" s="175"/>
      <c r="AA86" s="178" t="e">
        <f t="shared" si="14"/>
        <v>#REF!</v>
      </c>
      <c r="AB86" s="178"/>
      <c r="AC86" s="178"/>
      <c r="AD86" s="178"/>
      <c r="AE86" s="179" t="e">
        <f>IF(#REF!="",0,#REF!)</f>
        <v>#REF!</v>
      </c>
      <c r="AF86" s="179"/>
      <c r="AG86" s="179"/>
      <c r="AH86" s="179"/>
      <c r="AI86" s="179" t="e">
        <f>IF(OR(#REF!=TRUE,#REF!=TRUE),13500,IF(#REF!=TRUE,"内装材は","-"))</f>
        <v>#REF!</v>
      </c>
      <c r="AJ86" s="179"/>
      <c r="AK86" s="179"/>
      <c r="AL86" s="179"/>
      <c r="AM86" s="179" t="e">
        <f>IF(AI86="-","-",IF(#REF!=TRUE,"併用付加",ROUNDDOWN(AA86*AI86,0)))</f>
        <v>#REF!</v>
      </c>
      <c r="AN86" s="179"/>
      <c r="AO86" s="179"/>
      <c r="AP86" s="179"/>
      <c r="AQ86" s="179" t="e">
        <f>IF(AI86="-",#REF!,MIN((IF((AE86-AI86)&gt;0,AE86-AI86,0)),#REF!))</f>
        <v>#REF!</v>
      </c>
      <c r="AR86" s="179"/>
      <c r="AS86" s="179"/>
      <c r="AT86" s="179"/>
      <c r="AU86" s="179" t="e">
        <f t="shared" si="15"/>
        <v>#REF!</v>
      </c>
      <c r="AV86" s="179"/>
      <c r="AW86" s="179"/>
      <c r="AX86" s="179"/>
      <c r="AY86" s="180" t="e">
        <f t="shared" si="16"/>
        <v>#REF!</v>
      </c>
      <c r="AZ86" s="181"/>
      <c r="BA86" s="181"/>
      <c r="BB86" s="181"/>
      <c r="BC86" s="181" t="e">
        <f t="shared" si="17"/>
        <v>#REF!</v>
      </c>
      <c r="BD86" s="181"/>
      <c r="BE86" s="181"/>
      <c r="BF86" s="181"/>
      <c r="BG86" s="181" t="e">
        <f t="shared" si="18"/>
        <v>#REF!</v>
      </c>
      <c r="BH86" s="181"/>
      <c r="BI86" s="181"/>
    </row>
    <row r="87" spans="1:61" x14ac:dyDescent="0.15">
      <c r="A87" s="175">
        <v>64</v>
      </c>
      <c r="B87" s="175"/>
      <c r="C87" s="175" t="e">
        <f>IF(#REF!="","",#REF!)</f>
        <v>#REF!</v>
      </c>
      <c r="D87" s="175"/>
      <c r="E87" s="175"/>
      <c r="F87" s="175"/>
      <c r="G87" s="175"/>
      <c r="H87" s="175"/>
      <c r="I87" s="176" t="e">
        <f>IF(#REF!="","",#REF!)</f>
        <v>#REF!</v>
      </c>
      <c r="J87" s="176"/>
      <c r="K87" s="176"/>
      <c r="L87" s="177" t="e">
        <f>IF(#REF!="",0,#REF!)</f>
        <v>#REF!</v>
      </c>
      <c r="M87" s="177"/>
      <c r="N87" s="177"/>
      <c r="O87" s="177" t="e">
        <f>IF(#REF!="",0,#REF!)</f>
        <v>#REF!</v>
      </c>
      <c r="P87" s="177"/>
      <c r="Q87" s="177"/>
      <c r="R87" s="177" t="e">
        <f>IF(#REF!="",0,#REF!)</f>
        <v>#REF!</v>
      </c>
      <c r="S87" s="177"/>
      <c r="T87" s="177"/>
      <c r="U87" s="178" t="e">
        <f t="shared" si="13"/>
        <v>#REF!</v>
      </c>
      <c r="V87" s="178"/>
      <c r="W87" s="178"/>
      <c r="X87" s="175" t="e">
        <f>IF(#REF!="",0,#REF!)</f>
        <v>#REF!</v>
      </c>
      <c r="Y87" s="175"/>
      <c r="Z87" s="175"/>
      <c r="AA87" s="178" t="e">
        <f t="shared" si="14"/>
        <v>#REF!</v>
      </c>
      <c r="AB87" s="178"/>
      <c r="AC87" s="178"/>
      <c r="AD87" s="178"/>
      <c r="AE87" s="179" t="e">
        <f>IF(#REF!="",0,#REF!)</f>
        <v>#REF!</v>
      </c>
      <c r="AF87" s="179"/>
      <c r="AG87" s="179"/>
      <c r="AH87" s="179"/>
      <c r="AI87" s="179" t="e">
        <f>IF(OR(#REF!=TRUE,#REF!=TRUE),13500,IF(#REF!=TRUE,"内装材は","-"))</f>
        <v>#REF!</v>
      </c>
      <c r="AJ87" s="179"/>
      <c r="AK87" s="179"/>
      <c r="AL87" s="179"/>
      <c r="AM87" s="179" t="e">
        <f>IF(AI87="-","-",IF(#REF!=TRUE,"併用付加",ROUNDDOWN(AA87*AI87,0)))</f>
        <v>#REF!</v>
      </c>
      <c r="AN87" s="179"/>
      <c r="AO87" s="179"/>
      <c r="AP87" s="179"/>
      <c r="AQ87" s="179" t="e">
        <f>IF(AI87="-",#REF!,MIN((IF((AE87-AI87)&gt;0,AE87-AI87,0)),#REF!))</f>
        <v>#REF!</v>
      </c>
      <c r="AR87" s="179"/>
      <c r="AS87" s="179"/>
      <c r="AT87" s="179"/>
      <c r="AU87" s="179" t="e">
        <f t="shared" si="15"/>
        <v>#REF!</v>
      </c>
      <c r="AV87" s="179"/>
      <c r="AW87" s="179"/>
      <c r="AX87" s="179"/>
      <c r="AY87" s="180" t="e">
        <f t="shared" si="16"/>
        <v>#REF!</v>
      </c>
      <c r="AZ87" s="181"/>
      <c r="BA87" s="181"/>
      <c r="BB87" s="181"/>
      <c r="BC87" s="181" t="e">
        <f t="shared" si="17"/>
        <v>#REF!</v>
      </c>
      <c r="BD87" s="181"/>
      <c r="BE87" s="181"/>
      <c r="BF87" s="181"/>
      <c r="BG87" s="181" t="e">
        <f t="shared" si="18"/>
        <v>#REF!</v>
      </c>
      <c r="BH87" s="181"/>
      <c r="BI87" s="181"/>
    </row>
    <row r="88" spans="1:61" x14ac:dyDescent="0.15">
      <c r="A88" s="175">
        <v>65</v>
      </c>
      <c r="B88" s="175"/>
      <c r="C88" s="175" t="e">
        <f>IF(#REF!="","",#REF!)</f>
        <v>#REF!</v>
      </c>
      <c r="D88" s="175"/>
      <c r="E88" s="175"/>
      <c r="F88" s="175"/>
      <c r="G88" s="175"/>
      <c r="H88" s="175"/>
      <c r="I88" s="176" t="e">
        <f>IF(#REF!="","",#REF!)</f>
        <v>#REF!</v>
      </c>
      <c r="J88" s="176"/>
      <c r="K88" s="176"/>
      <c r="L88" s="177" t="e">
        <f>IF(#REF!="",0,#REF!)</f>
        <v>#REF!</v>
      </c>
      <c r="M88" s="177"/>
      <c r="N88" s="177"/>
      <c r="O88" s="177" t="e">
        <f>IF(#REF!="",0,#REF!)</f>
        <v>#REF!</v>
      </c>
      <c r="P88" s="177"/>
      <c r="Q88" s="177"/>
      <c r="R88" s="177" t="e">
        <f>IF(#REF!="",0,#REF!)</f>
        <v>#REF!</v>
      </c>
      <c r="S88" s="177"/>
      <c r="T88" s="177"/>
      <c r="U88" s="178" t="e">
        <f t="shared" si="13"/>
        <v>#REF!</v>
      </c>
      <c r="V88" s="178"/>
      <c r="W88" s="178"/>
      <c r="X88" s="175" t="e">
        <f>IF(#REF!="",0,#REF!)</f>
        <v>#REF!</v>
      </c>
      <c r="Y88" s="175"/>
      <c r="Z88" s="175"/>
      <c r="AA88" s="178" t="e">
        <f t="shared" si="14"/>
        <v>#REF!</v>
      </c>
      <c r="AB88" s="178"/>
      <c r="AC88" s="178"/>
      <c r="AD88" s="178"/>
      <c r="AE88" s="179" t="e">
        <f>IF(#REF!="",0,#REF!)</f>
        <v>#REF!</v>
      </c>
      <c r="AF88" s="179"/>
      <c r="AG88" s="179"/>
      <c r="AH88" s="179"/>
      <c r="AI88" s="179" t="e">
        <f>IF(OR(#REF!=TRUE,#REF!=TRUE),13500,IF(#REF!=TRUE,"内装材は","-"))</f>
        <v>#REF!</v>
      </c>
      <c r="AJ88" s="179"/>
      <c r="AK88" s="179"/>
      <c r="AL88" s="179"/>
      <c r="AM88" s="179" t="e">
        <f>IF(AI88="-","-",IF(#REF!=TRUE,"併用付加",ROUNDDOWN(AA88*AI88,0)))</f>
        <v>#REF!</v>
      </c>
      <c r="AN88" s="179"/>
      <c r="AO88" s="179"/>
      <c r="AP88" s="179"/>
      <c r="AQ88" s="179" t="e">
        <f>IF(AI88="-",#REF!,MIN((IF((AE88-AI88)&gt;0,AE88-AI88,0)),#REF!))</f>
        <v>#REF!</v>
      </c>
      <c r="AR88" s="179"/>
      <c r="AS88" s="179"/>
      <c r="AT88" s="179"/>
      <c r="AU88" s="179" t="e">
        <f t="shared" si="15"/>
        <v>#REF!</v>
      </c>
      <c r="AV88" s="179"/>
      <c r="AW88" s="179"/>
      <c r="AX88" s="179"/>
      <c r="AY88" s="180" t="e">
        <f t="shared" si="16"/>
        <v>#REF!</v>
      </c>
      <c r="AZ88" s="181"/>
      <c r="BA88" s="181"/>
      <c r="BB88" s="181"/>
      <c r="BC88" s="181" t="e">
        <f t="shared" si="17"/>
        <v>#REF!</v>
      </c>
      <c r="BD88" s="181"/>
      <c r="BE88" s="181"/>
      <c r="BF88" s="181"/>
      <c r="BG88" s="181" t="e">
        <f t="shared" si="18"/>
        <v>#REF!</v>
      </c>
      <c r="BH88" s="181"/>
      <c r="BI88" s="181"/>
    </row>
    <row r="89" spans="1:61" x14ac:dyDescent="0.15">
      <c r="A89" s="175">
        <v>66</v>
      </c>
      <c r="B89" s="175"/>
      <c r="C89" s="175" t="e">
        <f>IF(#REF!="","",#REF!)</f>
        <v>#REF!</v>
      </c>
      <c r="D89" s="175"/>
      <c r="E89" s="175"/>
      <c r="F89" s="175"/>
      <c r="G89" s="175"/>
      <c r="H89" s="175"/>
      <c r="I89" s="176" t="e">
        <f>IF(#REF!="","",#REF!)</f>
        <v>#REF!</v>
      </c>
      <c r="J89" s="176"/>
      <c r="K89" s="176"/>
      <c r="L89" s="177" t="e">
        <f>IF(#REF!="",0,#REF!)</f>
        <v>#REF!</v>
      </c>
      <c r="M89" s="177"/>
      <c r="N89" s="177"/>
      <c r="O89" s="177" t="e">
        <f>IF(#REF!="",0,#REF!)</f>
        <v>#REF!</v>
      </c>
      <c r="P89" s="177"/>
      <c r="Q89" s="177"/>
      <c r="R89" s="177" t="e">
        <f>IF(#REF!="",0,#REF!)</f>
        <v>#REF!</v>
      </c>
      <c r="S89" s="177"/>
      <c r="T89" s="177"/>
      <c r="U89" s="178" t="e">
        <f t="shared" si="13"/>
        <v>#REF!</v>
      </c>
      <c r="V89" s="178"/>
      <c r="W89" s="178"/>
      <c r="X89" s="175" t="e">
        <f>IF(#REF!="",0,#REF!)</f>
        <v>#REF!</v>
      </c>
      <c r="Y89" s="175"/>
      <c r="Z89" s="175"/>
      <c r="AA89" s="178" t="e">
        <f t="shared" si="14"/>
        <v>#REF!</v>
      </c>
      <c r="AB89" s="178"/>
      <c r="AC89" s="178"/>
      <c r="AD89" s="178"/>
      <c r="AE89" s="179" t="e">
        <f>IF(#REF!="",0,#REF!)</f>
        <v>#REF!</v>
      </c>
      <c r="AF89" s="179"/>
      <c r="AG89" s="179"/>
      <c r="AH89" s="179"/>
      <c r="AI89" s="179" t="e">
        <f>IF(OR(#REF!=TRUE,#REF!=TRUE),13500,IF(#REF!=TRUE,"内装材は","-"))</f>
        <v>#REF!</v>
      </c>
      <c r="AJ89" s="179"/>
      <c r="AK89" s="179"/>
      <c r="AL89" s="179"/>
      <c r="AM89" s="179" t="e">
        <f>IF(AI89="-","-",IF(#REF!=TRUE,"併用付加",ROUNDDOWN(AA89*AI89,0)))</f>
        <v>#REF!</v>
      </c>
      <c r="AN89" s="179"/>
      <c r="AO89" s="179"/>
      <c r="AP89" s="179"/>
      <c r="AQ89" s="179" t="e">
        <f>IF(AI89="-",#REF!,MIN((IF((AE89-AI89)&gt;0,AE89-AI89,0)),#REF!))</f>
        <v>#REF!</v>
      </c>
      <c r="AR89" s="179"/>
      <c r="AS89" s="179"/>
      <c r="AT89" s="179"/>
      <c r="AU89" s="179" t="e">
        <f t="shared" si="15"/>
        <v>#REF!</v>
      </c>
      <c r="AV89" s="179"/>
      <c r="AW89" s="179"/>
      <c r="AX89" s="179"/>
      <c r="AY89" s="180" t="e">
        <f t="shared" si="16"/>
        <v>#REF!</v>
      </c>
      <c r="AZ89" s="181"/>
      <c r="BA89" s="181"/>
      <c r="BB89" s="181"/>
      <c r="BC89" s="181" t="e">
        <f t="shared" si="17"/>
        <v>#REF!</v>
      </c>
      <c r="BD89" s="181"/>
      <c r="BE89" s="181"/>
      <c r="BF89" s="181"/>
      <c r="BG89" s="181" t="e">
        <f t="shared" si="18"/>
        <v>#REF!</v>
      </c>
      <c r="BH89" s="181"/>
      <c r="BI89" s="181"/>
    </row>
    <row r="90" spans="1:61" x14ac:dyDescent="0.15">
      <c r="A90" s="175">
        <v>67</v>
      </c>
      <c r="B90" s="175"/>
      <c r="C90" s="175" t="e">
        <f>IF(#REF!="","",#REF!)</f>
        <v>#REF!</v>
      </c>
      <c r="D90" s="175"/>
      <c r="E90" s="175"/>
      <c r="F90" s="175"/>
      <c r="G90" s="175"/>
      <c r="H90" s="175"/>
      <c r="I90" s="176" t="e">
        <f>IF(#REF!="","",#REF!)</f>
        <v>#REF!</v>
      </c>
      <c r="J90" s="176"/>
      <c r="K90" s="176"/>
      <c r="L90" s="177" t="e">
        <f>IF(#REF!="",0,#REF!)</f>
        <v>#REF!</v>
      </c>
      <c r="M90" s="177"/>
      <c r="N90" s="177"/>
      <c r="O90" s="177" t="e">
        <f>IF(#REF!="",0,#REF!)</f>
        <v>#REF!</v>
      </c>
      <c r="P90" s="177"/>
      <c r="Q90" s="177"/>
      <c r="R90" s="177" t="e">
        <f>IF(#REF!="",0,#REF!)</f>
        <v>#REF!</v>
      </c>
      <c r="S90" s="177"/>
      <c r="T90" s="177"/>
      <c r="U90" s="178" t="e">
        <f t="shared" si="13"/>
        <v>#REF!</v>
      </c>
      <c r="V90" s="178"/>
      <c r="W90" s="178"/>
      <c r="X90" s="175" t="e">
        <f>IF(#REF!="",0,#REF!)</f>
        <v>#REF!</v>
      </c>
      <c r="Y90" s="175"/>
      <c r="Z90" s="175"/>
      <c r="AA90" s="178" t="e">
        <f t="shared" si="14"/>
        <v>#REF!</v>
      </c>
      <c r="AB90" s="178"/>
      <c r="AC90" s="178"/>
      <c r="AD90" s="178"/>
      <c r="AE90" s="179" t="e">
        <f>IF(#REF!="",0,#REF!)</f>
        <v>#REF!</v>
      </c>
      <c r="AF90" s="179"/>
      <c r="AG90" s="179"/>
      <c r="AH90" s="179"/>
      <c r="AI90" s="179" t="e">
        <f>IF(OR(#REF!=TRUE,#REF!=TRUE),13500,IF(#REF!=TRUE,"内装材は","-"))</f>
        <v>#REF!</v>
      </c>
      <c r="AJ90" s="179"/>
      <c r="AK90" s="179"/>
      <c r="AL90" s="179"/>
      <c r="AM90" s="179" t="e">
        <f>IF(AI90="-","-",IF(#REF!=TRUE,"併用付加",ROUNDDOWN(AA90*AI90,0)))</f>
        <v>#REF!</v>
      </c>
      <c r="AN90" s="179"/>
      <c r="AO90" s="179"/>
      <c r="AP90" s="179"/>
      <c r="AQ90" s="179" t="e">
        <f>IF(AI90="-",#REF!,MIN((IF((AE90-AI90)&gt;0,AE90-AI90,0)),#REF!))</f>
        <v>#REF!</v>
      </c>
      <c r="AR90" s="179"/>
      <c r="AS90" s="179"/>
      <c r="AT90" s="179"/>
      <c r="AU90" s="179" t="e">
        <f t="shared" si="15"/>
        <v>#REF!</v>
      </c>
      <c r="AV90" s="179"/>
      <c r="AW90" s="179"/>
      <c r="AX90" s="179"/>
      <c r="AY90" s="180" t="e">
        <f t="shared" si="16"/>
        <v>#REF!</v>
      </c>
      <c r="AZ90" s="181"/>
      <c r="BA90" s="181"/>
      <c r="BB90" s="181"/>
      <c r="BC90" s="181" t="e">
        <f t="shared" si="17"/>
        <v>#REF!</v>
      </c>
      <c r="BD90" s="181"/>
      <c r="BE90" s="181"/>
      <c r="BF90" s="181"/>
      <c r="BG90" s="181" t="e">
        <f t="shared" si="18"/>
        <v>#REF!</v>
      </c>
      <c r="BH90" s="181"/>
      <c r="BI90" s="181"/>
    </row>
    <row r="91" spans="1:61" x14ac:dyDescent="0.15">
      <c r="A91" s="175">
        <v>68</v>
      </c>
      <c r="B91" s="175"/>
      <c r="C91" s="175" t="e">
        <f>IF(#REF!="","",#REF!)</f>
        <v>#REF!</v>
      </c>
      <c r="D91" s="175"/>
      <c r="E91" s="175"/>
      <c r="F91" s="175"/>
      <c r="G91" s="175"/>
      <c r="H91" s="175"/>
      <c r="I91" s="176" t="e">
        <f>IF(#REF!="","",#REF!)</f>
        <v>#REF!</v>
      </c>
      <c r="J91" s="176"/>
      <c r="K91" s="176"/>
      <c r="L91" s="177" t="e">
        <f>IF(#REF!="",0,#REF!)</f>
        <v>#REF!</v>
      </c>
      <c r="M91" s="177"/>
      <c r="N91" s="177"/>
      <c r="O91" s="177" t="e">
        <f>IF(#REF!="",0,#REF!)</f>
        <v>#REF!</v>
      </c>
      <c r="P91" s="177"/>
      <c r="Q91" s="177"/>
      <c r="R91" s="177" t="e">
        <f>IF(#REF!="",0,#REF!)</f>
        <v>#REF!</v>
      </c>
      <c r="S91" s="177"/>
      <c r="T91" s="177"/>
      <c r="U91" s="178" t="e">
        <f t="shared" si="13"/>
        <v>#REF!</v>
      </c>
      <c r="V91" s="178"/>
      <c r="W91" s="178"/>
      <c r="X91" s="175" t="e">
        <f>IF(#REF!="",0,#REF!)</f>
        <v>#REF!</v>
      </c>
      <c r="Y91" s="175"/>
      <c r="Z91" s="175"/>
      <c r="AA91" s="178" t="e">
        <f t="shared" si="14"/>
        <v>#REF!</v>
      </c>
      <c r="AB91" s="178"/>
      <c r="AC91" s="178"/>
      <c r="AD91" s="178"/>
      <c r="AE91" s="179" t="e">
        <f>IF(#REF!="",0,#REF!)</f>
        <v>#REF!</v>
      </c>
      <c r="AF91" s="179"/>
      <c r="AG91" s="179"/>
      <c r="AH91" s="179"/>
      <c r="AI91" s="179" t="e">
        <f>IF(OR(#REF!=TRUE,#REF!=TRUE),13500,IF(#REF!=TRUE,"内装材は","-"))</f>
        <v>#REF!</v>
      </c>
      <c r="AJ91" s="179"/>
      <c r="AK91" s="179"/>
      <c r="AL91" s="179"/>
      <c r="AM91" s="179" t="e">
        <f>IF(AI91="-","-",IF(#REF!=TRUE,"併用付加",ROUNDDOWN(AA91*AI91,0)))</f>
        <v>#REF!</v>
      </c>
      <c r="AN91" s="179"/>
      <c r="AO91" s="179"/>
      <c r="AP91" s="179"/>
      <c r="AQ91" s="179" t="e">
        <f>IF(AI91="-",#REF!,MIN((IF((AE91-AI91)&gt;0,AE91-AI91,0)),#REF!))</f>
        <v>#REF!</v>
      </c>
      <c r="AR91" s="179"/>
      <c r="AS91" s="179"/>
      <c r="AT91" s="179"/>
      <c r="AU91" s="179" t="e">
        <f t="shared" si="15"/>
        <v>#REF!</v>
      </c>
      <c r="AV91" s="179"/>
      <c r="AW91" s="179"/>
      <c r="AX91" s="179"/>
      <c r="AY91" s="180" t="e">
        <f t="shared" si="16"/>
        <v>#REF!</v>
      </c>
      <c r="AZ91" s="181"/>
      <c r="BA91" s="181"/>
      <c r="BB91" s="181"/>
      <c r="BC91" s="181" t="e">
        <f t="shared" si="17"/>
        <v>#REF!</v>
      </c>
      <c r="BD91" s="181"/>
      <c r="BE91" s="181"/>
      <c r="BF91" s="181"/>
      <c r="BG91" s="181" t="e">
        <f t="shared" si="18"/>
        <v>#REF!</v>
      </c>
      <c r="BH91" s="181"/>
      <c r="BI91" s="181"/>
    </row>
    <row r="92" spans="1:61" x14ac:dyDescent="0.15">
      <c r="A92" s="175">
        <v>69</v>
      </c>
      <c r="B92" s="175"/>
      <c r="C92" s="175" t="e">
        <f>IF(#REF!="","",#REF!)</f>
        <v>#REF!</v>
      </c>
      <c r="D92" s="175"/>
      <c r="E92" s="175"/>
      <c r="F92" s="175"/>
      <c r="G92" s="175"/>
      <c r="H92" s="175"/>
      <c r="I92" s="176" t="e">
        <f>IF(#REF!="","",#REF!)</f>
        <v>#REF!</v>
      </c>
      <c r="J92" s="176"/>
      <c r="K92" s="176"/>
      <c r="L92" s="177" t="e">
        <f>IF(#REF!="",0,#REF!)</f>
        <v>#REF!</v>
      </c>
      <c r="M92" s="177"/>
      <c r="N92" s="177"/>
      <c r="O92" s="177" t="e">
        <f>IF(#REF!="",0,#REF!)</f>
        <v>#REF!</v>
      </c>
      <c r="P92" s="177"/>
      <c r="Q92" s="177"/>
      <c r="R92" s="177" t="e">
        <f>IF(#REF!="",0,#REF!)</f>
        <v>#REF!</v>
      </c>
      <c r="S92" s="177"/>
      <c r="T92" s="177"/>
      <c r="U92" s="178" t="e">
        <f t="shared" si="13"/>
        <v>#REF!</v>
      </c>
      <c r="V92" s="178"/>
      <c r="W92" s="178"/>
      <c r="X92" s="175" t="e">
        <f>IF(#REF!="",0,#REF!)</f>
        <v>#REF!</v>
      </c>
      <c r="Y92" s="175"/>
      <c r="Z92" s="175"/>
      <c r="AA92" s="178" t="e">
        <f t="shared" si="14"/>
        <v>#REF!</v>
      </c>
      <c r="AB92" s="178"/>
      <c r="AC92" s="178"/>
      <c r="AD92" s="178"/>
      <c r="AE92" s="179" t="e">
        <f>IF(#REF!="",0,#REF!)</f>
        <v>#REF!</v>
      </c>
      <c r="AF92" s="179"/>
      <c r="AG92" s="179"/>
      <c r="AH92" s="179"/>
      <c r="AI92" s="179" t="e">
        <f>IF(OR(#REF!=TRUE,#REF!=TRUE),13500,IF(#REF!=TRUE,"内装材は","-"))</f>
        <v>#REF!</v>
      </c>
      <c r="AJ92" s="179"/>
      <c r="AK92" s="179"/>
      <c r="AL92" s="179"/>
      <c r="AM92" s="179" t="e">
        <f>IF(AI92="-","-",IF(#REF!=TRUE,"併用付加",ROUNDDOWN(AA92*AI92,0)))</f>
        <v>#REF!</v>
      </c>
      <c r="AN92" s="179"/>
      <c r="AO92" s="179"/>
      <c r="AP92" s="179"/>
      <c r="AQ92" s="179" t="e">
        <f>IF(AI92="-",#REF!,MIN((IF((AE92-AI92)&gt;0,AE92-AI92,0)),#REF!))</f>
        <v>#REF!</v>
      </c>
      <c r="AR92" s="179"/>
      <c r="AS92" s="179"/>
      <c r="AT92" s="179"/>
      <c r="AU92" s="179" t="e">
        <f t="shared" si="15"/>
        <v>#REF!</v>
      </c>
      <c r="AV92" s="179"/>
      <c r="AW92" s="179"/>
      <c r="AX92" s="179"/>
      <c r="AY92" s="180" t="e">
        <f t="shared" si="16"/>
        <v>#REF!</v>
      </c>
      <c r="AZ92" s="181"/>
      <c r="BA92" s="181"/>
      <c r="BB92" s="181"/>
      <c r="BC92" s="181" t="e">
        <f t="shared" si="17"/>
        <v>#REF!</v>
      </c>
      <c r="BD92" s="181"/>
      <c r="BE92" s="181"/>
      <c r="BF92" s="181"/>
      <c r="BG92" s="181" t="e">
        <f t="shared" si="18"/>
        <v>#REF!</v>
      </c>
      <c r="BH92" s="181"/>
      <c r="BI92" s="181"/>
    </row>
    <row r="93" spans="1:61" x14ac:dyDescent="0.15">
      <c r="A93" s="175">
        <v>70</v>
      </c>
      <c r="B93" s="175"/>
      <c r="C93" s="175" t="e">
        <f>IF(#REF!="","",#REF!)</f>
        <v>#REF!</v>
      </c>
      <c r="D93" s="175"/>
      <c r="E93" s="175"/>
      <c r="F93" s="175"/>
      <c r="G93" s="175"/>
      <c r="H93" s="175"/>
      <c r="I93" s="176" t="e">
        <f>IF(#REF!="","",#REF!)</f>
        <v>#REF!</v>
      </c>
      <c r="J93" s="176"/>
      <c r="K93" s="176"/>
      <c r="L93" s="177" t="e">
        <f>IF(#REF!="",0,#REF!)</f>
        <v>#REF!</v>
      </c>
      <c r="M93" s="177"/>
      <c r="N93" s="177"/>
      <c r="O93" s="177" t="e">
        <f>IF(#REF!="",0,#REF!)</f>
        <v>#REF!</v>
      </c>
      <c r="P93" s="177"/>
      <c r="Q93" s="177"/>
      <c r="R93" s="177" t="e">
        <f>IF(#REF!="",0,#REF!)</f>
        <v>#REF!</v>
      </c>
      <c r="S93" s="177"/>
      <c r="T93" s="177"/>
      <c r="U93" s="178" t="e">
        <f t="shared" si="13"/>
        <v>#REF!</v>
      </c>
      <c r="V93" s="178"/>
      <c r="W93" s="178"/>
      <c r="X93" s="175" t="e">
        <f>IF(#REF!="",0,#REF!)</f>
        <v>#REF!</v>
      </c>
      <c r="Y93" s="175"/>
      <c r="Z93" s="175"/>
      <c r="AA93" s="178" t="e">
        <f t="shared" si="14"/>
        <v>#REF!</v>
      </c>
      <c r="AB93" s="178"/>
      <c r="AC93" s="178"/>
      <c r="AD93" s="178"/>
      <c r="AE93" s="179" t="e">
        <f>IF(#REF!="",0,#REF!)</f>
        <v>#REF!</v>
      </c>
      <c r="AF93" s="179"/>
      <c r="AG93" s="179"/>
      <c r="AH93" s="179"/>
      <c r="AI93" s="179" t="e">
        <f>IF(OR(#REF!=TRUE,#REF!=TRUE),13500,IF(#REF!=TRUE,"内装材は","-"))</f>
        <v>#REF!</v>
      </c>
      <c r="AJ93" s="179"/>
      <c r="AK93" s="179"/>
      <c r="AL93" s="179"/>
      <c r="AM93" s="179" t="e">
        <f>IF(AI93="-","-",IF(#REF!=TRUE,"併用付加",ROUNDDOWN(AA93*AI93,0)))</f>
        <v>#REF!</v>
      </c>
      <c r="AN93" s="179"/>
      <c r="AO93" s="179"/>
      <c r="AP93" s="179"/>
      <c r="AQ93" s="179" t="e">
        <f>IF(AI93="-",#REF!,MIN((IF((AE93-AI93)&gt;0,AE93-AI93,0)),#REF!))</f>
        <v>#REF!</v>
      </c>
      <c r="AR93" s="179"/>
      <c r="AS93" s="179"/>
      <c r="AT93" s="179"/>
      <c r="AU93" s="179" t="e">
        <f t="shared" si="15"/>
        <v>#REF!</v>
      </c>
      <c r="AV93" s="179"/>
      <c r="AW93" s="179"/>
      <c r="AX93" s="179"/>
      <c r="AY93" s="180" t="e">
        <f t="shared" si="16"/>
        <v>#REF!</v>
      </c>
      <c r="AZ93" s="181"/>
      <c r="BA93" s="181"/>
      <c r="BB93" s="181"/>
      <c r="BC93" s="181" t="e">
        <f t="shared" si="17"/>
        <v>#REF!</v>
      </c>
      <c r="BD93" s="181"/>
      <c r="BE93" s="181"/>
      <c r="BF93" s="181"/>
      <c r="BG93" s="181" t="e">
        <f t="shared" si="18"/>
        <v>#REF!</v>
      </c>
      <c r="BH93" s="181"/>
      <c r="BI93" s="181"/>
    </row>
    <row r="94" spans="1:61" x14ac:dyDescent="0.15">
      <c r="A94" s="175">
        <v>71</v>
      </c>
      <c r="B94" s="175"/>
      <c r="C94" s="175" t="e">
        <f>IF(#REF!="","",#REF!)</f>
        <v>#REF!</v>
      </c>
      <c r="D94" s="175"/>
      <c r="E94" s="175"/>
      <c r="F94" s="175"/>
      <c r="G94" s="175"/>
      <c r="H94" s="175"/>
      <c r="I94" s="176" t="e">
        <f>IF(#REF!="","",#REF!)</f>
        <v>#REF!</v>
      </c>
      <c r="J94" s="176"/>
      <c r="K94" s="176"/>
      <c r="L94" s="177" t="e">
        <f>IF(#REF!="",0,#REF!)</f>
        <v>#REF!</v>
      </c>
      <c r="M94" s="177"/>
      <c r="N94" s="177"/>
      <c r="O94" s="177" t="e">
        <f>IF(#REF!="",0,#REF!)</f>
        <v>#REF!</v>
      </c>
      <c r="P94" s="177"/>
      <c r="Q94" s="177"/>
      <c r="R94" s="177" t="e">
        <f>IF(#REF!="",0,#REF!)</f>
        <v>#REF!</v>
      </c>
      <c r="S94" s="177"/>
      <c r="T94" s="177"/>
      <c r="U94" s="178" t="e">
        <f t="shared" si="13"/>
        <v>#REF!</v>
      </c>
      <c r="V94" s="178"/>
      <c r="W94" s="178"/>
      <c r="X94" s="175" t="e">
        <f>IF(#REF!="",0,#REF!)</f>
        <v>#REF!</v>
      </c>
      <c r="Y94" s="175"/>
      <c r="Z94" s="175"/>
      <c r="AA94" s="178" t="e">
        <f t="shared" si="14"/>
        <v>#REF!</v>
      </c>
      <c r="AB94" s="178"/>
      <c r="AC94" s="178"/>
      <c r="AD94" s="178"/>
      <c r="AE94" s="179" t="e">
        <f>IF(#REF!="",0,#REF!)</f>
        <v>#REF!</v>
      </c>
      <c r="AF94" s="179"/>
      <c r="AG94" s="179"/>
      <c r="AH94" s="179"/>
      <c r="AI94" s="179" t="e">
        <f>IF(OR(#REF!=TRUE,#REF!=TRUE),13500,IF(#REF!=TRUE,"内装材は","-"))</f>
        <v>#REF!</v>
      </c>
      <c r="AJ94" s="179"/>
      <c r="AK94" s="179"/>
      <c r="AL94" s="179"/>
      <c r="AM94" s="179" t="e">
        <f>IF(AI94="-","-",IF(#REF!=TRUE,"併用付加",ROUNDDOWN(AA94*AI94,0)))</f>
        <v>#REF!</v>
      </c>
      <c r="AN94" s="179"/>
      <c r="AO94" s="179"/>
      <c r="AP94" s="179"/>
      <c r="AQ94" s="179" t="e">
        <f>IF(AI94="-",#REF!,MIN((IF((AE94-AI94)&gt;0,AE94-AI94,0)),#REF!))</f>
        <v>#REF!</v>
      </c>
      <c r="AR94" s="179"/>
      <c r="AS94" s="179"/>
      <c r="AT94" s="179"/>
      <c r="AU94" s="179" t="e">
        <f t="shared" si="15"/>
        <v>#REF!</v>
      </c>
      <c r="AV94" s="179"/>
      <c r="AW94" s="179"/>
      <c r="AX94" s="179"/>
      <c r="AY94" s="180" t="e">
        <f t="shared" si="16"/>
        <v>#REF!</v>
      </c>
      <c r="AZ94" s="181"/>
      <c r="BA94" s="181"/>
      <c r="BB94" s="181"/>
      <c r="BC94" s="181" t="e">
        <f t="shared" si="17"/>
        <v>#REF!</v>
      </c>
      <c r="BD94" s="181"/>
      <c r="BE94" s="181"/>
      <c r="BF94" s="181"/>
      <c r="BG94" s="181" t="e">
        <f t="shared" si="18"/>
        <v>#REF!</v>
      </c>
      <c r="BH94" s="181"/>
      <c r="BI94" s="181"/>
    </row>
    <row r="95" spans="1:61" x14ac:dyDescent="0.15">
      <c r="A95" s="175">
        <v>72</v>
      </c>
      <c r="B95" s="175"/>
      <c r="C95" s="175" t="e">
        <f>IF(#REF!="","",#REF!)</f>
        <v>#REF!</v>
      </c>
      <c r="D95" s="175"/>
      <c r="E95" s="175"/>
      <c r="F95" s="175"/>
      <c r="G95" s="175"/>
      <c r="H95" s="175"/>
      <c r="I95" s="176" t="e">
        <f>IF(#REF!="","",#REF!)</f>
        <v>#REF!</v>
      </c>
      <c r="J95" s="176"/>
      <c r="K95" s="176"/>
      <c r="L95" s="177" t="e">
        <f>IF(#REF!="",0,#REF!)</f>
        <v>#REF!</v>
      </c>
      <c r="M95" s="177"/>
      <c r="N95" s="177"/>
      <c r="O95" s="177" t="e">
        <f>IF(#REF!="",0,#REF!)</f>
        <v>#REF!</v>
      </c>
      <c r="P95" s="177"/>
      <c r="Q95" s="177"/>
      <c r="R95" s="177" t="e">
        <f>IF(#REF!="",0,#REF!)</f>
        <v>#REF!</v>
      </c>
      <c r="S95" s="177"/>
      <c r="T95" s="177"/>
      <c r="U95" s="178" t="e">
        <f t="shared" si="13"/>
        <v>#REF!</v>
      </c>
      <c r="V95" s="178"/>
      <c r="W95" s="178"/>
      <c r="X95" s="175" t="e">
        <f>IF(#REF!="",0,#REF!)</f>
        <v>#REF!</v>
      </c>
      <c r="Y95" s="175"/>
      <c r="Z95" s="175"/>
      <c r="AA95" s="178" t="e">
        <f t="shared" si="14"/>
        <v>#REF!</v>
      </c>
      <c r="AB95" s="178"/>
      <c r="AC95" s="178"/>
      <c r="AD95" s="178"/>
      <c r="AE95" s="179" t="e">
        <f>IF(#REF!="",0,#REF!)</f>
        <v>#REF!</v>
      </c>
      <c r="AF95" s="179"/>
      <c r="AG95" s="179"/>
      <c r="AH95" s="179"/>
      <c r="AI95" s="179" t="e">
        <f>IF(OR(#REF!=TRUE,#REF!=TRUE),13500,IF(#REF!=TRUE,"内装材は","-"))</f>
        <v>#REF!</v>
      </c>
      <c r="AJ95" s="179"/>
      <c r="AK95" s="179"/>
      <c r="AL95" s="179"/>
      <c r="AM95" s="179" t="e">
        <f>IF(AI95="-","-",IF(#REF!=TRUE,"併用付加",ROUNDDOWN(AA95*AI95,0)))</f>
        <v>#REF!</v>
      </c>
      <c r="AN95" s="179"/>
      <c r="AO95" s="179"/>
      <c r="AP95" s="179"/>
      <c r="AQ95" s="179" t="e">
        <f>IF(AI95="-",#REF!,MIN((IF((AE95-AI95)&gt;0,AE95-AI95,0)),#REF!))</f>
        <v>#REF!</v>
      </c>
      <c r="AR95" s="179"/>
      <c r="AS95" s="179"/>
      <c r="AT95" s="179"/>
      <c r="AU95" s="179" t="e">
        <f t="shared" si="15"/>
        <v>#REF!</v>
      </c>
      <c r="AV95" s="179"/>
      <c r="AW95" s="179"/>
      <c r="AX95" s="179"/>
      <c r="AY95" s="180" t="e">
        <f t="shared" si="16"/>
        <v>#REF!</v>
      </c>
      <c r="AZ95" s="181"/>
      <c r="BA95" s="181"/>
      <c r="BB95" s="181"/>
      <c r="BC95" s="181" t="e">
        <f t="shared" si="17"/>
        <v>#REF!</v>
      </c>
      <c r="BD95" s="181"/>
      <c r="BE95" s="181"/>
      <c r="BF95" s="181"/>
      <c r="BG95" s="181" t="e">
        <f t="shared" si="18"/>
        <v>#REF!</v>
      </c>
      <c r="BH95" s="181"/>
      <c r="BI95" s="181"/>
    </row>
    <row r="96" spans="1:61" x14ac:dyDescent="0.15">
      <c r="A96" s="175">
        <v>73</v>
      </c>
      <c r="B96" s="175"/>
      <c r="C96" s="175" t="e">
        <f>IF(#REF!="","",#REF!)</f>
        <v>#REF!</v>
      </c>
      <c r="D96" s="175"/>
      <c r="E96" s="175"/>
      <c r="F96" s="175"/>
      <c r="G96" s="175"/>
      <c r="H96" s="175"/>
      <c r="I96" s="176" t="e">
        <f>IF(#REF!="","",#REF!)</f>
        <v>#REF!</v>
      </c>
      <c r="J96" s="176"/>
      <c r="K96" s="176"/>
      <c r="L96" s="177" t="e">
        <f>IF(#REF!="",0,#REF!)</f>
        <v>#REF!</v>
      </c>
      <c r="M96" s="177"/>
      <c r="N96" s="177"/>
      <c r="O96" s="177" t="e">
        <f>IF(#REF!="",0,#REF!)</f>
        <v>#REF!</v>
      </c>
      <c r="P96" s="177"/>
      <c r="Q96" s="177"/>
      <c r="R96" s="177" t="e">
        <f>IF(#REF!="",0,#REF!)</f>
        <v>#REF!</v>
      </c>
      <c r="S96" s="177"/>
      <c r="T96" s="177"/>
      <c r="U96" s="178" t="e">
        <f t="shared" si="13"/>
        <v>#REF!</v>
      </c>
      <c r="V96" s="178"/>
      <c r="W96" s="178"/>
      <c r="X96" s="175" t="e">
        <f>IF(#REF!="",0,#REF!)</f>
        <v>#REF!</v>
      </c>
      <c r="Y96" s="175"/>
      <c r="Z96" s="175"/>
      <c r="AA96" s="178" t="e">
        <f t="shared" si="14"/>
        <v>#REF!</v>
      </c>
      <c r="AB96" s="178"/>
      <c r="AC96" s="178"/>
      <c r="AD96" s="178"/>
      <c r="AE96" s="179" t="e">
        <f>IF(#REF!="",0,#REF!)</f>
        <v>#REF!</v>
      </c>
      <c r="AF96" s="179"/>
      <c r="AG96" s="179"/>
      <c r="AH96" s="179"/>
      <c r="AI96" s="179" t="e">
        <f>IF(OR(#REF!=TRUE,#REF!=TRUE),13500,IF(#REF!=TRUE,"内装材は","-"))</f>
        <v>#REF!</v>
      </c>
      <c r="AJ96" s="179"/>
      <c r="AK96" s="179"/>
      <c r="AL96" s="179"/>
      <c r="AM96" s="179" t="e">
        <f>IF(AI96="-","-",IF(#REF!=TRUE,"併用付加",ROUNDDOWN(AA96*AI96,0)))</f>
        <v>#REF!</v>
      </c>
      <c r="AN96" s="179"/>
      <c r="AO96" s="179"/>
      <c r="AP96" s="179"/>
      <c r="AQ96" s="179" t="e">
        <f>IF(AI96="-",#REF!,MIN((IF((AE96-AI96)&gt;0,AE96-AI96,0)),#REF!))</f>
        <v>#REF!</v>
      </c>
      <c r="AR96" s="179"/>
      <c r="AS96" s="179"/>
      <c r="AT96" s="179"/>
      <c r="AU96" s="179" t="e">
        <f t="shared" si="15"/>
        <v>#REF!</v>
      </c>
      <c r="AV96" s="179"/>
      <c r="AW96" s="179"/>
      <c r="AX96" s="179"/>
      <c r="AY96" s="180" t="e">
        <f t="shared" si="16"/>
        <v>#REF!</v>
      </c>
      <c r="AZ96" s="181"/>
      <c r="BA96" s="181"/>
      <c r="BB96" s="181"/>
      <c r="BC96" s="181" t="e">
        <f t="shared" si="17"/>
        <v>#REF!</v>
      </c>
      <c r="BD96" s="181"/>
      <c r="BE96" s="181"/>
      <c r="BF96" s="181"/>
      <c r="BG96" s="181" t="e">
        <f t="shared" si="18"/>
        <v>#REF!</v>
      </c>
      <c r="BH96" s="181"/>
      <c r="BI96" s="181"/>
    </row>
    <row r="97" spans="1:61" x14ac:dyDescent="0.15">
      <c r="A97" s="175">
        <v>74</v>
      </c>
      <c r="B97" s="175"/>
      <c r="C97" s="175" t="e">
        <f>IF(#REF!="","",#REF!)</f>
        <v>#REF!</v>
      </c>
      <c r="D97" s="175"/>
      <c r="E97" s="175"/>
      <c r="F97" s="175"/>
      <c r="G97" s="175"/>
      <c r="H97" s="175"/>
      <c r="I97" s="176" t="e">
        <f>IF(#REF!="","",#REF!)</f>
        <v>#REF!</v>
      </c>
      <c r="J97" s="176"/>
      <c r="K97" s="176"/>
      <c r="L97" s="177" t="e">
        <f>IF(#REF!="",0,#REF!)</f>
        <v>#REF!</v>
      </c>
      <c r="M97" s="177"/>
      <c r="N97" s="177"/>
      <c r="O97" s="177" t="e">
        <f>IF(#REF!="",0,#REF!)</f>
        <v>#REF!</v>
      </c>
      <c r="P97" s="177"/>
      <c r="Q97" s="177"/>
      <c r="R97" s="177" t="e">
        <f>IF(#REF!="",0,#REF!)</f>
        <v>#REF!</v>
      </c>
      <c r="S97" s="177"/>
      <c r="T97" s="177"/>
      <c r="U97" s="178" t="e">
        <f t="shared" si="13"/>
        <v>#REF!</v>
      </c>
      <c r="V97" s="178"/>
      <c r="W97" s="178"/>
      <c r="X97" s="175" t="e">
        <f>IF(#REF!="",0,#REF!)</f>
        <v>#REF!</v>
      </c>
      <c r="Y97" s="175"/>
      <c r="Z97" s="175"/>
      <c r="AA97" s="178" t="e">
        <f t="shared" si="14"/>
        <v>#REF!</v>
      </c>
      <c r="AB97" s="178"/>
      <c r="AC97" s="178"/>
      <c r="AD97" s="178"/>
      <c r="AE97" s="179" t="e">
        <f>IF(#REF!="",0,#REF!)</f>
        <v>#REF!</v>
      </c>
      <c r="AF97" s="179"/>
      <c r="AG97" s="179"/>
      <c r="AH97" s="179"/>
      <c r="AI97" s="179" t="e">
        <f>IF(OR(#REF!=TRUE,#REF!=TRUE),13500,IF(#REF!=TRUE,"内装材は","-"))</f>
        <v>#REF!</v>
      </c>
      <c r="AJ97" s="179"/>
      <c r="AK97" s="179"/>
      <c r="AL97" s="179"/>
      <c r="AM97" s="179" t="e">
        <f>IF(AI97="-","-",IF(#REF!=TRUE,"併用付加",ROUNDDOWN(AA97*AI97,0)))</f>
        <v>#REF!</v>
      </c>
      <c r="AN97" s="179"/>
      <c r="AO97" s="179"/>
      <c r="AP97" s="179"/>
      <c r="AQ97" s="179" t="e">
        <f>IF(AI97="-",#REF!,MIN((IF((AE97-AI97)&gt;0,AE97-AI97,0)),#REF!))</f>
        <v>#REF!</v>
      </c>
      <c r="AR97" s="179"/>
      <c r="AS97" s="179"/>
      <c r="AT97" s="179"/>
      <c r="AU97" s="179" t="e">
        <f t="shared" si="15"/>
        <v>#REF!</v>
      </c>
      <c r="AV97" s="179"/>
      <c r="AW97" s="179"/>
      <c r="AX97" s="179"/>
      <c r="AY97" s="180" t="e">
        <f t="shared" si="16"/>
        <v>#REF!</v>
      </c>
      <c r="AZ97" s="181"/>
      <c r="BA97" s="181"/>
      <c r="BB97" s="181"/>
      <c r="BC97" s="181" t="e">
        <f t="shared" si="17"/>
        <v>#REF!</v>
      </c>
      <c r="BD97" s="181"/>
      <c r="BE97" s="181"/>
      <c r="BF97" s="181"/>
      <c r="BG97" s="181" t="e">
        <f t="shared" si="18"/>
        <v>#REF!</v>
      </c>
      <c r="BH97" s="181"/>
      <c r="BI97" s="181"/>
    </row>
    <row r="98" spans="1:61" x14ac:dyDescent="0.15">
      <c r="A98" s="175">
        <v>75</v>
      </c>
      <c r="B98" s="175"/>
      <c r="C98" s="175" t="e">
        <f>IF(#REF!="","",#REF!)</f>
        <v>#REF!</v>
      </c>
      <c r="D98" s="175"/>
      <c r="E98" s="175"/>
      <c r="F98" s="175"/>
      <c r="G98" s="175"/>
      <c r="H98" s="175"/>
      <c r="I98" s="176" t="e">
        <f>IF(#REF!="","",#REF!)</f>
        <v>#REF!</v>
      </c>
      <c r="J98" s="176"/>
      <c r="K98" s="176"/>
      <c r="L98" s="177" t="e">
        <f>IF(#REF!="",0,#REF!)</f>
        <v>#REF!</v>
      </c>
      <c r="M98" s="177"/>
      <c r="N98" s="177"/>
      <c r="O98" s="177" t="e">
        <f>IF(#REF!="",0,#REF!)</f>
        <v>#REF!</v>
      </c>
      <c r="P98" s="177"/>
      <c r="Q98" s="177"/>
      <c r="R98" s="177" t="e">
        <f>IF(#REF!="",0,#REF!)</f>
        <v>#REF!</v>
      </c>
      <c r="S98" s="177"/>
      <c r="T98" s="177"/>
      <c r="U98" s="178" t="e">
        <f t="shared" si="13"/>
        <v>#REF!</v>
      </c>
      <c r="V98" s="178"/>
      <c r="W98" s="178"/>
      <c r="X98" s="175" t="e">
        <f>IF(#REF!="",0,#REF!)</f>
        <v>#REF!</v>
      </c>
      <c r="Y98" s="175"/>
      <c r="Z98" s="175"/>
      <c r="AA98" s="178" t="e">
        <f t="shared" si="14"/>
        <v>#REF!</v>
      </c>
      <c r="AB98" s="178"/>
      <c r="AC98" s="178"/>
      <c r="AD98" s="178"/>
      <c r="AE98" s="179" t="e">
        <f>IF(#REF!="",0,#REF!)</f>
        <v>#REF!</v>
      </c>
      <c r="AF98" s="179"/>
      <c r="AG98" s="179"/>
      <c r="AH98" s="179"/>
      <c r="AI98" s="179" t="e">
        <f>IF(OR(#REF!=TRUE,#REF!=TRUE),13500,IF(#REF!=TRUE,"内装材は","-"))</f>
        <v>#REF!</v>
      </c>
      <c r="AJ98" s="179"/>
      <c r="AK98" s="179"/>
      <c r="AL98" s="179"/>
      <c r="AM98" s="179" t="e">
        <f>IF(AI98="-","-",IF(#REF!=TRUE,"併用付加",ROUNDDOWN(AA98*AI98,0)))</f>
        <v>#REF!</v>
      </c>
      <c r="AN98" s="179"/>
      <c r="AO98" s="179"/>
      <c r="AP98" s="179"/>
      <c r="AQ98" s="179" t="e">
        <f>IF(AI98="-",#REF!,MIN((IF((AE98-AI98)&gt;0,AE98-AI98,0)),#REF!))</f>
        <v>#REF!</v>
      </c>
      <c r="AR98" s="179"/>
      <c r="AS98" s="179"/>
      <c r="AT98" s="179"/>
      <c r="AU98" s="179" t="e">
        <f t="shared" si="15"/>
        <v>#REF!</v>
      </c>
      <c r="AV98" s="179"/>
      <c r="AW98" s="179"/>
      <c r="AX98" s="179"/>
      <c r="AY98" s="180" t="e">
        <f t="shared" si="16"/>
        <v>#REF!</v>
      </c>
      <c r="AZ98" s="181"/>
      <c r="BA98" s="181"/>
      <c r="BB98" s="181"/>
      <c r="BC98" s="181" t="e">
        <f t="shared" si="17"/>
        <v>#REF!</v>
      </c>
      <c r="BD98" s="181"/>
      <c r="BE98" s="181"/>
      <c r="BF98" s="181"/>
      <c r="BG98" s="181" t="e">
        <f t="shared" si="18"/>
        <v>#REF!</v>
      </c>
      <c r="BH98" s="181"/>
      <c r="BI98" s="181"/>
    </row>
    <row r="99" spans="1:61" x14ac:dyDescent="0.15">
      <c r="A99" s="175">
        <v>76</v>
      </c>
      <c r="B99" s="175"/>
      <c r="C99" s="175" t="e">
        <f>IF(#REF!="","",#REF!)</f>
        <v>#REF!</v>
      </c>
      <c r="D99" s="175"/>
      <c r="E99" s="175"/>
      <c r="F99" s="175"/>
      <c r="G99" s="175"/>
      <c r="H99" s="175"/>
      <c r="I99" s="176" t="e">
        <f>IF(#REF!="","",#REF!)</f>
        <v>#REF!</v>
      </c>
      <c r="J99" s="176"/>
      <c r="K99" s="176"/>
      <c r="L99" s="177" t="e">
        <f>IF(#REF!="",0,#REF!)</f>
        <v>#REF!</v>
      </c>
      <c r="M99" s="177"/>
      <c r="N99" s="177"/>
      <c r="O99" s="177" t="e">
        <f>IF(#REF!="",0,#REF!)</f>
        <v>#REF!</v>
      </c>
      <c r="P99" s="177"/>
      <c r="Q99" s="177"/>
      <c r="R99" s="177" t="e">
        <f>IF(#REF!="",0,#REF!)</f>
        <v>#REF!</v>
      </c>
      <c r="S99" s="177"/>
      <c r="T99" s="177"/>
      <c r="U99" s="178" t="e">
        <f t="shared" si="13"/>
        <v>#REF!</v>
      </c>
      <c r="V99" s="178"/>
      <c r="W99" s="178"/>
      <c r="X99" s="175" t="e">
        <f>IF(#REF!="",0,#REF!)</f>
        <v>#REF!</v>
      </c>
      <c r="Y99" s="175"/>
      <c r="Z99" s="175"/>
      <c r="AA99" s="178" t="e">
        <f t="shared" si="14"/>
        <v>#REF!</v>
      </c>
      <c r="AB99" s="178"/>
      <c r="AC99" s="178"/>
      <c r="AD99" s="178"/>
      <c r="AE99" s="179" t="e">
        <f>IF(#REF!="",0,#REF!)</f>
        <v>#REF!</v>
      </c>
      <c r="AF99" s="179"/>
      <c r="AG99" s="179"/>
      <c r="AH99" s="179"/>
      <c r="AI99" s="179" t="e">
        <f>IF(OR(#REF!=TRUE,#REF!=TRUE),13500,IF(#REF!=TRUE,"内装材は","-"))</f>
        <v>#REF!</v>
      </c>
      <c r="AJ99" s="179"/>
      <c r="AK99" s="179"/>
      <c r="AL99" s="179"/>
      <c r="AM99" s="179" t="e">
        <f>IF(AI99="-","-",IF(#REF!=TRUE,"併用付加",ROUNDDOWN(AA99*AI99,0)))</f>
        <v>#REF!</v>
      </c>
      <c r="AN99" s="179"/>
      <c r="AO99" s="179"/>
      <c r="AP99" s="179"/>
      <c r="AQ99" s="179" t="e">
        <f>IF(AI99="-",#REF!,MIN((IF((AE99-AI99)&gt;0,AE99-AI99,0)),#REF!))</f>
        <v>#REF!</v>
      </c>
      <c r="AR99" s="179"/>
      <c r="AS99" s="179"/>
      <c r="AT99" s="179"/>
      <c r="AU99" s="179" t="e">
        <f t="shared" si="15"/>
        <v>#REF!</v>
      </c>
      <c r="AV99" s="179"/>
      <c r="AW99" s="179"/>
      <c r="AX99" s="179"/>
      <c r="AY99" s="180" t="e">
        <f t="shared" si="16"/>
        <v>#REF!</v>
      </c>
      <c r="AZ99" s="181"/>
      <c r="BA99" s="181"/>
      <c r="BB99" s="181"/>
      <c r="BC99" s="181" t="e">
        <f t="shared" si="17"/>
        <v>#REF!</v>
      </c>
      <c r="BD99" s="181"/>
      <c r="BE99" s="181"/>
      <c r="BF99" s="181"/>
      <c r="BG99" s="181" t="e">
        <f t="shared" si="18"/>
        <v>#REF!</v>
      </c>
      <c r="BH99" s="181"/>
      <c r="BI99" s="181"/>
    </row>
    <row r="100" spans="1:61" x14ac:dyDescent="0.15">
      <c r="A100" s="175">
        <v>77</v>
      </c>
      <c r="B100" s="175"/>
      <c r="C100" s="175" t="e">
        <f>IF(#REF!="","",#REF!)</f>
        <v>#REF!</v>
      </c>
      <c r="D100" s="175"/>
      <c r="E100" s="175"/>
      <c r="F100" s="175"/>
      <c r="G100" s="175"/>
      <c r="H100" s="175"/>
      <c r="I100" s="176" t="e">
        <f>IF(#REF!="","",#REF!)</f>
        <v>#REF!</v>
      </c>
      <c r="J100" s="176"/>
      <c r="K100" s="176"/>
      <c r="L100" s="177" t="e">
        <f>IF(#REF!="",0,#REF!)</f>
        <v>#REF!</v>
      </c>
      <c r="M100" s="177"/>
      <c r="N100" s="177"/>
      <c r="O100" s="177" t="e">
        <f>IF(#REF!="",0,#REF!)</f>
        <v>#REF!</v>
      </c>
      <c r="P100" s="177"/>
      <c r="Q100" s="177"/>
      <c r="R100" s="177" t="e">
        <f>IF(#REF!="",0,#REF!)</f>
        <v>#REF!</v>
      </c>
      <c r="S100" s="177"/>
      <c r="T100" s="177"/>
      <c r="U100" s="178" t="e">
        <f t="shared" si="13"/>
        <v>#REF!</v>
      </c>
      <c r="V100" s="178"/>
      <c r="W100" s="178"/>
      <c r="X100" s="175" t="e">
        <f>IF(#REF!="",0,#REF!)</f>
        <v>#REF!</v>
      </c>
      <c r="Y100" s="175"/>
      <c r="Z100" s="175"/>
      <c r="AA100" s="178" t="e">
        <f t="shared" si="14"/>
        <v>#REF!</v>
      </c>
      <c r="AB100" s="178"/>
      <c r="AC100" s="178"/>
      <c r="AD100" s="178"/>
      <c r="AE100" s="179" t="e">
        <f>IF(#REF!="",0,#REF!)</f>
        <v>#REF!</v>
      </c>
      <c r="AF100" s="179"/>
      <c r="AG100" s="179"/>
      <c r="AH100" s="179"/>
      <c r="AI100" s="179" t="e">
        <f>IF(OR(#REF!=TRUE,#REF!=TRUE),13500,IF(#REF!=TRUE,"内装材は","-"))</f>
        <v>#REF!</v>
      </c>
      <c r="AJ100" s="179"/>
      <c r="AK100" s="179"/>
      <c r="AL100" s="179"/>
      <c r="AM100" s="179" t="e">
        <f>IF(AI100="-","-",IF(#REF!=TRUE,"併用付加",ROUNDDOWN(AA100*AI100,0)))</f>
        <v>#REF!</v>
      </c>
      <c r="AN100" s="179"/>
      <c r="AO100" s="179"/>
      <c r="AP100" s="179"/>
      <c r="AQ100" s="179" t="e">
        <f>IF(AI100="-",#REF!,MIN((IF((AE100-AI100)&gt;0,AE100-AI100,0)),#REF!))</f>
        <v>#REF!</v>
      </c>
      <c r="AR100" s="179"/>
      <c r="AS100" s="179"/>
      <c r="AT100" s="179"/>
      <c r="AU100" s="179" t="e">
        <f t="shared" si="15"/>
        <v>#REF!</v>
      </c>
      <c r="AV100" s="179"/>
      <c r="AW100" s="179"/>
      <c r="AX100" s="179"/>
      <c r="AY100" s="180" t="e">
        <f t="shared" si="16"/>
        <v>#REF!</v>
      </c>
      <c r="AZ100" s="181"/>
      <c r="BA100" s="181"/>
      <c r="BB100" s="181"/>
      <c r="BC100" s="181" t="e">
        <f t="shared" si="17"/>
        <v>#REF!</v>
      </c>
      <c r="BD100" s="181"/>
      <c r="BE100" s="181"/>
      <c r="BF100" s="181"/>
      <c r="BG100" s="181" t="e">
        <f t="shared" si="18"/>
        <v>#REF!</v>
      </c>
      <c r="BH100" s="181"/>
      <c r="BI100" s="181"/>
    </row>
    <row r="101" spans="1:61" x14ac:dyDescent="0.15">
      <c r="A101" s="175">
        <v>78</v>
      </c>
      <c r="B101" s="175"/>
      <c r="C101" s="175" t="e">
        <f>IF(#REF!="","",#REF!)</f>
        <v>#REF!</v>
      </c>
      <c r="D101" s="175"/>
      <c r="E101" s="175"/>
      <c r="F101" s="175"/>
      <c r="G101" s="175"/>
      <c r="H101" s="175"/>
      <c r="I101" s="176" t="e">
        <f>IF(#REF!="","",#REF!)</f>
        <v>#REF!</v>
      </c>
      <c r="J101" s="176"/>
      <c r="K101" s="176"/>
      <c r="L101" s="177" t="e">
        <f>IF(#REF!="",0,#REF!)</f>
        <v>#REF!</v>
      </c>
      <c r="M101" s="177"/>
      <c r="N101" s="177"/>
      <c r="O101" s="177" t="e">
        <f>IF(#REF!="",0,#REF!)</f>
        <v>#REF!</v>
      </c>
      <c r="P101" s="177"/>
      <c r="Q101" s="177"/>
      <c r="R101" s="177" t="e">
        <f>IF(#REF!="",0,#REF!)</f>
        <v>#REF!</v>
      </c>
      <c r="S101" s="177"/>
      <c r="T101" s="177"/>
      <c r="U101" s="178" t="e">
        <f t="shared" si="13"/>
        <v>#REF!</v>
      </c>
      <c r="V101" s="178"/>
      <c r="W101" s="178"/>
      <c r="X101" s="175" t="e">
        <f>IF(#REF!="",0,#REF!)</f>
        <v>#REF!</v>
      </c>
      <c r="Y101" s="175"/>
      <c r="Z101" s="175"/>
      <c r="AA101" s="178" t="e">
        <f t="shared" si="14"/>
        <v>#REF!</v>
      </c>
      <c r="AB101" s="178"/>
      <c r="AC101" s="178"/>
      <c r="AD101" s="178"/>
      <c r="AE101" s="179" t="e">
        <f>IF(#REF!="",0,#REF!)</f>
        <v>#REF!</v>
      </c>
      <c r="AF101" s="179"/>
      <c r="AG101" s="179"/>
      <c r="AH101" s="179"/>
      <c r="AI101" s="179" t="e">
        <f>IF(OR(#REF!=TRUE,#REF!=TRUE),13500,IF(#REF!=TRUE,"内装材は","-"))</f>
        <v>#REF!</v>
      </c>
      <c r="AJ101" s="179"/>
      <c r="AK101" s="179"/>
      <c r="AL101" s="179"/>
      <c r="AM101" s="179" t="e">
        <f>IF(AI101="-","-",IF(#REF!=TRUE,"併用付加",ROUNDDOWN(AA101*AI101,0)))</f>
        <v>#REF!</v>
      </c>
      <c r="AN101" s="179"/>
      <c r="AO101" s="179"/>
      <c r="AP101" s="179"/>
      <c r="AQ101" s="179" t="e">
        <f>IF(AI101="-",#REF!,MIN((IF((AE101-AI101)&gt;0,AE101-AI101,0)),#REF!))</f>
        <v>#REF!</v>
      </c>
      <c r="AR101" s="179"/>
      <c r="AS101" s="179"/>
      <c r="AT101" s="179"/>
      <c r="AU101" s="179" t="e">
        <f t="shared" si="15"/>
        <v>#REF!</v>
      </c>
      <c r="AV101" s="179"/>
      <c r="AW101" s="179"/>
      <c r="AX101" s="179"/>
      <c r="AY101" s="180" t="e">
        <f t="shared" si="16"/>
        <v>#REF!</v>
      </c>
      <c r="AZ101" s="181"/>
      <c r="BA101" s="181"/>
      <c r="BB101" s="181"/>
      <c r="BC101" s="181" t="e">
        <f t="shared" si="17"/>
        <v>#REF!</v>
      </c>
      <c r="BD101" s="181"/>
      <c r="BE101" s="181"/>
      <c r="BF101" s="181"/>
      <c r="BG101" s="181" t="e">
        <f t="shared" si="18"/>
        <v>#REF!</v>
      </c>
      <c r="BH101" s="181"/>
      <c r="BI101" s="181"/>
    </row>
    <row r="102" spans="1:61" x14ac:dyDescent="0.15">
      <c r="A102" s="175">
        <v>79</v>
      </c>
      <c r="B102" s="175"/>
      <c r="C102" s="175" t="e">
        <f>IF(#REF!="","",#REF!)</f>
        <v>#REF!</v>
      </c>
      <c r="D102" s="175"/>
      <c r="E102" s="175"/>
      <c r="F102" s="175"/>
      <c r="G102" s="175"/>
      <c r="H102" s="175"/>
      <c r="I102" s="176" t="e">
        <f>IF(#REF!="","",#REF!)</f>
        <v>#REF!</v>
      </c>
      <c r="J102" s="176"/>
      <c r="K102" s="176"/>
      <c r="L102" s="177" t="e">
        <f>IF(#REF!="",0,#REF!)</f>
        <v>#REF!</v>
      </c>
      <c r="M102" s="177"/>
      <c r="N102" s="177"/>
      <c r="O102" s="177" t="e">
        <f>IF(#REF!="",0,#REF!)</f>
        <v>#REF!</v>
      </c>
      <c r="P102" s="177"/>
      <c r="Q102" s="177"/>
      <c r="R102" s="177" t="e">
        <f>IF(#REF!="",0,#REF!)</f>
        <v>#REF!</v>
      </c>
      <c r="S102" s="177"/>
      <c r="T102" s="177"/>
      <c r="U102" s="178" t="e">
        <f t="shared" si="13"/>
        <v>#REF!</v>
      </c>
      <c r="V102" s="178"/>
      <c r="W102" s="178"/>
      <c r="X102" s="175" t="e">
        <f>IF(#REF!="",0,#REF!)</f>
        <v>#REF!</v>
      </c>
      <c r="Y102" s="175"/>
      <c r="Z102" s="175"/>
      <c r="AA102" s="178" t="e">
        <f t="shared" si="14"/>
        <v>#REF!</v>
      </c>
      <c r="AB102" s="178"/>
      <c r="AC102" s="178"/>
      <c r="AD102" s="178"/>
      <c r="AE102" s="179" t="e">
        <f>IF(#REF!="",0,#REF!)</f>
        <v>#REF!</v>
      </c>
      <c r="AF102" s="179"/>
      <c r="AG102" s="179"/>
      <c r="AH102" s="179"/>
      <c r="AI102" s="179" t="e">
        <f>IF(OR(#REF!=TRUE,#REF!=TRUE),13500,IF(#REF!=TRUE,"内装材は","-"))</f>
        <v>#REF!</v>
      </c>
      <c r="AJ102" s="179"/>
      <c r="AK102" s="179"/>
      <c r="AL102" s="179"/>
      <c r="AM102" s="179" t="e">
        <f>IF(AI102="-","-",IF(#REF!=TRUE,"併用付加",ROUNDDOWN(AA102*AI102,0)))</f>
        <v>#REF!</v>
      </c>
      <c r="AN102" s="179"/>
      <c r="AO102" s="179"/>
      <c r="AP102" s="179"/>
      <c r="AQ102" s="179" t="e">
        <f>IF(AI102="-",#REF!,MIN((IF((AE102-AI102)&gt;0,AE102-AI102,0)),#REF!))</f>
        <v>#REF!</v>
      </c>
      <c r="AR102" s="179"/>
      <c r="AS102" s="179"/>
      <c r="AT102" s="179"/>
      <c r="AU102" s="179" t="e">
        <f t="shared" si="15"/>
        <v>#REF!</v>
      </c>
      <c r="AV102" s="179"/>
      <c r="AW102" s="179"/>
      <c r="AX102" s="179"/>
      <c r="AY102" s="180" t="e">
        <f t="shared" si="16"/>
        <v>#REF!</v>
      </c>
      <c r="AZ102" s="181"/>
      <c r="BA102" s="181"/>
      <c r="BB102" s="181"/>
      <c r="BC102" s="181" t="e">
        <f t="shared" si="17"/>
        <v>#REF!</v>
      </c>
      <c r="BD102" s="181"/>
      <c r="BE102" s="181"/>
      <c r="BF102" s="181"/>
      <c r="BG102" s="181" t="e">
        <f t="shared" si="18"/>
        <v>#REF!</v>
      </c>
      <c r="BH102" s="181"/>
      <c r="BI102" s="181"/>
    </row>
    <row r="103" spans="1:61" x14ac:dyDescent="0.15">
      <c r="A103" s="175">
        <v>80</v>
      </c>
      <c r="B103" s="175"/>
      <c r="C103" s="175" t="e">
        <f>IF(#REF!="","",#REF!)</f>
        <v>#REF!</v>
      </c>
      <c r="D103" s="175"/>
      <c r="E103" s="175"/>
      <c r="F103" s="175"/>
      <c r="G103" s="175"/>
      <c r="H103" s="175"/>
      <c r="I103" s="176" t="e">
        <f>IF(#REF!="","",#REF!)</f>
        <v>#REF!</v>
      </c>
      <c r="J103" s="176"/>
      <c r="K103" s="176"/>
      <c r="L103" s="177" t="e">
        <f>IF(#REF!="",0,#REF!)</f>
        <v>#REF!</v>
      </c>
      <c r="M103" s="177"/>
      <c r="N103" s="177"/>
      <c r="O103" s="177" t="e">
        <f>IF(#REF!="",0,#REF!)</f>
        <v>#REF!</v>
      </c>
      <c r="P103" s="177"/>
      <c r="Q103" s="177"/>
      <c r="R103" s="177" t="e">
        <f>IF(#REF!="",0,#REF!)</f>
        <v>#REF!</v>
      </c>
      <c r="S103" s="177"/>
      <c r="T103" s="177"/>
      <c r="U103" s="178" t="e">
        <f t="shared" si="13"/>
        <v>#REF!</v>
      </c>
      <c r="V103" s="178"/>
      <c r="W103" s="178"/>
      <c r="X103" s="175" t="e">
        <f>IF(#REF!="",0,#REF!)</f>
        <v>#REF!</v>
      </c>
      <c r="Y103" s="175"/>
      <c r="Z103" s="175"/>
      <c r="AA103" s="178" t="e">
        <f t="shared" si="14"/>
        <v>#REF!</v>
      </c>
      <c r="AB103" s="178"/>
      <c r="AC103" s="178"/>
      <c r="AD103" s="178"/>
      <c r="AE103" s="179" t="e">
        <f>IF(#REF!="",0,#REF!)</f>
        <v>#REF!</v>
      </c>
      <c r="AF103" s="179"/>
      <c r="AG103" s="179"/>
      <c r="AH103" s="179"/>
      <c r="AI103" s="179" t="e">
        <f>IF(OR(#REF!=TRUE,#REF!=TRUE),13500,IF(#REF!=TRUE,"内装材は","-"))</f>
        <v>#REF!</v>
      </c>
      <c r="AJ103" s="179"/>
      <c r="AK103" s="179"/>
      <c r="AL103" s="179"/>
      <c r="AM103" s="179" t="e">
        <f>IF(AI103="-","-",IF(#REF!=TRUE,"併用付加",ROUNDDOWN(AA103*AI103,0)))</f>
        <v>#REF!</v>
      </c>
      <c r="AN103" s="179"/>
      <c r="AO103" s="179"/>
      <c r="AP103" s="179"/>
      <c r="AQ103" s="179" t="e">
        <f>IF(AI103="-",#REF!,MIN((IF((AE103-AI103)&gt;0,AE103-AI103,0)),#REF!))</f>
        <v>#REF!</v>
      </c>
      <c r="AR103" s="179"/>
      <c r="AS103" s="179"/>
      <c r="AT103" s="179"/>
      <c r="AU103" s="179" t="e">
        <f t="shared" si="15"/>
        <v>#REF!</v>
      </c>
      <c r="AV103" s="179"/>
      <c r="AW103" s="179"/>
      <c r="AX103" s="179"/>
      <c r="AY103" s="180" t="e">
        <f t="shared" si="16"/>
        <v>#REF!</v>
      </c>
      <c r="AZ103" s="181"/>
      <c r="BA103" s="181"/>
      <c r="BB103" s="181"/>
      <c r="BC103" s="181" t="e">
        <f t="shared" si="17"/>
        <v>#REF!</v>
      </c>
      <c r="BD103" s="181"/>
      <c r="BE103" s="181"/>
      <c r="BF103" s="181"/>
      <c r="BG103" s="181" t="e">
        <f t="shared" si="18"/>
        <v>#REF!</v>
      </c>
      <c r="BH103" s="181"/>
      <c r="BI103" s="181"/>
    </row>
    <row r="104" spans="1:61" x14ac:dyDescent="0.15">
      <c r="A104" s="175">
        <v>81</v>
      </c>
      <c r="B104" s="175"/>
      <c r="C104" s="175" t="e">
        <f>IF(#REF!="","",#REF!)</f>
        <v>#REF!</v>
      </c>
      <c r="D104" s="175"/>
      <c r="E104" s="175"/>
      <c r="F104" s="175"/>
      <c r="G104" s="175"/>
      <c r="H104" s="175"/>
      <c r="I104" s="176" t="e">
        <f>IF(#REF!="","",#REF!)</f>
        <v>#REF!</v>
      </c>
      <c r="J104" s="176"/>
      <c r="K104" s="176"/>
      <c r="L104" s="177" t="e">
        <f>IF(#REF!="",0,#REF!)</f>
        <v>#REF!</v>
      </c>
      <c r="M104" s="177"/>
      <c r="N104" s="177"/>
      <c r="O104" s="177" t="e">
        <f>IF(#REF!="",0,#REF!)</f>
        <v>#REF!</v>
      </c>
      <c r="P104" s="177"/>
      <c r="Q104" s="177"/>
      <c r="R104" s="177" t="e">
        <f>IF(#REF!="",0,#REF!)</f>
        <v>#REF!</v>
      </c>
      <c r="S104" s="177"/>
      <c r="T104" s="177"/>
      <c r="U104" s="178" t="e">
        <f t="shared" si="13"/>
        <v>#REF!</v>
      </c>
      <c r="V104" s="178"/>
      <c r="W104" s="178"/>
      <c r="X104" s="175" t="e">
        <f>IF(#REF!="",0,#REF!)</f>
        <v>#REF!</v>
      </c>
      <c r="Y104" s="175"/>
      <c r="Z104" s="175"/>
      <c r="AA104" s="178" t="e">
        <f t="shared" si="14"/>
        <v>#REF!</v>
      </c>
      <c r="AB104" s="178"/>
      <c r="AC104" s="178"/>
      <c r="AD104" s="178"/>
      <c r="AE104" s="179" t="e">
        <f>IF(#REF!="",0,#REF!)</f>
        <v>#REF!</v>
      </c>
      <c r="AF104" s="179"/>
      <c r="AG104" s="179"/>
      <c r="AH104" s="179"/>
      <c r="AI104" s="179" t="e">
        <f>IF(OR(#REF!=TRUE,#REF!=TRUE),13500,IF(#REF!=TRUE,"内装材は","-"))</f>
        <v>#REF!</v>
      </c>
      <c r="AJ104" s="179"/>
      <c r="AK104" s="179"/>
      <c r="AL104" s="179"/>
      <c r="AM104" s="179" t="e">
        <f>IF(AI104="-","-",IF(#REF!=TRUE,"併用付加",ROUNDDOWN(AA104*AI104,0)))</f>
        <v>#REF!</v>
      </c>
      <c r="AN104" s="179"/>
      <c r="AO104" s="179"/>
      <c r="AP104" s="179"/>
      <c r="AQ104" s="179" t="e">
        <f>IF(AI104="-",#REF!,MIN((IF((AE104-AI104)&gt;0,AE104-AI104,0)),#REF!))</f>
        <v>#REF!</v>
      </c>
      <c r="AR104" s="179"/>
      <c r="AS104" s="179"/>
      <c r="AT104" s="179"/>
      <c r="AU104" s="179" t="e">
        <f t="shared" si="15"/>
        <v>#REF!</v>
      </c>
      <c r="AV104" s="179"/>
      <c r="AW104" s="179"/>
      <c r="AX104" s="179"/>
      <c r="AY104" s="180" t="e">
        <f t="shared" si="16"/>
        <v>#REF!</v>
      </c>
      <c r="AZ104" s="181"/>
      <c r="BA104" s="181"/>
      <c r="BB104" s="181"/>
      <c r="BC104" s="181" t="e">
        <f t="shared" si="17"/>
        <v>#REF!</v>
      </c>
      <c r="BD104" s="181"/>
      <c r="BE104" s="181"/>
      <c r="BF104" s="181"/>
      <c r="BG104" s="181" t="e">
        <f t="shared" si="18"/>
        <v>#REF!</v>
      </c>
      <c r="BH104" s="181"/>
      <c r="BI104" s="181"/>
    </row>
    <row r="105" spans="1:61" x14ac:dyDescent="0.15">
      <c r="A105" s="175">
        <v>82</v>
      </c>
      <c r="B105" s="175"/>
      <c r="C105" s="175" t="e">
        <f>IF(#REF!="","",#REF!)</f>
        <v>#REF!</v>
      </c>
      <c r="D105" s="175"/>
      <c r="E105" s="175"/>
      <c r="F105" s="175"/>
      <c r="G105" s="175"/>
      <c r="H105" s="175"/>
      <c r="I105" s="176" t="e">
        <f>IF(#REF!="","",#REF!)</f>
        <v>#REF!</v>
      </c>
      <c r="J105" s="176"/>
      <c r="K105" s="176"/>
      <c r="L105" s="177" t="e">
        <f>IF(#REF!="",0,#REF!)</f>
        <v>#REF!</v>
      </c>
      <c r="M105" s="177"/>
      <c r="N105" s="177"/>
      <c r="O105" s="177" t="e">
        <f>IF(#REF!="",0,#REF!)</f>
        <v>#REF!</v>
      </c>
      <c r="P105" s="177"/>
      <c r="Q105" s="177"/>
      <c r="R105" s="177" t="e">
        <f>IF(#REF!="",0,#REF!)</f>
        <v>#REF!</v>
      </c>
      <c r="S105" s="177"/>
      <c r="T105" s="177"/>
      <c r="U105" s="178" t="e">
        <f t="shared" si="13"/>
        <v>#REF!</v>
      </c>
      <c r="V105" s="178"/>
      <c r="W105" s="178"/>
      <c r="X105" s="175" t="e">
        <f>IF(#REF!="",0,#REF!)</f>
        <v>#REF!</v>
      </c>
      <c r="Y105" s="175"/>
      <c r="Z105" s="175"/>
      <c r="AA105" s="178" t="e">
        <f t="shared" si="14"/>
        <v>#REF!</v>
      </c>
      <c r="AB105" s="178"/>
      <c r="AC105" s="178"/>
      <c r="AD105" s="178"/>
      <c r="AE105" s="179" t="e">
        <f>IF(#REF!="",0,#REF!)</f>
        <v>#REF!</v>
      </c>
      <c r="AF105" s="179"/>
      <c r="AG105" s="179"/>
      <c r="AH105" s="179"/>
      <c r="AI105" s="179" t="e">
        <f>IF(OR(#REF!=TRUE,#REF!=TRUE),13500,IF(#REF!=TRUE,"内装材は","-"))</f>
        <v>#REF!</v>
      </c>
      <c r="AJ105" s="179"/>
      <c r="AK105" s="179"/>
      <c r="AL105" s="179"/>
      <c r="AM105" s="179" t="e">
        <f>IF(AI105="-","-",IF(#REF!=TRUE,"併用付加",ROUNDDOWN(AA105*AI105,0)))</f>
        <v>#REF!</v>
      </c>
      <c r="AN105" s="179"/>
      <c r="AO105" s="179"/>
      <c r="AP105" s="179"/>
      <c r="AQ105" s="179" t="e">
        <f>IF(AI105="-",#REF!,MIN((IF((AE105-AI105)&gt;0,AE105-AI105,0)),#REF!))</f>
        <v>#REF!</v>
      </c>
      <c r="AR105" s="179"/>
      <c r="AS105" s="179"/>
      <c r="AT105" s="179"/>
      <c r="AU105" s="179" t="e">
        <f t="shared" si="15"/>
        <v>#REF!</v>
      </c>
      <c r="AV105" s="179"/>
      <c r="AW105" s="179"/>
      <c r="AX105" s="179"/>
      <c r="AY105" s="180" t="e">
        <f t="shared" si="16"/>
        <v>#REF!</v>
      </c>
      <c r="AZ105" s="181"/>
      <c r="BA105" s="181"/>
      <c r="BB105" s="181"/>
      <c r="BC105" s="181" t="e">
        <f t="shared" si="17"/>
        <v>#REF!</v>
      </c>
      <c r="BD105" s="181"/>
      <c r="BE105" s="181"/>
      <c r="BF105" s="181"/>
      <c r="BG105" s="181" t="e">
        <f t="shared" si="18"/>
        <v>#REF!</v>
      </c>
      <c r="BH105" s="181"/>
      <c r="BI105" s="181"/>
    </row>
    <row r="106" spans="1:61" x14ac:dyDescent="0.15">
      <c r="A106" s="175">
        <v>83</v>
      </c>
      <c r="B106" s="175"/>
      <c r="C106" s="175" t="e">
        <f>IF(#REF!="","",#REF!)</f>
        <v>#REF!</v>
      </c>
      <c r="D106" s="175"/>
      <c r="E106" s="175"/>
      <c r="F106" s="175"/>
      <c r="G106" s="175"/>
      <c r="H106" s="175"/>
      <c r="I106" s="176" t="e">
        <f>IF(#REF!="","",#REF!)</f>
        <v>#REF!</v>
      </c>
      <c r="J106" s="176"/>
      <c r="K106" s="176"/>
      <c r="L106" s="177" t="e">
        <f>IF(#REF!="",0,#REF!)</f>
        <v>#REF!</v>
      </c>
      <c r="M106" s="177"/>
      <c r="N106" s="177"/>
      <c r="O106" s="177" t="e">
        <f>IF(#REF!="",0,#REF!)</f>
        <v>#REF!</v>
      </c>
      <c r="P106" s="177"/>
      <c r="Q106" s="177"/>
      <c r="R106" s="177" t="e">
        <f>IF(#REF!="",0,#REF!)</f>
        <v>#REF!</v>
      </c>
      <c r="S106" s="177"/>
      <c r="T106" s="177"/>
      <c r="U106" s="178" t="e">
        <f t="shared" si="13"/>
        <v>#REF!</v>
      </c>
      <c r="V106" s="178"/>
      <c r="W106" s="178"/>
      <c r="X106" s="175" t="e">
        <f>IF(#REF!="",0,#REF!)</f>
        <v>#REF!</v>
      </c>
      <c r="Y106" s="175"/>
      <c r="Z106" s="175"/>
      <c r="AA106" s="178" t="e">
        <f t="shared" si="14"/>
        <v>#REF!</v>
      </c>
      <c r="AB106" s="178"/>
      <c r="AC106" s="178"/>
      <c r="AD106" s="178"/>
      <c r="AE106" s="179" t="e">
        <f>IF(#REF!="",0,#REF!)</f>
        <v>#REF!</v>
      </c>
      <c r="AF106" s="179"/>
      <c r="AG106" s="179"/>
      <c r="AH106" s="179"/>
      <c r="AI106" s="179" t="e">
        <f>IF(OR(#REF!=TRUE,#REF!=TRUE),13500,IF(#REF!=TRUE,"内装材は","-"))</f>
        <v>#REF!</v>
      </c>
      <c r="AJ106" s="179"/>
      <c r="AK106" s="179"/>
      <c r="AL106" s="179"/>
      <c r="AM106" s="179" t="e">
        <f>IF(AI106="-","-",IF(#REF!=TRUE,"併用付加",ROUNDDOWN(AA106*AI106,0)))</f>
        <v>#REF!</v>
      </c>
      <c r="AN106" s="179"/>
      <c r="AO106" s="179"/>
      <c r="AP106" s="179"/>
      <c r="AQ106" s="179" t="e">
        <f>IF(AI106="-",#REF!,MIN((IF((AE106-AI106)&gt;0,AE106-AI106,0)),#REF!))</f>
        <v>#REF!</v>
      </c>
      <c r="AR106" s="179"/>
      <c r="AS106" s="179"/>
      <c r="AT106" s="179"/>
      <c r="AU106" s="179" t="e">
        <f t="shared" si="15"/>
        <v>#REF!</v>
      </c>
      <c r="AV106" s="179"/>
      <c r="AW106" s="179"/>
      <c r="AX106" s="179"/>
      <c r="AY106" s="180" t="e">
        <f t="shared" si="16"/>
        <v>#REF!</v>
      </c>
      <c r="AZ106" s="181"/>
      <c r="BA106" s="181"/>
      <c r="BB106" s="181"/>
      <c r="BC106" s="181" t="e">
        <f t="shared" si="17"/>
        <v>#REF!</v>
      </c>
      <c r="BD106" s="181"/>
      <c r="BE106" s="181"/>
      <c r="BF106" s="181"/>
      <c r="BG106" s="181" t="e">
        <f t="shared" si="18"/>
        <v>#REF!</v>
      </c>
      <c r="BH106" s="181"/>
      <c r="BI106" s="181"/>
    </row>
    <row r="107" spans="1:61" x14ac:dyDescent="0.15">
      <c r="A107" s="175">
        <v>84</v>
      </c>
      <c r="B107" s="175"/>
      <c r="C107" s="175" t="e">
        <f>IF(#REF!="","",#REF!)</f>
        <v>#REF!</v>
      </c>
      <c r="D107" s="175"/>
      <c r="E107" s="175"/>
      <c r="F107" s="175"/>
      <c r="G107" s="175"/>
      <c r="H107" s="175"/>
      <c r="I107" s="176" t="e">
        <f>IF(#REF!="","",#REF!)</f>
        <v>#REF!</v>
      </c>
      <c r="J107" s="176"/>
      <c r="K107" s="176"/>
      <c r="L107" s="177" t="e">
        <f>IF(#REF!="",0,#REF!)</f>
        <v>#REF!</v>
      </c>
      <c r="M107" s="177"/>
      <c r="N107" s="177"/>
      <c r="O107" s="177" t="e">
        <f>IF(#REF!="",0,#REF!)</f>
        <v>#REF!</v>
      </c>
      <c r="P107" s="177"/>
      <c r="Q107" s="177"/>
      <c r="R107" s="177" t="e">
        <f>IF(#REF!="",0,#REF!)</f>
        <v>#REF!</v>
      </c>
      <c r="S107" s="177"/>
      <c r="T107" s="177"/>
      <c r="U107" s="178" t="e">
        <f t="shared" si="13"/>
        <v>#REF!</v>
      </c>
      <c r="V107" s="178"/>
      <c r="W107" s="178"/>
      <c r="X107" s="175" t="e">
        <f>IF(#REF!="",0,#REF!)</f>
        <v>#REF!</v>
      </c>
      <c r="Y107" s="175"/>
      <c r="Z107" s="175"/>
      <c r="AA107" s="178" t="e">
        <f t="shared" si="14"/>
        <v>#REF!</v>
      </c>
      <c r="AB107" s="178"/>
      <c r="AC107" s="178"/>
      <c r="AD107" s="178"/>
      <c r="AE107" s="179" t="e">
        <f>IF(#REF!="",0,#REF!)</f>
        <v>#REF!</v>
      </c>
      <c r="AF107" s="179"/>
      <c r="AG107" s="179"/>
      <c r="AH107" s="179"/>
      <c r="AI107" s="179" t="e">
        <f>IF(OR(#REF!=TRUE,#REF!=TRUE),13500,IF(#REF!=TRUE,"内装材は","-"))</f>
        <v>#REF!</v>
      </c>
      <c r="AJ107" s="179"/>
      <c r="AK107" s="179"/>
      <c r="AL107" s="179"/>
      <c r="AM107" s="179" t="e">
        <f>IF(AI107="-","-",IF(#REF!=TRUE,"併用付加",ROUNDDOWN(AA107*AI107,0)))</f>
        <v>#REF!</v>
      </c>
      <c r="AN107" s="179"/>
      <c r="AO107" s="179"/>
      <c r="AP107" s="179"/>
      <c r="AQ107" s="179" t="e">
        <f>IF(AI107="-",#REF!,MIN((IF((AE107-AI107)&gt;0,AE107-AI107,0)),#REF!))</f>
        <v>#REF!</v>
      </c>
      <c r="AR107" s="179"/>
      <c r="AS107" s="179"/>
      <c r="AT107" s="179"/>
      <c r="AU107" s="179" t="e">
        <f t="shared" si="15"/>
        <v>#REF!</v>
      </c>
      <c r="AV107" s="179"/>
      <c r="AW107" s="179"/>
      <c r="AX107" s="179"/>
      <c r="AY107" s="180" t="e">
        <f t="shared" si="16"/>
        <v>#REF!</v>
      </c>
      <c r="AZ107" s="181"/>
      <c r="BA107" s="181"/>
      <c r="BB107" s="181"/>
      <c r="BC107" s="181" t="e">
        <f t="shared" si="17"/>
        <v>#REF!</v>
      </c>
      <c r="BD107" s="181"/>
      <c r="BE107" s="181"/>
      <c r="BF107" s="181"/>
      <c r="BG107" s="181" t="e">
        <f t="shared" si="18"/>
        <v>#REF!</v>
      </c>
      <c r="BH107" s="181"/>
      <c r="BI107" s="181"/>
    </row>
    <row r="108" spans="1:61" x14ac:dyDescent="0.15">
      <c r="A108" s="175">
        <v>85</v>
      </c>
      <c r="B108" s="175"/>
      <c r="C108" s="175" t="e">
        <f>IF(#REF!="","",#REF!)</f>
        <v>#REF!</v>
      </c>
      <c r="D108" s="175"/>
      <c r="E108" s="175"/>
      <c r="F108" s="175"/>
      <c r="G108" s="175"/>
      <c r="H108" s="175"/>
      <c r="I108" s="176" t="e">
        <f>IF(#REF!="","",#REF!)</f>
        <v>#REF!</v>
      </c>
      <c r="J108" s="176"/>
      <c r="K108" s="176"/>
      <c r="L108" s="177" t="e">
        <f>IF(#REF!="",0,#REF!)</f>
        <v>#REF!</v>
      </c>
      <c r="M108" s="177"/>
      <c r="N108" s="177"/>
      <c r="O108" s="177" t="e">
        <f>IF(#REF!="",0,#REF!)</f>
        <v>#REF!</v>
      </c>
      <c r="P108" s="177"/>
      <c r="Q108" s="177"/>
      <c r="R108" s="177" t="e">
        <f>IF(#REF!="",0,#REF!)</f>
        <v>#REF!</v>
      </c>
      <c r="S108" s="177"/>
      <c r="T108" s="177"/>
      <c r="U108" s="178" t="e">
        <f t="shared" si="13"/>
        <v>#REF!</v>
      </c>
      <c r="V108" s="178"/>
      <c r="W108" s="178"/>
      <c r="X108" s="175" t="e">
        <f>IF(#REF!="",0,#REF!)</f>
        <v>#REF!</v>
      </c>
      <c r="Y108" s="175"/>
      <c r="Z108" s="175"/>
      <c r="AA108" s="178" t="e">
        <f t="shared" si="14"/>
        <v>#REF!</v>
      </c>
      <c r="AB108" s="178"/>
      <c r="AC108" s="178"/>
      <c r="AD108" s="178"/>
      <c r="AE108" s="179" t="e">
        <f>IF(#REF!="",0,#REF!)</f>
        <v>#REF!</v>
      </c>
      <c r="AF108" s="179"/>
      <c r="AG108" s="179"/>
      <c r="AH108" s="179"/>
      <c r="AI108" s="179" t="e">
        <f>IF(OR(#REF!=TRUE,#REF!=TRUE),13500,IF(#REF!=TRUE,"内装材は","-"))</f>
        <v>#REF!</v>
      </c>
      <c r="AJ108" s="179"/>
      <c r="AK108" s="179"/>
      <c r="AL108" s="179"/>
      <c r="AM108" s="179" t="e">
        <f>IF(AI108="-","-",IF(#REF!=TRUE,"併用付加",ROUNDDOWN(AA108*AI108,0)))</f>
        <v>#REF!</v>
      </c>
      <c r="AN108" s="179"/>
      <c r="AO108" s="179"/>
      <c r="AP108" s="179"/>
      <c r="AQ108" s="179" t="e">
        <f>IF(AI108="-",#REF!,MIN((IF((AE108-AI108)&gt;0,AE108-AI108,0)),#REF!))</f>
        <v>#REF!</v>
      </c>
      <c r="AR108" s="179"/>
      <c r="AS108" s="179"/>
      <c r="AT108" s="179"/>
      <c r="AU108" s="179" t="e">
        <f t="shared" si="15"/>
        <v>#REF!</v>
      </c>
      <c r="AV108" s="179"/>
      <c r="AW108" s="179"/>
      <c r="AX108" s="179"/>
      <c r="AY108" s="180" t="e">
        <f t="shared" si="16"/>
        <v>#REF!</v>
      </c>
      <c r="AZ108" s="181"/>
      <c r="BA108" s="181"/>
      <c r="BB108" s="181"/>
      <c r="BC108" s="181" t="e">
        <f t="shared" si="17"/>
        <v>#REF!</v>
      </c>
      <c r="BD108" s="181"/>
      <c r="BE108" s="181"/>
      <c r="BF108" s="181"/>
      <c r="BG108" s="181" t="e">
        <f t="shared" si="18"/>
        <v>#REF!</v>
      </c>
      <c r="BH108" s="181"/>
      <c r="BI108" s="181"/>
    </row>
    <row r="109" spans="1:61" x14ac:dyDescent="0.15">
      <c r="A109" s="175">
        <v>86</v>
      </c>
      <c r="B109" s="175"/>
      <c r="C109" s="175" t="e">
        <f>IF(#REF!="","",#REF!)</f>
        <v>#REF!</v>
      </c>
      <c r="D109" s="175"/>
      <c r="E109" s="175"/>
      <c r="F109" s="175"/>
      <c r="G109" s="175"/>
      <c r="H109" s="175"/>
      <c r="I109" s="176" t="e">
        <f>IF(#REF!="","",#REF!)</f>
        <v>#REF!</v>
      </c>
      <c r="J109" s="176"/>
      <c r="K109" s="176"/>
      <c r="L109" s="177" t="e">
        <f>IF(#REF!="",0,#REF!)</f>
        <v>#REF!</v>
      </c>
      <c r="M109" s="177"/>
      <c r="N109" s="177"/>
      <c r="O109" s="177" t="e">
        <f>IF(#REF!="",0,#REF!)</f>
        <v>#REF!</v>
      </c>
      <c r="P109" s="177"/>
      <c r="Q109" s="177"/>
      <c r="R109" s="177" t="e">
        <f>IF(#REF!="",0,#REF!)</f>
        <v>#REF!</v>
      </c>
      <c r="S109" s="177"/>
      <c r="T109" s="177"/>
      <c r="U109" s="178" t="e">
        <f t="shared" si="13"/>
        <v>#REF!</v>
      </c>
      <c r="V109" s="178"/>
      <c r="W109" s="178"/>
      <c r="X109" s="175" t="e">
        <f>IF(#REF!="",0,#REF!)</f>
        <v>#REF!</v>
      </c>
      <c r="Y109" s="175"/>
      <c r="Z109" s="175"/>
      <c r="AA109" s="178" t="e">
        <f t="shared" si="14"/>
        <v>#REF!</v>
      </c>
      <c r="AB109" s="178"/>
      <c r="AC109" s="178"/>
      <c r="AD109" s="178"/>
      <c r="AE109" s="179" t="e">
        <f>IF(#REF!="",0,#REF!)</f>
        <v>#REF!</v>
      </c>
      <c r="AF109" s="179"/>
      <c r="AG109" s="179"/>
      <c r="AH109" s="179"/>
      <c r="AI109" s="179" t="e">
        <f>IF(OR(#REF!=TRUE,#REF!=TRUE),13500,IF(#REF!=TRUE,"内装材は","-"))</f>
        <v>#REF!</v>
      </c>
      <c r="AJ109" s="179"/>
      <c r="AK109" s="179"/>
      <c r="AL109" s="179"/>
      <c r="AM109" s="179" t="e">
        <f>IF(AI109="-","-",IF(#REF!=TRUE,"併用付加",ROUNDDOWN(AA109*AI109,0)))</f>
        <v>#REF!</v>
      </c>
      <c r="AN109" s="179"/>
      <c r="AO109" s="179"/>
      <c r="AP109" s="179"/>
      <c r="AQ109" s="179" t="e">
        <f>IF(AI109="-",#REF!,MIN((IF((AE109-AI109)&gt;0,AE109-AI109,0)),#REF!))</f>
        <v>#REF!</v>
      </c>
      <c r="AR109" s="179"/>
      <c r="AS109" s="179"/>
      <c r="AT109" s="179"/>
      <c r="AU109" s="179" t="e">
        <f t="shared" si="15"/>
        <v>#REF!</v>
      </c>
      <c r="AV109" s="179"/>
      <c r="AW109" s="179"/>
      <c r="AX109" s="179"/>
      <c r="AY109" s="180" t="e">
        <f t="shared" si="16"/>
        <v>#REF!</v>
      </c>
      <c r="AZ109" s="181"/>
      <c r="BA109" s="181"/>
      <c r="BB109" s="181"/>
      <c r="BC109" s="181" t="e">
        <f t="shared" si="17"/>
        <v>#REF!</v>
      </c>
      <c r="BD109" s="181"/>
      <c r="BE109" s="181"/>
      <c r="BF109" s="181"/>
      <c r="BG109" s="181" t="e">
        <f t="shared" si="18"/>
        <v>#REF!</v>
      </c>
      <c r="BH109" s="181"/>
      <c r="BI109" s="181"/>
    </row>
    <row r="110" spans="1:61" x14ac:dyDescent="0.15">
      <c r="A110" s="175">
        <v>87</v>
      </c>
      <c r="B110" s="175"/>
      <c r="C110" s="175" t="e">
        <f>IF(#REF!="","",#REF!)</f>
        <v>#REF!</v>
      </c>
      <c r="D110" s="175"/>
      <c r="E110" s="175"/>
      <c r="F110" s="175"/>
      <c r="G110" s="175"/>
      <c r="H110" s="175"/>
      <c r="I110" s="176" t="e">
        <f>IF(#REF!="","",#REF!)</f>
        <v>#REF!</v>
      </c>
      <c r="J110" s="176"/>
      <c r="K110" s="176"/>
      <c r="L110" s="177" t="e">
        <f>IF(#REF!="",0,#REF!)</f>
        <v>#REF!</v>
      </c>
      <c r="M110" s="177"/>
      <c r="N110" s="177"/>
      <c r="O110" s="177" t="e">
        <f>IF(#REF!="",0,#REF!)</f>
        <v>#REF!</v>
      </c>
      <c r="P110" s="177"/>
      <c r="Q110" s="177"/>
      <c r="R110" s="177" t="e">
        <f>IF(#REF!="",0,#REF!)</f>
        <v>#REF!</v>
      </c>
      <c r="S110" s="177"/>
      <c r="T110" s="177"/>
      <c r="U110" s="178" t="e">
        <f t="shared" si="13"/>
        <v>#REF!</v>
      </c>
      <c r="V110" s="178"/>
      <c r="W110" s="178"/>
      <c r="X110" s="175" t="e">
        <f>IF(#REF!="",0,#REF!)</f>
        <v>#REF!</v>
      </c>
      <c r="Y110" s="175"/>
      <c r="Z110" s="175"/>
      <c r="AA110" s="178" t="e">
        <f t="shared" si="14"/>
        <v>#REF!</v>
      </c>
      <c r="AB110" s="178"/>
      <c r="AC110" s="178"/>
      <c r="AD110" s="178"/>
      <c r="AE110" s="179" t="e">
        <f>IF(#REF!="",0,#REF!)</f>
        <v>#REF!</v>
      </c>
      <c r="AF110" s="179"/>
      <c r="AG110" s="179"/>
      <c r="AH110" s="179"/>
      <c r="AI110" s="179" t="e">
        <f>IF(OR(#REF!=TRUE,#REF!=TRUE),13500,IF(#REF!=TRUE,"内装材は","-"))</f>
        <v>#REF!</v>
      </c>
      <c r="AJ110" s="179"/>
      <c r="AK110" s="179"/>
      <c r="AL110" s="179"/>
      <c r="AM110" s="179" t="e">
        <f>IF(AI110="-","-",IF(#REF!=TRUE,"併用付加",ROUNDDOWN(AA110*AI110,0)))</f>
        <v>#REF!</v>
      </c>
      <c r="AN110" s="179"/>
      <c r="AO110" s="179"/>
      <c r="AP110" s="179"/>
      <c r="AQ110" s="179" t="e">
        <f>IF(AI110="-",#REF!,MIN((IF((AE110-AI110)&gt;0,AE110-AI110,0)),#REF!))</f>
        <v>#REF!</v>
      </c>
      <c r="AR110" s="179"/>
      <c r="AS110" s="179"/>
      <c r="AT110" s="179"/>
      <c r="AU110" s="179" t="e">
        <f t="shared" si="15"/>
        <v>#REF!</v>
      </c>
      <c r="AV110" s="179"/>
      <c r="AW110" s="179"/>
      <c r="AX110" s="179"/>
      <c r="AY110" s="180" t="e">
        <f t="shared" si="16"/>
        <v>#REF!</v>
      </c>
      <c r="AZ110" s="181"/>
      <c r="BA110" s="181"/>
      <c r="BB110" s="181"/>
      <c r="BC110" s="181" t="e">
        <f t="shared" si="17"/>
        <v>#REF!</v>
      </c>
      <c r="BD110" s="181"/>
      <c r="BE110" s="181"/>
      <c r="BF110" s="181"/>
      <c r="BG110" s="181" t="e">
        <f t="shared" si="18"/>
        <v>#REF!</v>
      </c>
      <c r="BH110" s="181"/>
      <c r="BI110" s="181"/>
    </row>
    <row r="111" spans="1:61" x14ac:dyDescent="0.15">
      <c r="A111" s="175">
        <v>88</v>
      </c>
      <c r="B111" s="175"/>
      <c r="C111" s="175" t="e">
        <f>IF(#REF!="","",#REF!)</f>
        <v>#REF!</v>
      </c>
      <c r="D111" s="175"/>
      <c r="E111" s="175"/>
      <c r="F111" s="175"/>
      <c r="G111" s="175"/>
      <c r="H111" s="175"/>
      <c r="I111" s="176" t="e">
        <f>IF(#REF!="","",#REF!)</f>
        <v>#REF!</v>
      </c>
      <c r="J111" s="176"/>
      <c r="K111" s="176"/>
      <c r="L111" s="177" t="e">
        <f>IF(#REF!="",0,#REF!)</f>
        <v>#REF!</v>
      </c>
      <c r="M111" s="177"/>
      <c r="N111" s="177"/>
      <c r="O111" s="177" t="e">
        <f>IF(#REF!="",0,#REF!)</f>
        <v>#REF!</v>
      </c>
      <c r="P111" s="177"/>
      <c r="Q111" s="177"/>
      <c r="R111" s="177" t="e">
        <f>IF(#REF!="",0,#REF!)</f>
        <v>#REF!</v>
      </c>
      <c r="S111" s="177"/>
      <c r="T111" s="177"/>
      <c r="U111" s="178" t="e">
        <f t="shared" si="13"/>
        <v>#REF!</v>
      </c>
      <c r="V111" s="178"/>
      <c r="W111" s="178"/>
      <c r="X111" s="175" t="e">
        <f>IF(#REF!="",0,#REF!)</f>
        <v>#REF!</v>
      </c>
      <c r="Y111" s="175"/>
      <c r="Z111" s="175"/>
      <c r="AA111" s="178" t="e">
        <f t="shared" si="14"/>
        <v>#REF!</v>
      </c>
      <c r="AB111" s="178"/>
      <c r="AC111" s="178"/>
      <c r="AD111" s="178"/>
      <c r="AE111" s="179" t="e">
        <f>IF(#REF!="",0,#REF!)</f>
        <v>#REF!</v>
      </c>
      <c r="AF111" s="179"/>
      <c r="AG111" s="179"/>
      <c r="AH111" s="179"/>
      <c r="AI111" s="179" t="e">
        <f>IF(OR(#REF!=TRUE,#REF!=TRUE),13500,IF(#REF!=TRUE,"内装材は","-"))</f>
        <v>#REF!</v>
      </c>
      <c r="AJ111" s="179"/>
      <c r="AK111" s="179"/>
      <c r="AL111" s="179"/>
      <c r="AM111" s="179" t="e">
        <f>IF(AI111="-","-",IF(#REF!=TRUE,"併用付加",ROUNDDOWN(AA111*AI111,0)))</f>
        <v>#REF!</v>
      </c>
      <c r="AN111" s="179"/>
      <c r="AO111" s="179"/>
      <c r="AP111" s="179"/>
      <c r="AQ111" s="179" t="e">
        <f>IF(AI111="-",#REF!,MIN((IF((AE111-AI111)&gt;0,AE111-AI111,0)),#REF!))</f>
        <v>#REF!</v>
      </c>
      <c r="AR111" s="179"/>
      <c r="AS111" s="179"/>
      <c r="AT111" s="179"/>
      <c r="AU111" s="179" t="e">
        <f t="shared" si="15"/>
        <v>#REF!</v>
      </c>
      <c r="AV111" s="179"/>
      <c r="AW111" s="179"/>
      <c r="AX111" s="179"/>
      <c r="AY111" s="180" t="e">
        <f t="shared" si="16"/>
        <v>#REF!</v>
      </c>
      <c r="AZ111" s="181"/>
      <c r="BA111" s="181"/>
      <c r="BB111" s="181"/>
      <c r="BC111" s="181" t="e">
        <f t="shared" si="17"/>
        <v>#REF!</v>
      </c>
      <c r="BD111" s="181"/>
      <c r="BE111" s="181"/>
      <c r="BF111" s="181"/>
      <c r="BG111" s="181" t="e">
        <f t="shared" si="18"/>
        <v>#REF!</v>
      </c>
      <c r="BH111" s="181"/>
      <c r="BI111" s="181"/>
    </row>
    <row r="112" spans="1:61" x14ac:dyDescent="0.15">
      <c r="A112" s="175">
        <v>89</v>
      </c>
      <c r="B112" s="175"/>
      <c r="C112" s="175" t="e">
        <f>IF(#REF!="","",#REF!)</f>
        <v>#REF!</v>
      </c>
      <c r="D112" s="175"/>
      <c r="E112" s="175"/>
      <c r="F112" s="175"/>
      <c r="G112" s="175"/>
      <c r="H112" s="175"/>
      <c r="I112" s="176" t="e">
        <f>IF(#REF!="","",#REF!)</f>
        <v>#REF!</v>
      </c>
      <c r="J112" s="176"/>
      <c r="K112" s="176"/>
      <c r="L112" s="177" t="e">
        <f>IF(#REF!="",0,#REF!)</f>
        <v>#REF!</v>
      </c>
      <c r="M112" s="177"/>
      <c r="N112" s="177"/>
      <c r="O112" s="177" t="e">
        <f>IF(#REF!="",0,#REF!)</f>
        <v>#REF!</v>
      </c>
      <c r="P112" s="177"/>
      <c r="Q112" s="177"/>
      <c r="R112" s="177" t="e">
        <f>IF(#REF!="",0,#REF!)</f>
        <v>#REF!</v>
      </c>
      <c r="S112" s="177"/>
      <c r="T112" s="177"/>
      <c r="U112" s="178" t="e">
        <f t="shared" si="13"/>
        <v>#REF!</v>
      </c>
      <c r="V112" s="178"/>
      <c r="W112" s="178"/>
      <c r="X112" s="175" t="e">
        <f>IF(#REF!="",0,#REF!)</f>
        <v>#REF!</v>
      </c>
      <c r="Y112" s="175"/>
      <c r="Z112" s="175"/>
      <c r="AA112" s="178" t="e">
        <f t="shared" si="14"/>
        <v>#REF!</v>
      </c>
      <c r="AB112" s="178"/>
      <c r="AC112" s="178"/>
      <c r="AD112" s="178"/>
      <c r="AE112" s="179" t="e">
        <f>IF(#REF!="",0,#REF!)</f>
        <v>#REF!</v>
      </c>
      <c r="AF112" s="179"/>
      <c r="AG112" s="179"/>
      <c r="AH112" s="179"/>
      <c r="AI112" s="179" t="e">
        <f>IF(OR(#REF!=TRUE,#REF!=TRUE),13500,IF(#REF!=TRUE,"内装材は","-"))</f>
        <v>#REF!</v>
      </c>
      <c r="AJ112" s="179"/>
      <c r="AK112" s="179"/>
      <c r="AL112" s="179"/>
      <c r="AM112" s="179" t="e">
        <f>IF(AI112="-","-",IF(#REF!=TRUE,"併用付加",ROUNDDOWN(AA112*AI112,0)))</f>
        <v>#REF!</v>
      </c>
      <c r="AN112" s="179"/>
      <c r="AO112" s="179"/>
      <c r="AP112" s="179"/>
      <c r="AQ112" s="179" t="e">
        <f>IF(AI112="-",#REF!,MIN((IF((AE112-AI112)&gt;0,AE112-AI112,0)),#REF!))</f>
        <v>#REF!</v>
      </c>
      <c r="AR112" s="179"/>
      <c r="AS112" s="179"/>
      <c r="AT112" s="179"/>
      <c r="AU112" s="179" t="e">
        <f t="shared" si="15"/>
        <v>#REF!</v>
      </c>
      <c r="AV112" s="179"/>
      <c r="AW112" s="179"/>
      <c r="AX112" s="179"/>
      <c r="AY112" s="180" t="e">
        <f t="shared" si="16"/>
        <v>#REF!</v>
      </c>
      <c r="AZ112" s="181"/>
      <c r="BA112" s="181"/>
      <c r="BB112" s="181"/>
      <c r="BC112" s="181" t="e">
        <f t="shared" si="17"/>
        <v>#REF!</v>
      </c>
      <c r="BD112" s="181"/>
      <c r="BE112" s="181"/>
      <c r="BF112" s="181"/>
      <c r="BG112" s="181" t="e">
        <f t="shared" si="18"/>
        <v>#REF!</v>
      </c>
      <c r="BH112" s="181"/>
      <c r="BI112" s="181"/>
    </row>
    <row r="113" spans="1:61" x14ac:dyDescent="0.15">
      <c r="A113" s="175">
        <v>90</v>
      </c>
      <c r="B113" s="175"/>
      <c r="C113" s="175" t="e">
        <f>IF(#REF!="","",#REF!)</f>
        <v>#REF!</v>
      </c>
      <c r="D113" s="175"/>
      <c r="E113" s="175"/>
      <c r="F113" s="175"/>
      <c r="G113" s="175"/>
      <c r="H113" s="175"/>
      <c r="I113" s="176" t="e">
        <f>IF(#REF!="","",#REF!)</f>
        <v>#REF!</v>
      </c>
      <c r="J113" s="176"/>
      <c r="K113" s="176"/>
      <c r="L113" s="177" t="e">
        <f>IF(#REF!="",0,#REF!)</f>
        <v>#REF!</v>
      </c>
      <c r="M113" s="177"/>
      <c r="N113" s="177"/>
      <c r="O113" s="177" t="e">
        <f>IF(#REF!="",0,#REF!)</f>
        <v>#REF!</v>
      </c>
      <c r="P113" s="177"/>
      <c r="Q113" s="177"/>
      <c r="R113" s="177" t="e">
        <f>IF(#REF!="",0,#REF!)</f>
        <v>#REF!</v>
      </c>
      <c r="S113" s="177"/>
      <c r="T113" s="177"/>
      <c r="U113" s="178" t="e">
        <f t="shared" si="13"/>
        <v>#REF!</v>
      </c>
      <c r="V113" s="178"/>
      <c r="W113" s="178"/>
      <c r="X113" s="175" t="e">
        <f>IF(#REF!="",0,#REF!)</f>
        <v>#REF!</v>
      </c>
      <c r="Y113" s="175"/>
      <c r="Z113" s="175"/>
      <c r="AA113" s="178" t="e">
        <f t="shared" si="14"/>
        <v>#REF!</v>
      </c>
      <c r="AB113" s="178"/>
      <c r="AC113" s="178"/>
      <c r="AD113" s="178"/>
      <c r="AE113" s="179" t="e">
        <f>IF(#REF!="",0,#REF!)</f>
        <v>#REF!</v>
      </c>
      <c r="AF113" s="179"/>
      <c r="AG113" s="179"/>
      <c r="AH113" s="179"/>
      <c r="AI113" s="179" t="e">
        <f>IF(OR(#REF!=TRUE,#REF!=TRUE),13500,IF(#REF!=TRUE,"内装材は","-"))</f>
        <v>#REF!</v>
      </c>
      <c r="AJ113" s="179"/>
      <c r="AK113" s="179"/>
      <c r="AL113" s="179"/>
      <c r="AM113" s="179" t="e">
        <f>IF(AI113="-","-",IF(#REF!=TRUE,"併用付加",ROUNDDOWN(AA113*AI113,0)))</f>
        <v>#REF!</v>
      </c>
      <c r="AN113" s="179"/>
      <c r="AO113" s="179"/>
      <c r="AP113" s="179"/>
      <c r="AQ113" s="179" t="e">
        <f>IF(AI113="-",#REF!,MIN((IF((AE113-AI113)&gt;0,AE113-AI113,0)),#REF!))</f>
        <v>#REF!</v>
      </c>
      <c r="AR113" s="179"/>
      <c r="AS113" s="179"/>
      <c r="AT113" s="179"/>
      <c r="AU113" s="179" t="e">
        <f t="shared" si="15"/>
        <v>#REF!</v>
      </c>
      <c r="AV113" s="179"/>
      <c r="AW113" s="179"/>
      <c r="AX113" s="179"/>
      <c r="AY113" s="180" t="e">
        <f t="shared" si="16"/>
        <v>#REF!</v>
      </c>
      <c r="AZ113" s="181"/>
      <c r="BA113" s="181"/>
      <c r="BB113" s="181"/>
      <c r="BC113" s="181" t="e">
        <f t="shared" si="17"/>
        <v>#REF!</v>
      </c>
      <c r="BD113" s="181"/>
      <c r="BE113" s="181"/>
      <c r="BF113" s="181"/>
      <c r="BG113" s="181" t="e">
        <f t="shared" si="18"/>
        <v>#REF!</v>
      </c>
      <c r="BH113" s="181"/>
      <c r="BI113" s="181"/>
    </row>
    <row r="114" spans="1:61" x14ac:dyDescent="0.15">
      <c r="A114" s="175"/>
      <c r="B114" s="175"/>
      <c r="C114" s="175" t="s">
        <v>29</v>
      </c>
      <c r="D114" s="175"/>
      <c r="E114" s="175"/>
      <c r="F114" s="175"/>
      <c r="G114" s="175"/>
      <c r="H114" s="175"/>
      <c r="I114" s="175"/>
      <c r="J114" s="175"/>
      <c r="K114" s="175"/>
      <c r="L114" s="177"/>
      <c r="M114" s="177"/>
      <c r="N114" s="177"/>
      <c r="O114" s="177"/>
      <c r="P114" s="177"/>
      <c r="Q114" s="177"/>
      <c r="R114" s="177"/>
      <c r="S114" s="177"/>
      <c r="T114" s="177"/>
      <c r="U114" s="177"/>
      <c r="V114" s="177"/>
      <c r="W114" s="177"/>
      <c r="X114" s="193"/>
      <c r="Y114" s="193"/>
      <c r="Z114" s="193"/>
      <c r="AA114" s="178" t="e">
        <f>IF($C$114="","",SUM(AA84:AD113))</f>
        <v>#REF!</v>
      </c>
      <c r="AB114" s="178"/>
      <c r="AC114" s="178"/>
      <c r="AD114" s="178"/>
      <c r="AE114" s="178"/>
      <c r="AF114" s="178"/>
      <c r="AG114" s="178"/>
      <c r="AH114" s="178"/>
      <c r="AI114" s="179"/>
      <c r="AJ114" s="179"/>
      <c r="AK114" s="179"/>
      <c r="AL114" s="179"/>
      <c r="AM114" s="179" t="e">
        <f>IF($C$114="","",SUM(AM84:AP113))</f>
        <v>#REF!</v>
      </c>
      <c r="AN114" s="179"/>
      <c r="AO114" s="179"/>
      <c r="AP114" s="179"/>
      <c r="AQ114" s="179"/>
      <c r="AR114" s="179"/>
      <c r="AS114" s="179"/>
      <c r="AT114" s="179"/>
      <c r="AU114" s="179" t="e">
        <f>IF($C$114="","",SUM(AU84:AX113))</f>
        <v>#REF!</v>
      </c>
      <c r="AV114" s="179"/>
      <c r="AW114" s="179"/>
      <c r="AX114" s="179"/>
      <c r="AY114" s="194" t="e">
        <f>IF($C$114="","",SUM(AY84:BB113))</f>
        <v>#REF!</v>
      </c>
      <c r="AZ114" s="194"/>
      <c r="BA114" s="194"/>
      <c r="BB114" s="180"/>
      <c r="BC114" s="40"/>
      <c r="BD114" s="40"/>
      <c r="BE114" s="40"/>
      <c r="BF114" s="40"/>
      <c r="BG114" s="40"/>
      <c r="BH114" s="40"/>
      <c r="BI114" s="40"/>
    </row>
    <row r="115" spans="1:61" x14ac:dyDescent="0.15">
      <c r="A115" s="175"/>
      <c r="B115" s="175"/>
      <c r="C115" s="175"/>
      <c r="D115" s="175"/>
      <c r="E115" s="175"/>
      <c r="F115" s="175"/>
      <c r="G115" s="175"/>
      <c r="H115" s="175"/>
      <c r="I115" s="175"/>
      <c r="J115" s="175"/>
      <c r="K115" s="175"/>
      <c r="L115" s="177"/>
      <c r="M115" s="177"/>
      <c r="N115" s="177"/>
      <c r="O115" s="177"/>
      <c r="P115" s="177"/>
      <c r="Q115" s="177"/>
      <c r="R115" s="177"/>
      <c r="S115" s="177"/>
      <c r="T115" s="177"/>
      <c r="U115" s="177"/>
      <c r="V115" s="177"/>
      <c r="W115" s="177"/>
      <c r="X115" s="193"/>
      <c r="Y115" s="193"/>
      <c r="Z115" s="193"/>
      <c r="AA115" s="178"/>
      <c r="AB115" s="178"/>
      <c r="AC115" s="178"/>
      <c r="AD115" s="178"/>
      <c r="AE115" s="178"/>
      <c r="AF115" s="178"/>
      <c r="AG115" s="178"/>
      <c r="AH115" s="178"/>
      <c r="AI115" s="179"/>
      <c r="AJ115" s="179"/>
      <c r="AK115" s="179"/>
      <c r="AL115" s="179"/>
      <c r="AM115" s="179"/>
      <c r="AN115" s="179"/>
      <c r="AO115" s="179"/>
      <c r="AP115" s="179"/>
      <c r="AQ115" s="179"/>
      <c r="AR115" s="179"/>
      <c r="AS115" s="179"/>
      <c r="AT115" s="179"/>
      <c r="AU115" s="179"/>
      <c r="AV115" s="179"/>
      <c r="AW115" s="179"/>
      <c r="AX115" s="179"/>
      <c r="AY115" s="194"/>
      <c r="AZ115" s="194"/>
      <c r="BA115" s="194"/>
      <c r="BB115" s="180"/>
      <c r="BC115" s="40"/>
      <c r="BD115" s="40"/>
      <c r="BE115" s="40"/>
      <c r="BF115" s="40"/>
      <c r="BG115" s="40"/>
      <c r="BH115" s="40"/>
      <c r="BI115" s="40"/>
    </row>
    <row r="116" spans="1:61" x14ac:dyDescent="0.15">
      <c r="A116" s="175"/>
      <c r="B116" s="175"/>
      <c r="C116" s="175" t="e">
        <f>IF(C123="","合計","")</f>
        <v>#REF!</v>
      </c>
      <c r="D116" s="175"/>
      <c r="E116" s="175"/>
      <c r="F116" s="175"/>
      <c r="G116" s="175"/>
      <c r="H116" s="175"/>
      <c r="I116" s="175"/>
      <c r="J116" s="175"/>
      <c r="K116" s="175"/>
      <c r="L116" s="177"/>
      <c r="M116" s="177"/>
      <c r="N116" s="177"/>
      <c r="O116" s="177"/>
      <c r="P116" s="177"/>
      <c r="Q116" s="177"/>
      <c r="R116" s="177"/>
      <c r="S116" s="177"/>
      <c r="T116" s="177"/>
      <c r="U116" s="177"/>
      <c r="V116" s="177"/>
      <c r="W116" s="177"/>
      <c r="X116" s="193"/>
      <c r="Y116" s="193"/>
      <c r="Z116" s="193"/>
      <c r="AA116" s="178" t="e">
        <f>IF($C$116="","",AA36+AA75+AA114)</f>
        <v>#REF!</v>
      </c>
      <c r="AB116" s="178"/>
      <c r="AC116" s="178"/>
      <c r="AD116" s="178"/>
      <c r="AE116" s="179"/>
      <c r="AF116" s="179"/>
      <c r="AG116" s="179"/>
      <c r="AH116" s="179"/>
      <c r="AI116" s="179"/>
      <c r="AJ116" s="179"/>
      <c r="AK116" s="179"/>
      <c r="AL116" s="179"/>
      <c r="AM116" s="179" t="e">
        <f>IF($C$116="","",AM36+AM75+AM114)</f>
        <v>#REF!</v>
      </c>
      <c r="AN116" s="179"/>
      <c r="AO116" s="179"/>
      <c r="AP116" s="179"/>
      <c r="AQ116" s="179"/>
      <c r="AR116" s="179"/>
      <c r="AS116" s="179"/>
      <c r="AT116" s="179"/>
      <c r="AU116" s="179" t="e">
        <f>IF($C$116="","",AU36+AU75+AU114)</f>
        <v>#REF!</v>
      </c>
      <c r="AV116" s="179"/>
      <c r="AW116" s="179"/>
      <c r="AX116" s="179"/>
      <c r="AY116" s="194" t="e">
        <f>IF($C$116="","",AY36+AY75+AY114)</f>
        <v>#REF!</v>
      </c>
      <c r="AZ116" s="194"/>
      <c r="BA116" s="194"/>
      <c r="BB116" s="180"/>
      <c r="BC116" s="40"/>
      <c r="BD116" s="40"/>
      <c r="BE116" s="40"/>
      <c r="BF116" s="40"/>
      <c r="BG116" s="40"/>
      <c r="BH116" s="40"/>
      <c r="BI116" s="40"/>
    </row>
    <row r="117" spans="1:61" x14ac:dyDescent="0.15">
      <c r="A117" s="175"/>
      <c r="B117" s="175"/>
      <c r="C117" s="175"/>
      <c r="D117" s="175"/>
      <c r="E117" s="175"/>
      <c r="F117" s="175"/>
      <c r="G117" s="175"/>
      <c r="H117" s="175"/>
      <c r="I117" s="175"/>
      <c r="J117" s="175"/>
      <c r="K117" s="175"/>
      <c r="L117" s="177"/>
      <c r="M117" s="177"/>
      <c r="N117" s="177"/>
      <c r="O117" s="177"/>
      <c r="P117" s="177"/>
      <c r="Q117" s="177"/>
      <c r="R117" s="177"/>
      <c r="S117" s="177"/>
      <c r="T117" s="177"/>
      <c r="U117" s="177"/>
      <c r="V117" s="177"/>
      <c r="W117" s="177"/>
      <c r="X117" s="193"/>
      <c r="Y117" s="193"/>
      <c r="Z117" s="193"/>
      <c r="AA117" s="178"/>
      <c r="AB117" s="178"/>
      <c r="AC117" s="178"/>
      <c r="AD117" s="178"/>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94"/>
      <c r="AZ117" s="194"/>
      <c r="BA117" s="194"/>
      <c r="BB117" s="180"/>
      <c r="BC117" s="40"/>
      <c r="BD117" s="40"/>
      <c r="BE117" s="40"/>
      <c r="BF117" s="40"/>
      <c r="BG117" s="40"/>
      <c r="BH117" s="40"/>
      <c r="BI117" s="40"/>
    </row>
    <row r="118" spans="1:61" ht="13.5" customHeight="1" x14ac:dyDescent="0.15">
      <c r="A118" s="174" t="s">
        <v>97</v>
      </c>
      <c r="B118" s="174"/>
      <c r="C118" s="174"/>
      <c r="D118" s="174"/>
      <c r="E118" s="174"/>
      <c r="F118" s="174"/>
      <c r="G118" s="174"/>
      <c r="H118" s="174"/>
      <c r="I118" s="174"/>
      <c r="J118" s="174"/>
      <c r="K118" s="196" t="e">
        <f>IF(C123="","","市産材（材積・金額）内訳表")</f>
        <v>#REF!</v>
      </c>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38"/>
      <c r="AP118" s="38"/>
      <c r="AQ118" s="38"/>
      <c r="AR118" s="38"/>
      <c r="AS118" s="38"/>
      <c r="AT118" s="38"/>
      <c r="AU118" s="187" t="e">
        <f>IF(C123="","","4page")</f>
        <v>#REF!</v>
      </c>
      <c r="AV118" s="187"/>
      <c r="AW118" s="187"/>
      <c r="AX118" s="187"/>
      <c r="AY118" s="40"/>
      <c r="AZ118" s="40"/>
      <c r="BA118" s="40"/>
      <c r="BB118" s="40"/>
      <c r="BC118" s="40"/>
      <c r="BD118" s="40"/>
      <c r="BE118" s="40"/>
      <c r="BF118" s="40"/>
      <c r="BG118" s="40"/>
      <c r="BH118" s="40"/>
      <c r="BI118" s="40"/>
    </row>
    <row r="119" spans="1:61" ht="13.5" customHeight="1" x14ac:dyDescent="0.15">
      <c r="A119" s="34"/>
      <c r="B119" s="34"/>
      <c r="C119" s="34"/>
      <c r="D119" s="34"/>
      <c r="E119" s="35"/>
      <c r="F119" s="35"/>
      <c r="G119" s="35"/>
      <c r="H119" s="35"/>
      <c r="I119" s="35"/>
      <c r="J119" s="35"/>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35"/>
      <c r="AP119" s="35"/>
      <c r="AQ119" s="35"/>
      <c r="AR119" s="35"/>
      <c r="AS119" s="35"/>
      <c r="AT119" s="35"/>
      <c r="AU119" s="187"/>
      <c r="AV119" s="187"/>
      <c r="AW119" s="187"/>
      <c r="AX119" s="187"/>
      <c r="AY119" s="40"/>
      <c r="AZ119" s="40"/>
      <c r="BA119" s="40"/>
      <c r="BB119" s="40"/>
      <c r="BC119" s="40"/>
      <c r="BD119" s="40"/>
      <c r="BE119" s="40"/>
      <c r="BF119" s="40"/>
      <c r="BG119" s="40"/>
      <c r="BH119" s="40"/>
      <c r="BI119" s="40"/>
    </row>
    <row r="120" spans="1:61" ht="13.5" customHeight="1" x14ac:dyDescent="0.15">
      <c r="A120" s="175" t="s">
        <v>7</v>
      </c>
      <c r="B120" s="175"/>
      <c r="C120" s="175" t="s">
        <v>2</v>
      </c>
      <c r="D120" s="175"/>
      <c r="E120" s="175"/>
      <c r="F120" s="175"/>
      <c r="G120" s="175"/>
      <c r="H120" s="175"/>
      <c r="I120" s="175" t="s">
        <v>3</v>
      </c>
      <c r="J120" s="175"/>
      <c r="K120" s="175"/>
      <c r="L120" s="188" t="s">
        <v>13</v>
      </c>
      <c r="M120" s="175"/>
      <c r="N120" s="175"/>
      <c r="O120" s="188" t="s">
        <v>19</v>
      </c>
      <c r="P120" s="175"/>
      <c r="Q120" s="175"/>
      <c r="R120" s="188" t="s">
        <v>9</v>
      </c>
      <c r="S120" s="175"/>
      <c r="T120" s="175"/>
      <c r="U120" s="188" t="s">
        <v>21</v>
      </c>
      <c r="V120" s="175"/>
      <c r="W120" s="175"/>
      <c r="X120" s="188" t="s">
        <v>14</v>
      </c>
      <c r="Y120" s="175"/>
      <c r="Z120" s="175"/>
      <c r="AA120" s="188" t="s">
        <v>23</v>
      </c>
      <c r="AB120" s="188"/>
      <c r="AC120" s="175"/>
      <c r="AD120" s="175"/>
      <c r="AE120" s="188" t="s">
        <v>45</v>
      </c>
      <c r="AF120" s="175"/>
      <c r="AG120" s="175"/>
      <c r="AH120" s="175"/>
      <c r="AI120" s="188" t="s">
        <v>165</v>
      </c>
      <c r="AJ120" s="188"/>
      <c r="AK120" s="188"/>
      <c r="AL120" s="188"/>
      <c r="AM120" s="188" t="s">
        <v>25</v>
      </c>
      <c r="AN120" s="188"/>
      <c r="AO120" s="188"/>
      <c r="AP120" s="188"/>
      <c r="AQ120" s="188" t="s">
        <v>166</v>
      </c>
      <c r="AR120" s="188"/>
      <c r="AS120" s="188"/>
      <c r="AT120" s="188"/>
      <c r="AU120" s="197" t="s">
        <v>98</v>
      </c>
      <c r="AV120" s="198"/>
      <c r="AW120" s="198"/>
      <c r="AX120" s="199"/>
      <c r="AY120" s="189" t="s">
        <v>105</v>
      </c>
      <c r="AZ120" s="190"/>
      <c r="BA120" s="190"/>
      <c r="BB120" s="190"/>
      <c r="BC120" s="195" t="s">
        <v>109</v>
      </c>
      <c r="BD120" s="195"/>
      <c r="BE120" s="195"/>
      <c r="BF120" s="195"/>
      <c r="BG120" s="192" t="s">
        <v>111</v>
      </c>
      <c r="BH120" s="192"/>
      <c r="BI120" s="192"/>
    </row>
    <row r="121" spans="1:61" x14ac:dyDescent="0.15">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88"/>
      <c r="AJ121" s="188"/>
      <c r="AK121" s="188"/>
      <c r="AL121" s="188"/>
      <c r="AM121" s="188"/>
      <c r="AN121" s="188"/>
      <c r="AO121" s="188"/>
      <c r="AP121" s="188"/>
      <c r="AQ121" s="188"/>
      <c r="AR121" s="188"/>
      <c r="AS121" s="188"/>
      <c r="AT121" s="188"/>
      <c r="AU121" s="200"/>
      <c r="AV121" s="201"/>
      <c r="AW121" s="201"/>
      <c r="AX121" s="202"/>
      <c r="AY121" s="191"/>
      <c r="AZ121" s="190"/>
      <c r="BA121" s="190"/>
      <c r="BB121" s="190"/>
      <c r="BC121" s="195"/>
      <c r="BD121" s="195"/>
      <c r="BE121" s="195"/>
      <c r="BF121" s="195"/>
      <c r="BG121" s="192"/>
      <c r="BH121" s="192"/>
      <c r="BI121" s="192"/>
    </row>
    <row r="122" spans="1:61" x14ac:dyDescent="0.15">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88"/>
      <c r="AJ122" s="188"/>
      <c r="AK122" s="188"/>
      <c r="AL122" s="188"/>
      <c r="AM122" s="188"/>
      <c r="AN122" s="188"/>
      <c r="AO122" s="188"/>
      <c r="AP122" s="188"/>
      <c r="AQ122" s="188"/>
      <c r="AR122" s="188"/>
      <c r="AS122" s="188"/>
      <c r="AT122" s="188"/>
      <c r="AU122" s="203"/>
      <c r="AV122" s="204"/>
      <c r="AW122" s="204"/>
      <c r="AX122" s="205"/>
      <c r="AY122" s="191"/>
      <c r="AZ122" s="190"/>
      <c r="BA122" s="190"/>
      <c r="BB122" s="190"/>
      <c r="BC122" s="195"/>
      <c r="BD122" s="195"/>
      <c r="BE122" s="195"/>
      <c r="BF122" s="195"/>
      <c r="BG122" s="192"/>
      <c r="BH122" s="192"/>
      <c r="BI122" s="192"/>
    </row>
    <row r="123" spans="1:61" x14ac:dyDescent="0.15">
      <c r="A123" s="175">
        <v>91</v>
      </c>
      <c r="B123" s="175"/>
      <c r="C123" s="175" t="e">
        <f>IF(#REF!="","",#REF!)</f>
        <v>#REF!</v>
      </c>
      <c r="D123" s="175"/>
      <c r="E123" s="175"/>
      <c r="F123" s="175"/>
      <c r="G123" s="175"/>
      <c r="H123" s="175"/>
      <c r="I123" s="176" t="e">
        <f>IF(#REF!="","",#REF!)</f>
        <v>#REF!</v>
      </c>
      <c r="J123" s="176"/>
      <c r="K123" s="176"/>
      <c r="L123" s="177" t="e">
        <f>IF(#REF!="",0,#REF!)</f>
        <v>#REF!</v>
      </c>
      <c r="M123" s="177"/>
      <c r="N123" s="177"/>
      <c r="O123" s="177" t="e">
        <f>IF(#REF!="",0,#REF!)</f>
        <v>#REF!</v>
      </c>
      <c r="P123" s="177"/>
      <c r="Q123" s="177"/>
      <c r="R123" s="177" t="e">
        <f>IF(#REF!="",0,#REF!)</f>
        <v>#REF!</v>
      </c>
      <c r="S123" s="177"/>
      <c r="T123" s="177"/>
      <c r="U123" s="178" t="e">
        <f t="shared" ref="U123:U152" si="19">ROUNDDOWN(L123*O123*R123,4)</f>
        <v>#REF!</v>
      </c>
      <c r="V123" s="178"/>
      <c r="W123" s="178"/>
      <c r="X123" s="175" t="e">
        <f>IF(#REF!="",0,#REF!)</f>
        <v>#REF!</v>
      </c>
      <c r="Y123" s="175"/>
      <c r="Z123" s="175"/>
      <c r="AA123" s="178" t="e">
        <f t="shared" ref="AA123:AA152" si="20">ROUNDDOWN(U123*X123,4)</f>
        <v>#REF!</v>
      </c>
      <c r="AB123" s="178"/>
      <c r="AC123" s="178"/>
      <c r="AD123" s="178"/>
      <c r="AE123" s="179" t="e">
        <f>IF(#REF!="",0,#REF!)</f>
        <v>#REF!</v>
      </c>
      <c r="AF123" s="179"/>
      <c r="AG123" s="179"/>
      <c r="AH123" s="179"/>
      <c r="AI123" s="179" t="e">
        <f>IF(OR(#REF!=TRUE,#REF!=TRUE),13500,IF(#REF!=TRUE,"内装材は","-"))</f>
        <v>#REF!</v>
      </c>
      <c r="AJ123" s="179"/>
      <c r="AK123" s="179"/>
      <c r="AL123" s="179"/>
      <c r="AM123" s="179" t="e">
        <f>IF(AI123="-","-",IF(#REF!=TRUE,"併用付加",ROUNDDOWN(AA123*AI123,0)))</f>
        <v>#REF!</v>
      </c>
      <c r="AN123" s="179"/>
      <c r="AO123" s="179"/>
      <c r="AP123" s="179"/>
      <c r="AQ123" s="179" t="e">
        <f>IF(AI123="-",#REF!,MIN((IF((AE123-AI123)&gt;0,AE123-AI123,0)),#REF!))</f>
        <v>#REF!</v>
      </c>
      <c r="AR123" s="179"/>
      <c r="AS123" s="179"/>
      <c r="AT123" s="179"/>
      <c r="AU123" s="179" t="e">
        <f t="shared" ref="AU123:AU152" si="21">ROUNDDOWN(AA123*AQ123,0)</f>
        <v>#REF!</v>
      </c>
      <c r="AV123" s="179"/>
      <c r="AW123" s="179"/>
      <c r="AX123" s="179"/>
      <c r="AY123" s="180" t="e">
        <f t="shared" ref="AY123:AY152" si="22">ROUNDDOWN(L123*O123*R123*X123*AE123,0)</f>
        <v>#REF!</v>
      </c>
      <c r="AZ123" s="181"/>
      <c r="BA123" s="181"/>
      <c r="BB123" s="181"/>
      <c r="BC123" s="181" t="e">
        <f t="shared" ref="BC123:BC152" si="23">IF(AM123="-",AU123,AM123+AU123)</f>
        <v>#REF!</v>
      </c>
      <c r="BD123" s="181"/>
      <c r="BE123" s="181"/>
      <c r="BF123" s="181"/>
      <c r="BG123" s="181" t="e">
        <f t="shared" ref="BG123:BG152" si="24">IF(AY123&gt;=BC123,"OK","NG")</f>
        <v>#REF!</v>
      </c>
      <c r="BH123" s="181"/>
      <c r="BI123" s="181"/>
    </row>
    <row r="124" spans="1:61" x14ac:dyDescent="0.15">
      <c r="A124" s="175">
        <v>92</v>
      </c>
      <c r="B124" s="175"/>
      <c r="C124" s="175" t="e">
        <f>IF(#REF!="","",#REF!)</f>
        <v>#REF!</v>
      </c>
      <c r="D124" s="175"/>
      <c r="E124" s="175"/>
      <c r="F124" s="175"/>
      <c r="G124" s="175"/>
      <c r="H124" s="175"/>
      <c r="I124" s="176" t="e">
        <f>IF(#REF!="","",#REF!)</f>
        <v>#REF!</v>
      </c>
      <c r="J124" s="176"/>
      <c r="K124" s="176"/>
      <c r="L124" s="177" t="e">
        <f>IF(#REF!="",0,#REF!)</f>
        <v>#REF!</v>
      </c>
      <c r="M124" s="177"/>
      <c r="N124" s="177"/>
      <c r="O124" s="177" t="e">
        <f>IF(#REF!="",0,#REF!)</f>
        <v>#REF!</v>
      </c>
      <c r="P124" s="177"/>
      <c r="Q124" s="177"/>
      <c r="R124" s="177" t="e">
        <f>IF(#REF!="",0,#REF!)</f>
        <v>#REF!</v>
      </c>
      <c r="S124" s="177"/>
      <c r="T124" s="177"/>
      <c r="U124" s="178" t="e">
        <f t="shared" si="19"/>
        <v>#REF!</v>
      </c>
      <c r="V124" s="178"/>
      <c r="W124" s="178"/>
      <c r="X124" s="175" t="e">
        <f>IF(#REF!="",0,#REF!)</f>
        <v>#REF!</v>
      </c>
      <c r="Y124" s="175"/>
      <c r="Z124" s="175"/>
      <c r="AA124" s="178" t="e">
        <f t="shared" si="20"/>
        <v>#REF!</v>
      </c>
      <c r="AB124" s="178"/>
      <c r="AC124" s="178"/>
      <c r="AD124" s="178"/>
      <c r="AE124" s="179" t="e">
        <f>IF(#REF!="",0,#REF!)</f>
        <v>#REF!</v>
      </c>
      <c r="AF124" s="179"/>
      <c r="AG124" s="179"/>
      <c r="AH124" s="179"/>
      <c r="AI124" s="179" t="e">
        <f>IF(OR(#REF!=TRUE,#REF!=TRUE),13500,IF(#REF!=TRUE,"内装材は","-"))</f>
        <v>#REF!</v>
      </c>
      <c r="AJ124" s="179"/>
      <c r="AK124" s="179"/>
      <c r="AL124" s="179"/>
      <c r="AM124" s="179" t="e">
        <f>IF(AI124="-","-",IF(#REF!=TRUE,"併用付加",ROUNDDOWN(AA124*AI124,0)))</f>
        <v>#REF!</v>
      </c>
      <c r="AN124" s="179"/>
      <c r="AO124" s="179"/>
      <c r="AP124" s="179"/>
      <c r="AQ124" s="179" t="e">
        <f>IF(AI124="-",#REF!,MIN((IF((AE124-AI124)&gt;0,AE124-AI124,0)),#REF!))</f>
        <v>#REF!</v>
      </c>
      <c r="AR124" s="179"/>
      <c r="AS124" s="179"/>
      <c r="AT124" s="179"/>
      <c r="AU124" s="179" t="e">
        <f t="shared" si="21"/>
        <v>#REF!</v>
      </c>
      <c r="AV124" s="179"/>
      <c r="AW124" s="179"/>
      <c r="AX124" s="179"/>
      <c r="AY124" s="180" t="e">
        <f t="shared" si="22"/>
        <v>#REF!</v>
      </c>
      <c r="AZ124" s="181"/>
      <c r="BA124" s="181"/>
      <c r="BB124" s="181"/>
      <c r="BC124" s="181" t="e">
        <f t="shared" si="23"/>
        <v>#REF!</v>
      </c>
      <c r="BD124" s="181"/>
      <c r="BE124" s="181"/>
      <c r="BF124" s="181"/>
      <c r="BG124" s="181" t="e">
        <f t="shared" si="24"/>
        <v>#REF!</v>
      </c>
      <c r="BH124" s="181"/>
      <c r="BI124" s="181"/>
    </row>
    <row r="125" spans="1:61" x14ac:dyDescent="0.15">
      <c r="A125" s="175">
        <v>93</v>
      </c>
      <c r="B125" s="175"/>
      <c r="C125" s="175" t="e">
        <f>IF(#REF!="","",#REF!)</f>
        <v>#REF!</v>
      </c>
      <c r="D125" s="175"/>
      <c r="E125" s="175"/>
      <c r="F125" s="175"/>
      <c r="G125" s="175"/>
      <c r="H125" s="175"/>
      <c r="I125" s="176" t="e">
        <f>IF(#REF!="","",#REF!)</f>
        <v>#REF!</v>
      </c>
      <c r="J125" s="176"/>
      <c r="K125" s="176"/>
      <c r="L125" s="177" t="e">
        <f>IF(#REF!="",0,#REF!)</f>
        <v>#REF!</v>
      </c>
      <c r="M125" s="177"/>
      <c r="N125" s="177"/>
      <c r="O125" s="177" t="e">
        <f>IF(#REF!="",0,#REF!)</f>
        <v>#REF!</v>
      </c>
      <c r="P125" s="177"/>
      <c r="Q125" s="177"/>
      <c r="R125" s="177" t="e">
        <f>IF(#REF!="",0,#REF!)</f>
        <v>#REF!</v>
      </c>
      <c r="S125" s="177"/>
      <c r="T125" s="177"/>
      <c r="U125" s="178" t="e">
        <f t="shared" si="19"/>
        <v>#REF!</v>
      </c>
      <c r="V125" s="178"/>
      <c r="W125" s="178"/>
      <c r="X125" s="175" t="e">
        <f>IF(#REF!="",0,#REF!)</f>
        <v>#REF!</v>
      </c>
      <c r="Y125" s="175"/>
      <c r="Z125" s="175"/>
      <c r="AA125" s="178" t="e">
        <f t="shared" si="20"/>
        <v>#REF!</v>
      </c>
      <c r="AB125" s="178"/>
      <c r="AC125" s="178"/>
      <c r="AD125" s="178"/>
      <c r="AE125" s="179" t="e">
        <f>IF(#REF!="",0,#REF!)</f>
        <v>#REF!</v>
      </c>
      <c r="AF125" s="179"/>
      <c r="AG125" s="179"/>
      <c r="AH125" s="179"/>
      <c r="AI125" s="179" t="e">
        <f>IF(OR(#REF!=TRUE,#REF!=TRUE),13500,IF(#REF!=TRUE,"内装材は","-"))</f>
        <v>#REF!</v>
      </c>
      <c r="AJ125" s="179"/>
      <c r="AK125" s="179"/>
      <c r="AL125" s="179"/>
      <c r="AM125" s="179" t="e">
        <f>IF(AI125="-","-",IF(#REF!=TRUE,"併用付加",ROUNDDOWN(AA125*AI125,0)))</f>
        <v>#REF!</v>
      </c>
      <c r="AN125" s="179"/>
      <c r="AO125" s="179"/>
      <c r="AP125" s="179"/>
      <c r="AQ125" s="179" t="e">
        <f>IF(AI125="-",#REF!,MIN((IF((AE125-AI125)&gt;0,AE125-AI125,0)),#REF!))</f>
        <v>#REF!</v>
      </c>
      <c r="AR125" s="179"/>
      <c r="AS125" s="179"/>
      <c r="AT125" s="179"/>
      <c r="AU125" s="179" t="e">
        <f t="shared" si="21"/>
        <v>#REF!</v>
      </c>
      <c r="AV125" s="179"/>
      <c r="AW125" s="179"/>
      <c r="AX125" s="179"/>
      <c r="AY125" s="180" t="e">
        <f t="shared" si="22"/>
        <v>#REF!</v>
      </c>
      <c r="AZ125" s="181"/>
      <c r="BA125" s="181"/>
      <c r="BB125" s="181"/>
      <c r="BC125" s="181" t="e">
        <f t="shared" si="23"/>
        <v>#REF!</v>
      </c>
      <c r="BD125" s="181"/>
      <c r="BE125" s="181"/>
      <c r="BF125" s="181"/>
      <c r="BG125" s="181" t="e">
        <f t="shared" si="24"/>
        <v>#REF!</v>
      </c>
      <c r="BH125" s="181"/>
      <c r="BI125" s="181"/>
    </row>
    <row r="126" spans="1:61" x14ac:dyDescent="0.15">
      <c r="A126" s="175">
        <v>94</v>
      </c>
      <c r="B126" s="175"/>
      <c r="C126" s="175" t="e">
        <f>IF(#REF!="","",#REF!)</f>
        <v>#REF!</v>
      </c>
      <c r="D126" s="175"/>
      <c r="E126" s="175"/>
      <c r="F126" s="175"/>
      <c r="G126" s="175"/>
      <c r="H126" s="175"/>
      <c r="I126" s="176" t="e">
        <f>IF(#REF!="","",#REF!)</f>
        <v>#REF!</v>
      </c>
      <c r="J126" s="176"/>
      <c r="K126" s="176"/>
      <c r="L126" s="177" t="e">
        <f>IF(#REF!="",0,#REF!)</f>
        <v>#REF!</v>
      </c>
      <c r="M126" s="177"/>
      <c r="N126" s="177"/>
      <c r="O126" s="177" t="e">
        <f>IF(#REF!="",0,#REF!)</f>
        <v>#REF!</v>
      </c>
      <c r="P126" s="177"/>
      <c r="Q126" s="177"/>
      <c r="R126" s="177" t="e">
        <f>IF(#REF!="",0,#REF!)</f>
        <v>#REF!</v>
      </c>
      <c r="S126" s="177"/>
      <c r="T126" s="177"/>
      <c r="U126" s="178" t="e">
        <f t="shared" si="19"/>
        <v>#REF!</v>
      </c>
      <c r="V126" s="178"/>
      <c r="W126" s="178"/>
      <c r="X126" s="175" t="e">
        <f>IF(#REF!="",0,#REF!)</f>
        <v>#REF!</v>
      </c>
      <c r="Y126" s="175"/>
      <c r="Z126" s="175"/>
      <c r="AA126" s="178" t="e">
        <f t="shared" si="20"/>
        <v>#REF!</v>
      </c>
      <c r="AB126" s="178"/>
      <c r="AC126" s="178"/>
      <c r="AD126" s="178"/>
      <c r="AE126" s="179" t="e">
        <f>IF(#REF!="",0,#REF!)</f>
        <v>#REF!</v>
      </c>
      <c r="AF126" s="179"/>
      <c r="AG126" s="179"/>
      <c r="AH126" s="179"/>
      <c r="AI126" s="179" t="e">
        <f>IF(OR(#REF!=TRUE,#REF!=TRUE),13500,IF(#REF!=TRUE,"内装材は","-"))</f>
        <v>#REF!</v>
      </c>
      <c r="AJ126" s="179"/>
      <c r="AK126" s="179"/>
      <c r="AL126" s="179"/>
      <c r="AM126" s="179" t="e">
        <f>IF(AI126="-","-",IF(#REF!=TRUE,"併用付加",ROUNDDOWN(AA126*AI126,0)))</f>
        <v>#REF!</v>
      </c>
      <c r="AN126" s="179"/>
      <c r="AO126" s="179"/>
      <c r="AP126" s="179"/>
      <c r="AQ126" s="179" t="e">
        <f>IF(AI126="-",#REF!,MIN((IF((AE126-AI126)&gt;0,AE126-AI126,0)),#REF!))</f>
        <v>#REF!</v>
      </c>
      <c r="AR126" s="179"/>
      <c r="AS126" s="179"/>
      <c r="AT126" s="179"/>
      <c r="AU126" s="179" t="e">
        <f t="shared" si="21"/>
        <v>#REF!</v>
      </c>
      <c r="AV126" s="179"/>
      <c r="AW126" s="179"/>
      <c r="AX126" s="179"/>
      <c r="AY126" s="180" t="e">
        <f t="shared" si="22"/>
        <v>#REF!</v>
      </c>
      <c r="AZ126" s="181"/>
      <c r="BA126" s="181"/>
      <c r="BB126" s="181"/>
      <c r="BC126" s="181" t="e">
        <f t="shared" si="23"/>
        <v>#REF!</v>
      </c>
      <c r="BD126" s="181"/>
      <c r="BE126" s="181"/>
      <c r="BF126" s="181"/>
      <c r="BG126" s="181" t="e">
        <f t="shared" si="24"/>
        <v>#REF!</v>
      </c>
      <c r="BH126" s="181"/>
      <c r="BI126" s="181"/>
    </row>
    <row r="127" spans="1:61" x14ac:dyDescent="0.15">
      <c r="A127" s="175">
        <v>95</v>
      </c>
      <c r="B127" s="175"/>
      <c r="C127" s="175" t="e">
        <f>IF(#REF!="","",#REF!)</f>
        <v>#REF!</v>
      </c>
      <c r="D127" s="175"/>
      <c r="E127" s="175"/>
      <c r="F127" s="175"/>
      <c r="G127" s="175"/>
      <c r="H127" s="175"/>
      <c r="I127" s="176" t="e">
        <f>IF(#REF!="","",#REF!)</f>
        <v>#REF!</v>
      </c>
      <c r="J127" s="176"/>
      <c r="K127" s="176"/>
      <c r="L127" s="177" t="e">
        <f>IF(#REF!="",0,#REF!)</f>
        <v>#REF!</v>
      </c>
      <c r="M127" s="177"/>
      <c r="N127" s="177"/>
      <c r="O127" s="177" t="e">
        <f>IF(#REF!="",0,#REF!)</f>
        <v>#REF!</v>
      </c>
      <c r="P127" s="177"/>
      <c r="Q127" s="177"/>
      <c r="R127" s="177" t="e">
        <f>IF(#REF!="",0,#REF!)</f>
        <v>#REF!</v>
      </c>
      <c r="S127" s="177"/>
      <c r="T127" s="177"/>
      <c r="U127" s="178" t="e">
        <f t="shared" si="19"/>
        <v>#REF!</v>
      </c>
      <c r="V127" s="178"/>
      <c r="W127" s="178"/>
      <c r="X127" s="175" t="e">
        <f>IF(#REF!="",0,#REF!)</f>
        <v>#REF!</v>
      </c>
      <c r="Y127" s="175"/>
      <c r="Z127" s="175"/>
      <c r="AA127" s="178" t="e">
        <f t="shared" si="20"/>
        <v>#REF!</v>
      </c>
      <c r="AB127" s="178"/>
      <c r="AC127" s="178"/>
      <c r="AD127" s="178"/>
      <c r="AE127" s="179" t="e">
        <f>IF(#REF!="",0,#REF!)</f>
        <v>#REF!</v>
      </c>
      <c r="AF127" s="179"/>
      <c r="AG127" s="179"/>
      <c r="AH127" s="179"/>
      <c r="AI127" s="179" t="e">
        <f>IF(OR(#REF!=TRUE,#REF!=TRUE),13500,IF(#REF!=TRUE,"内装材は","-"))</f>
        <v>#REF!</v>
      </c>
      <c r="AJ127" s="179"/>
      <c r="AK127" s="179"/>
      <c r="AL127" s="179"/>
      <c r="AM127" s="179" t="e">
        <f>IF(AI127="-","-",IF(#REF!=TRUE,"併用付加",ROUNDDOWN(AA127*AI127,0)))</f>
        <v>#REF!</v>
      </c>
      <c r="AN127" s="179"/>
      <c r="AO127" s="179"/>
      <c r="AP127" s="179"/>
      <c r="AQ127" s="179" t="e">
        <f>IF(AI127="-",#REF!,MIN((IF((AE127-AI127)&gt;0,AE127-AI127,0)),#REF!))</f>
        <v>#REF!</v>
      </c>
      <c r="AR127" s="179"/>
      <c r="AS127" s="179"/>
      <c r="AT127" s="179"/>
      <c r="AU127" s="179" t="e">
        <f t="shared" si="21"/>
        <v>#REF!</v>
      </c>
      <c r="AV127" s="179"/>
      <c r="AW127" s="179"/>
      <c r="AX127" s="179"/>
      <c r="AY127" s="180" t="e">
        <f t="shared" si="22"/>
        <v>#REF!</v>
      </c>
      <c r="AZ127" s="181"/>
      <c r="BA127" s="181"/>
      <c r="BB127" s="181"/>
      <c r="BC127" s="181" t="e">
        <f t="shared" si="23"/>
        <v>#REF!</v>
      </c>
      <c r="BD127" s="181"/>
      <c r="BE127" s="181"/>
      <c r="BF127" s="181"/>
      <c r="BG127" s="181" t="e">
        <f t="shared" si="24"/>
        <v>#REF!</v>
      </c>
      <c r="BH127" s="181"/>
      <c r="BI127" s="181"/>
    </row>
    <row r="128" spans="1:61" x14ac:dyDescent="0.15">
      <c r="A128" s="175">
        <v>96</v>
      </c>
      <c r="B128" s="175"/>
      <c r="C128" s="175" t="e">
        <f>IF(#REF!="","",#REF!)</f>
        <v>#REF!</v>
      </c>
      <c r="D128" s="175"/>
      <c r="E128" s="175"/>
      <c r="F128" s="175"/>
      <c r="G128" s="175"/>
      <c r="H128" s="175"/>
      <c r="I128" s="176" t="e">
        <f>IF(#REF!="","",#REF!)</f>
        <v>#REF!</v>
      </c>
      <c r="J128" s="176"/>
      <c r="K128" s="176"/>
      <c r="L128" s="177" t="e">
        <f>IF(#REF!="",0,#REF!)</f>
        <v>#REF!</v>
      </c>
      <c r="M128" s="177"/>
      <c r="N128" s="177"/>
      <c r="O128" s="177" t="e">
        <f>IF(#REF!="",0,#REF!)</f>
        <v>#REF!</v>
      </c>
      <c r="P128" s="177"/>
      <c r="Q128" s="177"/>
      <c r="R128" s="177" t="e">
        <f>IF(#REF!="",0,#REF!)</f>
        <v>#REF!</v>
      </c>
      <c r="S128" s="177"/>
      <c r="T128" s="177"/>
      <c r="U128" s="178" t="e">
        <f t="shared" si="19"/>
        <v>#REF!</v>
      </c>
      <c r="V128" s="178"/>
      <c r="W128" s="178"/>
      <c r="X128" s="175" t="e">
        <f>IF(#REF!="",0,#REF!)</f>
        <v>#REF!</v>
      </c>
      <c r="Y128" s="175"/>
      <c r="Z128" s="175"/>
      <c r="AA128" s="178" t="e">
        <f t="shared" si="20"/>
        <v>#REF!</v>
      </c>
      <c r="AB128" s="178"/>
      <c r="AC128" s="178"/>
      <c r="AD128" s="178"/>
      <c r="AE128" s="179" t="e">
        <f>IF(#REF!="",0,#REF!)</f>
        <v>#REF!</v>
      </c>
      <c r="AF128" s="179"/>
      <c r="AG128" s="179"/>
      <c r="AH128" s="179"/>
      <c r="AI128" s="179" t="e">
        <f>IF(OR(#REF!=TRUE,#REF!=TRUE),13500,IF(#REF!=TRUE,"内装材は","-"))</f>
        <v>#REF!</v>
      </c>
      <c r="AJ128" s="179"/>
      <c r="AK128" s="179"/>
      <c r="AL128" s="179"/>
      <c r="AM128" s="179" t="e">
        <f>IF(AI128="-","-",IF(#REF!=TRUE,"併用付加",ROUNDDOWN(AA128*AI128,0)))</f>
        <v>#REF!</v>
      </c>
      <c r="AN128" s="179"/>
      <c r="AO128" s="179"/>
      <c r="AP128" s="179"/>
      <c r="AQ128" s="179" t="e">
        <f>IF(AI128="-",#REF!,MIN((IF((AE128-AI128)&gt;0,AE128-AI128,0)),#REF!))</f>
        <v>#REF!</v>
      </c>
      <c r="AR128" s="179"/>
      <c r="AS128" s="179"/>
      <c r="AT128" s="179"/>
      <c r="AU128" s="179" t="e">
        <f t="shared" si="21"/>
        <v>#REF!</v>
      </c>
      <c r="AV128" s="179"/>
      <c r="AW128" s="179"/>
      <c r="AX128" s="179"/>
      <c r="AY128" s="180" t="e">
        <f t="shared" si="22"/>
        <v>#REF!</v>
      </c>
      <c r="AZ128" s="181"/>
      <c r="BA128" s="181"/>
      <c r="BB128" s="181"/>
      <c r="BC128" s="181" t="e">
        <f t="shared" si="23"/>
        <v>#REF!</v>
      </c>
      <c r="BD128" s="181"/>
      <c r="BE128" s="181"/>
      <c r="BF128" s="181"/>
      <c r="BG128" s="181" t="e">
        <f t="shared" si="24"/>
        <v>#REF!</v>
      </c>
      <c r="BH128" s="181"/>
      <c r="BI128" s="181"/>
    </row>
    <row r="129" spans="1:61" x14ac:dyDescent="0.15">
      <c r="A129" s="175">
        <v>97</v>
      </c>
      <c r="B129" s="175"/>
      <c r="C129" s="175" t="e">
        <f>IF(#REF!="","",#REF!)</f>
        <v>#REF!</v>
      </c>
      <c r="D129" s="175"/>
      <c r="E129" s="175"/>
      <c r="F129" s="175"/>
      <c r="G129" s="175"/>
      <c r="H129" s="175"/>
      <c r="I129" s="176" t="e">
        <f>IF(#REF!="","",#REF!)</f>
        <v>#REF!</v>
      </c>
      <c r="J129" s="176"/>
      <c r="K129" s="176"/>
      <c r="L129" s="177" t="e">
        <f>IF(#REF!="",0,#REF!)</f>
        <v>#REF!</v>
      </c>
      <c r="M129" s="177"/>
      <c r="N129" s="177"/>
      <c r="O129" s="177" t="e">
        <f>IF(#REF!="",0,#REF!)</f>
        <v>#REF!</v>
      </c>
      <c r="P129" s="177"/>
      <c r="Q129" s="177"/>
      <c r="R129" s="177" t="e">
        <f>IF(#REF!="",0,#REF!)</f>
        <v>#REF!</v>
      </c>
      <c r="S129" s="177"/>
      <c r="T129" s="177"/>
      <c r="U129" s="178" t="e">
        <f t="shared" si="19"/>
        <v>#REF!</v>
      </c>
      <c r="V129" s="178"/>
      <c r="W129" s="178"/>
      <c r="X129" s="175" t="e">
        <f>IF(#REF!="",0,#REF!)</f>
        <v>#REF!</v>
      </c>
      <c r="Y129" s="175"/>
      <c r="Z129" s="175"/>
      <c r="AA129" s="178" t="e">
        <f t="shared" si="20"/>
        <v>#REF!</v>
      </c>
      <c r="AB129" s="178"/>
      <c r="AC129" s="178"/>
      <c r="AD129" s="178"/>
      <c r="AE129" s="179" t="e">
        <f>IF(#REF!="",0,#REF!)</f>
        <v>#REF!</v>
      </c>
      <c r="AF129" s="179"/>
      <c r="AG129" s="179"/>
      <c r="AH129" s="179"/>
      <c r="AI129" s="179" t="e">
        <f>IF(OR(#REF!=TRUE,#REF!=TRUE),13500,IF(#REF!=TRUE,"内装材は","-"))</f>
        <v>#REF!</v>
      </c>
      <c r="AJ129" s="179"/>
      <c r="AK129" s="179"/>
      <c r="AL129" s="179"/>
      <c r="AM129" s="179" t="e">
        <f>IF(AI129="-","-",IF(#REF!=TRUE,"併用付加",ROUNDDOWN(AA129*AI129,0)))</f>
        <v>#REF!</v>
      </c>
      <c r="AN129" s="179"/>
      <c r="AO129" s="179"/>
      <c r="AP129" s="179"/>
      <c r="AQ129" s="179" t="e">
        <f>IF(AI129="-",#REF!,MIN((IF((AE129-AI129)&gt;0,AE129-AI129,0)),#REF!))</f>
        <v>#REF!</v>
      </c>
      <c r="AR129" s="179"/>
      <c r="AS129" s="179"/>
      <c r="AT129" s="179"/>
      <c r="AU129" s="179" t="e">
        <f t="shared" si="21"/>
        <v>#REF!</v>
      </c>
      <c r="AV129" s="179"/>
      <c r="AW129" s="179"/>
      <c r="AX129" s="179"/>
      <c r="AY129" s="180" t="e">
        <f t="shared" si="22"/>
        <v>#REF!</v>
      </c>
      <c r="AZ129" s="181"/>
      <c r="BA129" s="181"/>
      <c r="BB129" s="181"/>
      <c r="BC129" s="181" t="e">
        <f t="shared" si="23"/>
        <v>#REF!</v>
      </c>
      <c r="BD129" s="181"/>
      <c r="BE129" s="181"/>
      <c r="BF129" s="181"/>
      <c r="BG129" s="181" t="e">
        <f t="shared" si="24"/>
        <v>#REF!</v>
      </c>
      <c r="BH129" s="181"/>
      <c r="BI129" s="181"/>
    </row>
    <row r="130" spans="1:61" x14ac:dyDescent="0.15">
      <c r="A130" s="175">
        <v>98</v>
      </c>
      <c r="B130" s="175"/>
      <c r="C130" s="175" t="e">
        <f>IF(#REF!="","",#REF!)</f>
        <v>#REF!</v>
      </c>
      <c r="D130" s="175"/>
      <c r="E130" s="175"/>
      <c r="F130" s="175"/>
      <c r="G130" s="175"/>
      <c r="H130" s="175"/>
      <c r="I130" s="176" t="e">
        <f>IF(#REF!="","",#REF!)</f>
        <v>#REF!</v>
      </c>
      <c r="J130" s="176"/>
      <c r="K130" s="176"/>
      <c r="L130" s="177" t="e">
        <f>IF(#REF!="",0,#REF!)</f>
        <v>#REF!</v>
      </c>
      <c r="M130" s="177"/>
      <c r="N130" s="177"/>
      <c r="O130" s="177" t="e">
        <f>IF(#REF!="",0,#REF!)</f>
        <v>#REF!</v>
      </c>
      <c r="P130" s="177"/>
      <c r="Q130" s="177"/>
      <c r="R130" s="177" t="e">
        <f>IF(#REF!="",0,#REF!)</f>
        <v>#REF!</v>
      </c>
      <c r="S130" s="177"/>
      <c r="T130" s="177"/>
      <c r="U130" s="178" t="e">
        <f t="shared" si="19"/>
        <v>#REF!</v>
      </c>
      <c r="V130" s="178"/>
      <c r="W130" s="178"/>
      <c r="X130" s="175" t="e">
        <f>IF(#REF!="",0,#REF!)</f>
        <v>#REF!</v>
      </c>
      <c r="Y130" s="175"/>
      <c r="Z130" s="175"/>
      <c r="AA130" s="178" t="e">
        <f t="shared" si="20"/>
        <v>#REF!</v>
      </c>
      <c r="AB130" s="178"/>
      <c r="AC130" s="178"/>
      <c r="AD130" s="178"/>
      <c r="AE130" s="179" t="e">
        <f>IF(#REF!="",0,#REF!)</f>
        <v>#REF!</v>
      </c>
      <c r="AF130" s="179"/>
      <c r="AG130" s="179"/>
      <c r="AH130" s="179"/>
      <c r="AI130" s="179" t="e">
        <f>IF(OR(#REF!=TRUE,#REF!=TRUE),13500,IF(#REF!=TRUE,"内装材は","-"))</f>
        <v>#REF!</v>
      </c>
      <c r="AJ130" s="179"/>
      <c r="AK130" s="179"/>
      <c r="AL130" s="179"/>
      <c r="AM130" s="179" t="e">
        <f>IF(AI130="-","-",IF(#REF!=TRUE,"併用付加",ROUNDDOWN(AA130*AI130,0)))</f>
        <v>#REF!</v>
      </c>
      <c r="AN130" s="179"/>
      <c r="AO130" s="179"/>
      <c r="AP130" s="179"/>
      <c r="AQ130" s="179" t="e">
        <f>IF(AI130="-",#REF!,MIN((IF((AE130-AI130)&gt;0,AE130-AI130,0)),#REF!))</f>
        <v>#REF!</v>
      </c>
      <c r="AR130" s="179"/>
      <c r="AS130" s="179"/>
      <c r="AT130" s="179"/>
      <c r="AU130" s="179" t="e">
        <f t="shared" si="21"/>
        <v>#REF!</v>
      </c>
      <c r="AV130" s="179"/>
      <c r="AW130" s="179"/>
      <c r="AX130" s="179"/>
      <c r="AY130" s="180" t="e">
        <f t="shared" si="22"/>
        <v>#REF!</v>
      </c>
      <c r="AZ130" s="181"/>
      <c r="BA130" s="181"/>
      <c r="BB130" s="181"/>
      <c r="BC130" s="181" t="e">
        <f t="shared" si="23"/>
        <v>#REF!</v>
      </c>
      <c r="BD130" s="181"/>
      <c r="BE130" s="181"/>
      <c r="BF130" s="181"/>
      <c r="BG130" s="181" t="e">
        <f t="shared" si="24"/>
        <v>#REF!</v>
      </c>
      <c r="BH130" s="181"/>
      <c r="BI130" s="181"/>
    </row>
    <row r="131" spans="1:61" x14ac:dyDescent="0.15">
      <c r="A131" s="175">
        <v>99</v>
      </c>
      <c r="B131" s="175"/>
      <c r="C131" s="175" t="e">
        <f>IF(#REF!="","",#REF!)</f>
        <v>#REF!</v>
      </c>
      <c r="D131" s="175"/>
      <c r="E131" s="175"/>
      <c r="F131" s="175"/>
      <c r="G131" s="175"/>
      <c r="H131" s="175"/>
      <c r="I131" s="176" t="e">
        <f>IF(#REF!="","",#REF!)</f>
        <v>#REF!</v>
      </c>
      <c r="J131" s="176"/>
      <c r="K131" s="176"/>
      <c r="L131" s="177" t="e">
        <f>IF(#REF!="",0,#REF!)</f>
        <v>#REF!</v>
      </c>
      <c r="M131" s="177"/>
      <c r="N131" s="177"/>
      <c r="O131" s="177" t="e">
        <f>IF(#REF!="",0,#REF!)</f>
        <v>#REF!</v>
      </c>
      <c r="P131" s="177"/>
      <c r="Q131" s="177"/>
      <c r="R131" s="177" t="e">
        <f>IF(#REF!="",0,#REF!)</f>
        <v>#REF!</v>
      </c>
      <c r="S131" s="177"/>
      <c r="T131" s="177"/>
      <c r="U131" s="178" t="e">
        <f t="shared" si="19"/>
        <v>#REF!</v>
      </c>
      <c r="V131" s="178"/>
      <c r="W131" s="178"/>
      <c r="X131" s="175" t="e">
        <f>IF(#REF!="",0,#REF!)</f>
        <v>#REF!</v>
      </c>
      <c r="Y131" s="175"/>
      <c r="Z131" s="175"/>
      <c r="AA131" s="178" t="e">
        <f t="shared" si="20"/>
        <v>#REF!</v>
      </c>
      <c r="AB131" s="178"/>
      <c r="AC131" s="178"/>
      <c r="AD131" s="178"/>
      <c r="AE131" s="179" t="e">
        <f>IF(#REF!="",0,#REF!)</f>
        <v>#REF!</v>
      </c>
      <c r="AF131" s="179"/>
      <c r="AG131" s="179"/>
      <c r="AH131" s="179"/>
      <c r="AI131" s="179" t="e">
        <f>IF(OR(#REF!=TRUE,#REF!=TRUE),13500,IF(#REF!=TRUE,"内装材は","-"))</f>
        <v>#REF!</v>
      </c>
      <c r="AJ131" s="179"/>
      <c r="AK131" s="179"/>
      <c r="AL131" s="179"/>
      <c r="AM131" s="179" t="e">
        <f>IF(AI131="-","-",IF(#REF!=TRUE,"併用付加",ROUNDDOWN(AA131*AI131,0)))</f>
        <v>#REF!</v>
      </c>
      <c r="AN131" s="179"/>
      <c r="AO131" s="179"/>
      <c r="AP131" s="179"/>
      <c r="AQ131" s="179" t="e">
        <f>IF(AI131="-",#REF!,MIN((IF((AE131-AI131)&gt;0,AE131-AI131,0)),#REF!))</f>
        <v>#REF!</v>
      </c>
      <c r="AR131" s="179"/>
      <c r="AS131" s="179"/>
      <c r="AT131" s="179"/>
      <c r="AU131" s="179" t="e">
        <f t="shared" si="21"/>
        <v>#REF!</v>
      </c>
      <c r="AV131" s="179"/>
      <c r="AW131" s="179"/>
      <c r="AX131" s="179"/>
      <c r="AY131" s="180" t="e">
        <f t="shared" si="22"/>
        <v>#REF!</v>
      </c>
      <c r="AZ131" s="181"/>
      <c r="BA131" s="181"/>
      <c r="BB131" s="181"/>
      <c r="BC131" s="181" t="e">
        <f t="shared" si="23"/>
        <v>#REF!</v>
      </c>
      <c r="BD131" s="181"/>
      <c r="BE131" s="181"/>
      <c r="BF131" s="181"/>
      <c r="BG131" s="181" t="e">
        <f t="shared" si="24"/>
        <v>#REF!</v>
      </c>
      <c r="BH131" s="181"/>
      <c r="BI131" s="181"/>
    </row>
    <row r="132" spans="1:61" x14ac:dyDescent="0.15">
      <c r="A132" s="175">
        <v>100</v>
      </c>
      <c r="B132" s="175"/>
      <c r="C132" s="175" t="e">
        <f>IF(#REF!="","",#REF!)</f>
        <v>#REF!</v>
      </c>
      <c r="D132" s="175"/>
      <c r="E132" s="175"/>
      <c r="F132" s="175"/>
      <c r="G132" s="175"/>
      <c r="H132" s="175"/>
      <c r="I132" s="176" t="e">
        <f>IF(#REF!="","",#REF!)</f>
        <v>#REF!</v>
      </c>
      <c r="J132" s="176"/>
      <c r="K132" s="176"/>
      <c r="L132" s="177" t="e">
        <f>IF(#REF!="",0,#REF!)</f>
        <v>#REF!</v>
      </c>
      <c r="M132" s="177"/>
      <c r="N132" s="177"/>
      <c r="O132" s="177" t="e">
        <f>IF(#REF!="",0,#REF!)</f>
        <v>#REF!</v>
      </c>
      <c r="P132" s="177"/>
      <c r="Q132" s="177"/>
      <c r="R132" s="177" t="e">
        <f>IF(#REF!="",0,#REF!)</f>
        <v>#REF!</v>
      </c>
      <c r="S132" s="177"/>
      <c r="T132" s="177"/>
      <c r="U132" s="178" t="e">
        <f t="shared" si="19"/>
        <v>#REF!</v>
      </c>
      <c r="V132" s="178"/>
      <c r="W132" s="178"/>
      <c r="X132" s="175" t="e">
        <f>IF(#REF!="",0,#REF!)</f>
        <v>#REF!</v>
      </c>
      <c r="Y132" s="175"/>
      <c r="Z132" s="175"/>
      <c r="AA132" s="178" t="e">
        <f t="shared" si="20"/>
        <v>#REF!</v>
      </c>
      <c r="AB132" s="178"/>
      <c r="AC132" s="178"/>
      <c r="AD132" s="178"/>
      <c r="AE132" s="179" t="e">
        <f>IF(#REF!="",0,#REF!)</f>
        <v>#REF!</v>
      </c>
      <c r="AF132" s="179"/>
      <c r="AG132" s="179"/>
      <c r="AH132" s="179"/>
      <c r="AI132" s="179" t="e">
        <f>IF(OR(#REF!=TRUE,#REF!=TRUE),13500,IF(#REF!=TRUE,"内装材は","-"))</f>
        <v>#REF!</v>
      </c>
      <c r="AJ132" s="179"/>
      <c r="AK132" s="179"/>
      <c r="AL132" s="179"/>
      <c r="AM132" s="179" t="e">
        <f>IF(AI132="-","-",IF(#REF!=TRUE,"併用付加",ROUNDDOWN(AA132*AI132,0)))</f>
        <v>#REF!</v>
      </c>
      <c r="AN132" s="179"/>
      <c r="AO132" s="179"/>
      <c r="AP132" s="179"/>
      <c r="AQ132" s="179" t="e">
        <f>IF(AI132="-",#REF!,MIN((IF((AE132-AI132)&gt;0,AE132-AI132,0)),#REF!))</f>
        <v>#REF!</v>
      </c>
      <c r="AR132" s="179"/>
      <c r="AS132" s="179"/>
      <c r="AT132" s="179"/>
      <c r="AU132" s="179" t="e">
        <f t="shared" si="21"/>
        <v>#REF!</v>
      </c>
      <c r="AV132" s="179"/>
      <c r="AW132" s="179"/>
      <c r="AX132" s="179"/>
      <c r="AY132" s="180" t="e">
        <f t="shared" si="22"/>
        <v>#REF!</v>
      </c>
      <c r="AZ132" s="181"/>
      <c r="BA132" s="181"/>
      <c r="BB132" s="181"/>
      <c r="BC132" s="181" t="e">
        <f t="shared" si="23"/>
        <v>#REF!</v>
      </c>
      <c r="BD132" s="181"/>
      <c r="BE132" s="181"/>
      <c r="BF132" s="181"/>
      <c r="BG132" s="181" t="e">
        <f t="shared" si="24"/>
        <v>#REF!</v>
      </c>
      <c r="BH132" s="181"/>
      <c r="BI132" s="181"/>
    </row>
    <row r="133" spans="1:61" x14ac:dyDescent="0.15">
      <c r="A133" s="175">
        <v>101</v>
      </c>
      <c r="B133" s="175"/>
      <c r="C133" s="175" t="e">
        <f>IF(#REF!="","",#REF!)</f>
        <v>#REF!</v>
      </c>
      <c r="D133" s="175"/>
      <c r="E133" s="175"/>
      <c r="F133" s="175"/>
      <c r="G133" s="175"/>
      <c r="H133" s="175"/>
      <c r="I133" s="176" t="e">
        <f>IF(#REF!="","",#REF!)</f>
        <v>#REF!</v>
      </c>
      <c r="J133" s="176"/>
      <c r="K133" s="176"/>
      <c r="L133" s="177" t="e">
        <f>IF(#REF!="",0,#REF!)</f>
        <v>#REF!</v>
      </c>
      <c r="M133" s="177"/>
      <c r="N133" s="177"/>
      <c r="O133" s="177" t="e">
        <f>IF(#REF!="",0,#REF!)</f>
        <v>#REF!</v>
      </c>
      <c r="P133" s="177"/>
      <c r="Q133" s="177"/>
      <c r="R133" s="177" t="e">
        <f>IF(#REF!="",0,#REF!)</f>
        <v>#REF!</v>
      </c>
      <c r="S133" s="177"/>
      <c r="T133" s="177"/>
      <c r="U133" s="178" t="e">
        <f t="shared" si="19"/>
        <v>#REF!</v>
      </c>
      <c r="V133" s="178"/>
      <c r="W133" s="178"/>
      <c r="X133" s="175" t="e">
        <f>IF(#REF!="",0,#REF!)</f>
        <v>#REF!</v>
      </c>
      <c r="Y133" s="175"/>
      <c r="Z133" s="175"/>
      <c r="AA133" s="178" t="e">
        <f t="shared" si="20"/>
        <v>#REF!</v>
      </c>
      <c r="AB133" s="178"/>
      <c r="AC133" s="178"/>
      <c r="AD133" s="178"/>
      <c r="AE133" s="179" t="e">
        <f>IF(#REF!="",0,#REF!)</f>
        <v>#REF!</v>
      </c>
      <c r="AF133" s="179"/>
      <c r="AG133" s="179"/>
      <c r="AH133" s="179"/>
      <c r="AI133" s="179" t="e">
        <f>IF(OR(#REF!=TRUE,#REF!=TRUE),13500,IF(#REF!=TRUE,"内装材は","-"))</f>
        <v>#REF!</v>
      </c>
      <c r="AJ133" s="179"/>
      <c r="AK133" s="179"/>
      <c r="AL133" s="179"/>
      <c r="AM133" s="179" t="e">
        <f>IF(AI133="-","-",IF(#REF!=TRUE,"併用付加",ROUNDDOWN(AA133*AI133,0)))</f>
        <v>#REF!</v>
      </c>
      <c r="AN133" s="179"/>
      <c r="AO133" s="179"/>
      <c r="AP133" s="179"/>
      <c r="AQ133" s="179" t="e">
        <f>IF(AI133="-",#REF!,MIN((IF((AE133-AI133)&gt;0,AE133-AI133,0)),#REF!))</f>
        <v>#REF!</v>
      </c>
      <c r="AR133" s="179"/>
      <c r="AS133" s="179"/>
      <c r="AT133" s="179"/>
      <c r="AU133" s="179" t="e">
        <f t="shared" si="21"/>
        <v>#REF!</v>
      </c>
      <c r="AV133" s="179"/>
      <c r="AW133" s="179"/>
      <c r="AX133" s="179"/>
      <c r="AY133" s="180" t="e">
        <f t="shared" si="22"/>
        <v>#REF!</v>
      </c>
      <c r="AZ133" s="181"/>
      <c r="BA133" s="181"/>
      <c r="BB133" s="181"/>
      <c r="BC133" s="181" t="e">
        <f t="shared" si="23"/>
        <v>#REF!</v>
      </c>
      <c r="BD133" s="181"/>
      <c r="BE133" s="181"/>
      <c r="BF133" s="181"/>
      <c r="BG133" s="181" t="e">
        <f t="shared" si="24"/>
        <v>#REF!</v>
      </c>
      <c r="BH133" s="181"/>
      <c r="BI133" s="181"/>
    </row>
    <row r="134" spans="1:61" x14ac:dyDescent="0.15">
      <c r="A134" s="175">
        <v>102</v>
      </c>
      <c r="B134" s="175"/>
      <c r="C134" s="175" t="e">
        <f>IF(#REF!="","",#REF!)</f>
        <v>#REF!</v>
      </c>
      <c r="D134" s="175"/>
      <c r="E134" s="175"/>
      <c r="F134" s="175"/>
      <c r="G134" s="175"/>
      <c r="H134" s="175"/>
      <c r="I134" s="176" t="e">
        <f>IF(#REF!="","",#REF!)</f>
        <v>#REF!</v>
      </c>
      <c r="J134" s="176"/>
      <c r="K134" s="176"/>
      <c r="L134" s="177" t="e">
        <f>IF(#REF!="",0,#REF!)</f>
        <v>#REF!</v>
      </c>
      <c r="M134" s="177"/>
      <c r="N134" s="177"/>
      <c r="O134" s="177" t="e">
        <f>IF(#REF!="",0,#REF!)</f>
        <v>#REF!</v>
      </c>
      <c r="P134" s="177"/>
      <c r="Q134" s="177"/>
      <c r="R134" s="177" t="e">
        <f>IF(#REF!="",0,#REF!)</f>
        <v>#REF!</v>
      </c>
      <c r="S134" s="177"/>
      <c r="T134" s="177"/>
      <c r="U134" s="178" t="e">
        <f t="shared" si="19"/>
        <v>#REF!</v>
      </c>
      <c r="V134" s="178"/>
      <c r="W134" s="178"/>
      <c r="X134" s="175" t="e">
        <f>IF(#REF!="",0,#REF!)</f>
        <v>#REF!</v>
      </c>
      <c r="Y134" s="175"/>
      <c r="Z134" s="175"/>
      <c r="AA134" s="178" t="e">
        <f t="shared" si="20"/>
        <v>#REF!</v>
      </c>
      <c r="AB134" s="178"/>
      <c r="AC134" s="178"/>
      <c r="AD134" s="178"/>
      <c r="AE134" s="179" t="e">
        <f>IF(#REF!="",0,#REF!)</f>
        <v>#REF!</v>
      </c>
      <c r="AF134" s="179"/>
      <c r="AG134" s="179"/>
      <c r="AH134" s="179"/>
      <c r="AI134" s="179" t="e">
        <f>IF(OR(#REF!=TRUE,#REF!=TRUE),13500,IF(#REF!=TRUE,"内装材は","-"))</f>
        <v>#REF!</v>
      </c>
      <c r="AJ134" s="179"/>
      <c r="AK134" s="179"/>
      <c r="AL134" s="179"/>
      <c r="AM134" s="179" t="e">
        <f>IF(AI134="-","-",IF(#REF!=TRUE,"併用付加",ROUNDDOWN(AA134*AI134,0)))</f>
        <v>#REF!</v>
      </c>
      <c r="AN134" s="179"/>
      <c r="AO134" s="179"/>
      <c r="AP134" s="179"/>
      <c r="AQ134" s="179" t="e">
        <f>IF(AI134="-",#REF!,MIN((IF((AE134-AI134)&gt;0,AE134-AI134,0)),#REF!))</f>
        <v>#REF!</v>
      </c>
      <c r="AR134" s="179"/>
      <c r="AS134" s="179"/>
      <c r="AT134" s="179"/>
      <c r="AU134" s="179" t="e">
        <f t="shared" si="21"/>
        <v>#REF!</v>
      </c>
      <c r="AV134" s="179"/>
      <c r="AW134" s="179"/>
      <c r="AX134" s="179"/>
      <c r="AY134" s="180" t="e">
        <f t="shared" si="22"/>
        <v>#REF!</v>
      </c>
      <c r="AZ134" s="181"/>
      <c r="BA134" s="181"/>
      <c r="BB134" s="181"/>
      <c r="BC134" s="181" t="e">
        <f t="shared" si="23"/>
        <v>#REF!</v>
      </c>
      <c r="BD134" s="181"/>
      <c r="BE134" s="181"/>
      <c r="BF134" s="181"/>
      <c r="BG134" s="181" t="e">
        <f t="shared" si="24"/>
        <v>#REF!</v>
      </c>
      <c r="BH134" s="181"/>
      <c r="BI134" s="181"/>
    </row>
    <row r="135" spans="1:61" x14ac:dyDescent="0.15">
      <c r="A135" s="175">
        <v>103</v>
      </c>
      <c r="B135" s="175"/>
      <c r="C135" s="175" t="e">
        <f>IF(#REF!="","",#REF!)</f>
        <v>#REF!</v>
      </c>
      <c r="D135" s="175"/>
      <c r="E135" s="175"/>
      <c r="F135" s="175"/>
      <c r="G135" s="175"/>
      <c r="H135" s="175"/>
      <c r="I135" s="176" t="e">
        <f>IF(#REF!="","",#REF!)</f>
        <v>#REF!</v>
      </c>
      <c r="J135" s="176"/>
      <c r="K135" s="176"/>
      <c r="L135" s="177" t="e">
        <f>IF(#REF!="",0,#REF!)</f>
        <v>#REF!</v>
      </c>
      <c r="M135" s="177"/>
      <c r="N135" s="177"/>
      <c r="O135" s="177" t="e">
        <f>IF(#REF!="",0,#REF!)</f>
        <v>#REF!</v>
      </c>
      <c r="P135" s="177"/>
      <c r="Q135" s="177"/>
      <c r="R135" s="177" t="e">
        <f>IF(#REF!="",0,#REF!)</f>
        <v>#REF!</v>
      </c>
      <c r="S135" s="177"/>
      <c r="T135" s="177"/>
      <c r="U135" s="178" t="e">
        <f t="shared" si="19"/>
        <v>#REF!</v>
      </c>
      <c r="V135" s="178"/>
      <c r="W135" s="178"/>
      <c r="X135" s="175" t="e">
        <f>IF(#REF!="",0,#REF!)</f>
        <v>#REF!</v>
      </c>
      <c r="Y135" s="175"/>
      <c r="Z135" s="175"/>
      <c r="AA135" s="178" t="e">
        <f t="shared" si="20"/>
        <v>#REF!</v>
      </c>
      <c r="AB135" s="178"/>
      <c r="AC135" s="178"/>
      <c r="AD135" s="178"/>
      <c r="AE135" s="179" t="e">
        <f>IF(#REF!="",0,#REF!)</f>
        <v>#REF!</v>
      </c>
      <c r="AF135" s="179"/>
      <c r="AG135" s="179"/>
      <c r="AH135" s="179"/>
      <c r="AI135" s="179" t="e">
        <f>IF(OR(#REF!=TRUE,#REF!=TRUE),13500,IF(#REF!=TRUE,"内装材は","-"))</f>
        <v>#REF!</v>
      </c>
      <c r="AJ135" s="179"/>
      <c r="AK135" s="179"/>
      <c r="AL135" s="179"/>
      <c r="AM135" s="179" t="e">
        <f>IF(AI135="-","-",IF(#REF!=TRUE,"併用付加",ROUNDDOWN(AA135*AI135,0)))</f>
        <v>#REF!</v>
      </c>
      <c r="AN135" s="179"/>
      <c r="AO135" s="179"/>
      <c r="AP135" s="179"/>
      <c r="AQ135" s="179" t="e">
        <f>IF(AI135="-",#REF!,MIN((IF((AE135-AI135)&gt;0,AE135-AI135,0)),#REF!))</f>
        <v>#REF!</v>
      </c>
      <c r="AR135" s="179"/>
      <c r="AS135" s="179"/>
      <c r="AT135" s="179"/>
      <c r="AU135" s="179" t="e">
        <f t="shared" si="21"/>
        <v>#REF!</v>
      </c>
      <c r="AV135" s="179"/>
      <c r="AW135" s="179"/>
      <c r="AX135" s="179"/>
      <c r="AY135" s="180" t="e">
        <f t="shared" si="22"/>
        <v>#REF!</v>
      </c>
      <c r="AZ135" s="181"/>
      <c r="BA135" s="181"/>
      <c r="BB135" s="181"/>
      <c r="BC135" s="181" t="e">
        <f t="shared" si="23"/>
        <v>#REF!</v>
      </c>
      <c r="BD135" s="181"/>
      <c r="BE135" s="181"/>
      <c r="BF135" s="181"/>
      <c r="BG135" s="181" t="e">
        <f t="shared" si="24"/>
        <v>#REF!</v>
      </c>
      <c r="BH135" s="181"/>
      <c r="BI135" s="181"/>
    </row>
    <row r="136" spans="1:61" x14ac:dyDescent="0.15">
      <c r="A136" s="175">
        <v>104</v>
      </c>
      <c r="B136" s="175"/>
      <c r="C136" s="175" t="e">
        <f>IF(#REF!="","",#REF!)</f>
        <v>#REF!</v>
      </c>
      <c r="D136" s="175"/>
      <c r="E136" s="175"/>
      <c r="F136" s="175"/>
      <c r="G136" s="175"/>
      <c r="H136" s="175"/>
      <c r="I136" s="176" t="e">
        <f>IF(#REF!="","",#REF!)</f>
        <v>#REF!</v>
      </c>
      <c r="J136" s="176"/>
      <c r="K136" s="176"/>
      <c r="L136" s="177" t="e">
        <f>IF(#REF!="",0,#REF!)</f>
        <v>#REF!</v>
      </c>
      <c r="M136" s="177"/>
      <c r="N136" s="177"/>
      <c r="O136" s="177" t="e">
        <f>IF(#REF!="",0,#REF!)</f>
        <v>#REF!</v>
      </c>
      <c r="P136" s="177"/>
      <c r="Q136" s="177"/>
      <c r="R136" s="177" t="e">
        <f>IF(#REF!="",0,#REF!)</f>
        <v>#REF!</v>
      </c>
      <c r="S136" s="177"/>
      <c r="T136" s="177"/>
      <c r="U136" s="178" t="e">
        <f t="shared" si="19"/>
        <v>#REF!</v>
      </c>
      <c r="V136" s="178"/>
      <c r="W136" s="178"/>
      <c r="X136" s="175" t="e">
        <f>IF(#REF!="",0,#REF!)</f>
        <v>#REF!</v>
      </c>
      <c r="Y136" s="175"/>
      <c r="Z136" s="175"/>
      <c r="AA136" s="178" t="e">
        <f t="shared" si="20"/>
        <v>#REF!</v>
      </c>
      <c r="AB136" s="178"/>
      <c r="AC136" s="178"/>
      <c r="AD136" s="178"/>
      <c r="AE136" s="179" t="e">
        <f>IF(#REF!="",0,#REF!)</f>
        <v>#REF!</v>
      </c>
      <c r="AF136" s="179"/>
      <c r="AG136" s="179"/>
      <c r="AH136" s="179"/>
      <c r="AI136" s="179" t="e">
        <f>IF(OR(#REF!=TRUE,#REF!=TRUE),13500,IF(#REF!=TRUE,"内装材は","-"))</f>
        <v>#REF!</v>
      </c>
      <c r="AJ136" s="179"/>
      <c r="AK136" s="179"/>
      <c r="AL136" s="179"/>
      <c r="AM136" s="179" t="e">
        <f>IF(AI136="-","-",IF(#REF!=TRUE,"併用付加",ROUNDDOWN(AA136*AI136,0)))</f>
        <v>#REF!</v>
      </c>
      <c r="AN136" s="179"/>
      <c r="AO136" s="179"/>
      <c r="AP136" s="179"/>
      <c r="AQ136" s="179" t="e">
        <f>IF(AI136="-",#REF!,MIN((IF((AE136-AI136)&gt;0,AE136-AI136,0)),#REF!))</f>
        <v>#REF!</v>
      </c>
      <c r="AR136" s="179"/>
      <c r="AS136" s="179"/>
      <c r="AT136" s="179"/>
      <c r="AU136" s="179" t="e">
        <f t="shared" si="21"/>
        <v>#REF!</v>
      </c>
      <c r="AV136" s="179"/>
      <c r="AW136" s="179"/>
      <c r="AX136" s="179"/>
      <c r="AY136" s="180" t="e">
        <f t="shared" si="22"/>
        <v>#REF!</v>
      </c>
      <c r="AZ136" s="181"/>
      <c r="BA136" s="181"/>
      <c r="BB136" s="181"/>
      <c r="BC136" s="181" t="e">
        <f t="shared" si="23"/>
        <v>#REF!</v>
      </c>
      <c r="BD136" s="181"/>
      <c r="BE136" s="181"/>
      <c r="BF136" s="181"/>
      <c r="BG136" s="181" t="e">
        <f t="shared" si="24"/>
        <v>#REF!</v>
      </c>
      <c r="BH136" s="181"/>
      <c r="BI136" s="181"/>
    </row>
    <row r="137" spans="1:61" x14ac:dyDescent="0.15">
      <c r="A137" s="175">
        <v>105</v>
      </c>
      <c r="B137" s="175"/>
      <c r="C137" s="175" t="e">
        <f>IF(#REF!="","",#REF!)</f>
        <v>#REF!</v>
      </c>
      <c r="D137" s="175"/>
      <c r="E137" s="175"/>
      <c r="F137" s="175"/>
      <c r="G137" s="175"/>
      <c r="H137" s="175"/>
      <c r="I137" s="176" t="e">
        <f>IF(#REF!="","",#REF!)</f>
        <v>#REF!</v>
      </c>
      <c r="J137" s="176"/>
      <c r="K137" s="176"/>
      <c r="L137" s="177" t="e">
        <f>IF(#REF!="",0,#REF!)</f>
        <v>#REF!</v>
      </c>
      <c r="M137" s="177"/>
      <c r="N137" s="177"/>
      <c r="O137" s="177" t="e">
        <f>IF(#REF!="",0,#REF!)</f>
        <v>#REF!</v>
      </c>
      <c r="P137" s="177"/>
      <c r="Q137" s="177"/>
      <c r="R137" s="177" t="e">
        <f>IF(#REF!="",0,#REF!)</f>
        <v>#REF!</v>
      </c>
      <c r="S137" s="177"/>
      <c r="T137" s="177"/>
      <c r="U137" s="178" t="e">
        <f t="shared" si="19"/>
        <v>#REF!</v>
      </c>
      <c r="V137" s="178"/>
      <c r="W137" s="178"/>
      <c r="X137" s="175" t="e">
        <f>IF(#REF!="",0,#REF!)</f>
        <v>#REF!</v>
      </c>
      <c r="Y137" s="175"/>
      <c r="Z137" s="175"/>
      <c r="AA137" s="178" t="e">
        <f t="shared" si="20"/>
        <v>#REF!</v>
      </c>
      <c r="AB137" s="178"/>
      <c r="AC137" s="178"/>
      <c r="AD137" s="178"/>
      <c r="AE137" s="179" t="e">
        <f>IF(#REF!="",0,#REF!)</f>
        <v>#REF!</v>
      </c>
      <c r="AF137" s="179"/>
      <c r="AG137" s="179"/>
      <c r="AH137" s="179"/>
      <c r="AI137" s="179" t="e">
        <f>IF(OR(#REF!=TRUE,#REF!=TRUE),13500,IF(#REF!=TRUE,"内装材は","-"))</f>
        <v>#REF!</v>
      </c>
      <c r="AJ137" s="179"/>
      <c r="AK137" s="179"/>
      <c r="AL137" s="179"/>
      <c r="AM137" s="179" t="e">
        <f>IF(AI137="-","-",IF(#REF!=TRUE,"併用付加",ROUNDDOWN(AA137*AI137,0)))</f>
        <v>#REF!</v>
      </c>
      <c r="AN137" s="179"/>
      <c r="AO137" s="179"/>
      <c r="AP137" s="179"/>
      <c r="AQ137" s="179" t="e">
        <f>IF(AI137="-",#REF!,MIN((IF((AE137-AI137)&gt;0,AE137-AI137,0)),#REF!))</f>
        <v>#REF!</v>
      </c>
      <c r="AR137" s="179"/>
      <c r="AS137" s="179"/>
      <c r="AT137" s="179"/>
      <c r="AU137" s="179" t="e">
        <f t="shared" si="21"/>
        <v>#REF!</v>
      </c>
      <c r="AV137" s="179"/>
      <c r="AW137" s="179"/>
      <c r="AX137" s="179"/>
      <c r="AY137" s="180" t="e">
        <f t="shared" si="22"/>
        <v>#REF!</v>
      </c>
      <c r="AZ137" s="181"/>
      <c r="BA137" s="181"/>
      <c r="BB137" s="181"/>
      <c r="BC137" s="181" t="e">
        <f t="shared" si="23"/>
        <v>#REF!</v>
      </c>
      <c r="BD137" s="181"/>
      <c r="BE137" s="181"/>
      <c r="BF137" s="181"/>
      <c r="BG137" s="181" t="e">
        <f t="shared" si="24"/>
        <v>#REF!</v>
      </c>
      <c r="BH137" s="181"/>
      <c r="BI137" s="181"/>
    </row>
    <row r="138" spans="1:61" x14ac:dyDescent="0.15">
      <c r="A138" s="175">
        <v>106</v>
      </c>
      <c r="B138" s="175"/>
      <c r="C138" s="175" t="e">
        <f>IF(#REF!="","",#REF!)</f>
        <v>#REF!</v>
      </c>
      <c r="D138" s="175"/>
      <c r="E138" s="175"/>
      <c r="F138" s="175"/>
      <c r="G138" s="175"/>
      <c r="H138" s="175"/>
      <c r="I138" s="176" t="e">
        <f>IF(#REF!="","",#REF!)</f>
        <v>#REF!</v>
      </c>
      <c r="J138" s="176"/>
      <c r="K138" s="176"/>
      <c r="L138" s="177" t="e">
        <f>IF(#REF!="",0,#REF!)</f>
        <v>#REF!</v>
      </c>
      <c r="M138" s="177"/>
      <c r="N138" s="177"/>
      <c r="O138" s="177" t="e">
        <f>IF(#REF!="",0,#REF!)</f>
        <v>#REF!</v>
      </c>
      <c r="P138" s="177"/>
      <c r="Q138" s="177"/>
      <c r="R138" s="177" t="e">
        <f>IF(#REF!="",0,#REF!)</f>
        <v>#REF!</v>
      </c>
      <c r="S138" s="177"/>
      <c r="T138" s="177"/>
      <c r="U138" s="178" t="e">
        <f t="shared" si="19"/>
        <v>#REF!</v>
      </c>
      <c r="V138" s="178"/>
      <c r="W138" s="178"/>
      <c r="X138" s="175" t="e">
        <f>IF(#REF!="",0,#REF!)</f>
        <v>#REF!</v>
      </c>
      <c r="Y138" s="175"/>
      <c r="Z138" s="175"/>
      <c r="AA138" s="178" t="e">
        <f t="shared" si="20"/>
        <v>#REF!</v>
      </c>
      <c r="AB138" s="178"/>
      <c r="AC138" s="178"/>
      <c r="AD138" s="178"/>
      <c r="AE138" s="179" t="e">
        <f>IF(#REF!="",0,#REF!)</f>
        <v>#REF!</v>
      </c>
      <c r="AF138" s="179"/>
      <c r="AG138" s="179"/>
      <c r="AH138" s="179"/>
      <c r="AI138" s="179" t="e">
        <f>IF(OR(#REF!=TRUE,#REF!=TRUE),13500,IF(#REF!=TRUE,"内装材は","-"))</f>
        <v>#REF!</v>
      </c>
      <c r="AJ138" s="179"/>
      <c r="AK138" s="179"/>
      <c r="AL138" s="179"/>
      <c r="AM138" s="179" t="e">
        <f>IF(AI138="-","-",IF(#REF!=TRUE,"併用付加",ROUNDDOWN(AA138*AI138,0)))</f>
        <v>#REF!</v>
      </c>
      <c r="AN138" s="179"/>
      <c r="AO138" s="179"/>
      <c r="AP138" s="179"/>
      <c r="AQ138" s="179" t="e">
        <f>IF(AI138="-",#REF!,MIN((IF((AE138-AI138)&gt;0,AE138-AI138,0)),#REF!))</f>
        <v>#REF!</v>
      </c>
      <c r="AR138" s="179"/>
      <c r="AS138" s="179"/>
      <c r="AT138" s="179"/>
      <c r="AU138" s="179" t="e">
        <f t="shared" si="21"/>
        <v>#REF!</v>
      </c>
      <c r="AV138" s="179"/>
      <c r="AW138" s="179"/>
      <c r="AX138" s="179"/>
      <c r="AY138" s="180" t="e">
        <f t="shared" si="22"/>
        <v>#REF!</v>
      </c>
      <c r="AZ138" s="181"/>
      <c r="BA138" s="181"/>
      <c r="BB138" s="181"/>
      <c r="BC138" s="181" t="e">
        <f t="shared" si="23"/>
        <v>#REF!</v>
      </c>
      <c r="BD138" s="181"/>
      <c r="BE138" s="181"/>
      <c r="BF138" s="181"/>
      <c r="BG138" s="181" t="e">
        <f t="shared" si="24"/>
        <v>#REF!</v>
      </c>
      <c r="BH138" s="181"/>
      <c r="BI138" s="181"/>
    </row>
    <row r="139" spans="1:61" x14ac:dyDescent="0.15">
      <c r="A139" s="175">
        <v>107</v>
      </c>
      <c r="B139" s="175"/>
      <c r="C139" s="175" t="e">
        <f>IF(#REF!="","",#REF!)</f>
        <v>#REF!</v>
      </c>
      <c r="D139" s="175"/>
      <c r="E139" s="175"/>
      <c r="F139" s="175"/>
      <c r="G139" s="175"/>
      <c r="H139" s="175"/>
      <c r="I139" s="176" t="e">
        <f>IF(#REF!="","",#REF!)</f>
        <v>#REF!</v>
      </c>
      <c r="J139" s="176"/>
      <c r="K139" s="176"/>
      <c r="L139" s="177" t="e">
        <f>IF(#REF!="",0,#REF!)</f>
        <v>#REF!</v>
      </c>
      <c r="M139" s="177"/>
      <c r="N139" s="177"/>
      <c r="O139" s="177" t="e">
        <f>IF(#REF!="",0,#REF!)</f>
        <v>#REF!</v>
      </c>
      <c r="P139" s="177"/>
      <c r="Q139" s="177"/>
      <c r="R139" s="177" t="e">
        <f>IF(#REF!="",0,#REF!)</f>
        <v>#REF!</v>
      </c>
      <c r="S139" s="177"/>
      <c r="T139" s="177"/>
      <c r="U139" s="178" t="e">
        <f t="shared" si="19"/>
        <v>#REF!</v>
      </c>
      <c r="V139" s="178"/>
      <c r="W139" s="178"/>
      <c r="X139" s="175" t="e">
        <f>IF(#REF!="",0,#REF!)</f>
        <v>#REF!</v>
      </c>
      <c r="Y139" s="175"/>
      <c r="Z139" s="175"/>
      <c r="AA139" s="178" t="e">
        <f t="shared" si="20"/>
        <v>#REF!</v>
      </c>
      <c r="AB139" s="178"/>
      <c r="AC139" s="178"/>
      <c r="AD139" s="178"/>
      <c r="AE139" s="179" t="e">
        <f>IF(#REF!="",0,#REF!)</f>
        <v>#REF!</v>
      </c>
      <c r="AF139" s="179"/>
      <c r="AG139" s="179"/>
      <c r="AH139" s="179"/>
      <c r="AI139" s="179" t="e">
        <f>IF(OR(#REF!=TRUE,#REF!=TRUE),13500,IF(#REF!=TRUE,"内装材は","-"))</f>
        <v>#REF!</v>
      </c>
      <c r="AJ139" s="179"/>
      <c r="AK139" s="179"/>
      <c r="AL139" s="179"/>
      <c r="AM139" s="179" t="e">
        <f>IF(AI139="-","-",IF(#REF!=TRUE,"併用付加",ROUNDDOWN(AA139*AI139,0)))</f>
        <v>#REF!</v>
      </c>
      <c r="AN139" s="179"/>
      <c r="AO139" s="179"/>
      <c r="AP139" s="179"/>
      <c r="AQ139" s="179" t="e">
        <f>IF(AI139="-",#REF!,MIN((IF((AE139-AI139)&gt;0,AE139-AI139,0)),#REF!))</f>
        <v>#REF!</v>
      </c>
      <c r="AR139" s="179"/>
      <c r="AS139" s="179"/>
      <c r="AT139" s="179"/>
      <c r="AU139" s="179" t="e">
        <f t="shared" si="21"/>
        <v>#REF!</v>
      </c>
      <c r="AV139" s="179"/>
      <c r="AW139" s="179"/>
      <c r="AX139" s="179"/>
      <c r="AY139" s="180" t="e">
        <f t="shared" si="22"/>
        <v>#REF!</v>
      </c>
      <c r="AZ139" s="181"/>
      <c r="BA139" s="181"/>
      <c r="BB139" s="181"/>
      <c r="BC139" s="181" t="e">
        <f t="shared" si="23"/>
        <v>#REF!</v>
      </c>
      <c r="BD139" s="181"/>
      <c r="BE139" s="181"/>
      <c r="BF139" s="181"/>
      <c r="BG139" s="181" t="e">
        <f t="shared" si="24"/>
        <v>#REF!</v>
      </c>
      <c r="BH139" s="181"/>
      <c r="BI139" s="181"/>
    </row>
    <row r="140" spans="1:61" x14ac:dyDescent="0.15">
      <c r="A140" s="175">
        <v>108</v>
      </c>
      <c r="B140" s="175"/>
      <c r="C140" s="175" t="e">
        <f>IF(#REF!="","",#REF!)</f>
        <v>#REF!</v>
      </c>
      <c r="D140" s="175"/>
      <c r="E140" s="175"/>
      <c r="F140" s="175"/>
      <c r="G140" s="175"/>
      <c r="H140" s="175"/>
      <c r="I140" s="176" t="e">
        <f>IF(#REF!="","",#REF!)</f>
        <v>#REF!</v>
      </c>
      <c r="J140" s="176"/>
      <c r="K140" s="176"/>
      <c r="L140" s="177" t="e">
        <f>IF(#REF!="",0,#REF!)</f>
        <v>#REF!</v>
      </c>
      <c r="M140" s="177"/>
      <c r="N140" s="177"/>
      <c r="O140" s="177" t="e">
        <f>IF(#REF!="",0,#REF!)</f>
        <v>#REF!</v>
      </c>
      <c r="P140" s="177"/>
      <c r="Q140" s="177"/>
      <c r="R140" s="177" t="e">
        <f>IF(#REF!="",0,#REF!)</f>
        <v>#REF!</v>
      </c>
      <c r="S140" s="177"/>
      <c r="T140" s="177"/>
      <c r="U140" s="178" t="e">
        <f t="shared" si="19"/>
        <v>#REF!</v>
      </c>
      <c r="V140" s="178"/>
      <c r="W140" s="178"/>
      <c r="X140" s="175" t="e">
        <f>IF(#REF!="",0,#REF!)</f>
        <v>#REF!</v>
      </c>
      <c r="Y140" s="175"/>
      <c r="Z140" s="175"/>
      <c r="AA140" s="178" t="e">
        <f t="shared" si="20"/>
        <v>#REF!</v>
      </c>
      <c r="AB140" s="178"/>
      <c r="AC140" s="178"/>
      <c r="AD140" s="178"/>
      <c r="AE140" s="179" t="e">
        <f>IF(#REF!="",0,#REF!)</f>
        <v>#REF!</v>
      </c>
      <c r="AF140" s="179"/>
      <c r="AG140" s="179"/>
      <c r="AH140" s="179"/>
      <c r="AI140" s="179" t="e">
        <f>IF(OR(#REF!=TRUE,#REF!=TRUE),13500,IF(#REF!=TRUE,"内装材は","-"))</f>
        <v>#REF!</v>
      </c>
      <c r="AJ140" s="179"/>
      <c r="AK140" s="179"/>
      <c r="AL140" s="179"/>
      <c r="AM140" s="179" t="e">
        <f>IF(AI140="-","-",IF(#REF!=TRUE,"併用付加",ROUNDDOWN(AA140*AI140,0)))</f>
        <v>#REF!</v>
      </c>
      <c r="AN140" s="179"/>
      <c r="AO140" s="179"/>
      <c r="AP140" s="179"/>
      <c r="AQ140" s="179" t="e">
        <f>IF(AI140="-",#REF!,MIN((IF((AE140-AI140)&gt;0,AE140-AI140,0)),#REF!))</f>
        <v>#REF!</v>
      </c>
      <c r="AR140" s="179"/>
      <c r="AS140" s="179"/>
      <c r="AT140" s="179"/>
      <c r="AU140" s="179" t="e">
        <f t="shared" si="21"/>
        <v>#REF!</v>
      </c>
      <c r="AV140" s="179"/>
      <c r="AW140" s="179"/>
      <c r="AX140" s="179"/>
      <c r="AY140" s="180" t="e">
        <f t="shared" si="22"/>
        <v>#REF!</v>
      </c>
      <c r="AZ140" s="181"/>
      <c r="BA140" s="181"/>
      <c r="BB140" s="181"/>
      <c r="BC140" s="181" t="e">
        <f t="shared" si="23"/>
        <v>#REF!</v>
      </c>
      <c r="BD140" s="181"/>
      <c r="BE140" s="181"/>
      <c r="BF140" s="181"/>
      <c r="BG140" s="181" t="e">
        <f t="shared" si="24"/>
        <v>#REF!</v>
      </c>
      <c r="BH140" s="181"/>
      <c r="BI140" s="181"/>
    </row>
    <row r="141" spans="1:61" x14ac:dyDescent="0.15">
      <c r="A141" s="175">
        <v>109</v>
      </c>
      <c r="B141" s="175"/>
      <c r="C141" s="175" t="e">
        <f>IF(#REF!="","",#REF!)</f>
        <v>#REF!</v>
      </c>
      <c r="D141" s="175"/>
      <c r="E141" s="175"/>
      <c r="F141" s="175"/>
      <c r="G141" s="175"/>
      <c r="H141" s="175"/>
      <c r="I141" s="176" t="e">
        <f>IF(#REF!="","",#REF!)</f>
        <v>#REF!</v>
      </c>
      <c r="J141" s="176"/>
      <c r="K141" s="176"/>
      <c r="L141" s="177" t="e">
        <f>IF(#REF!="",0,#REF!)</f>
        <v>#REF!</v>
      </c>
      <c r="M141" s="177"/>
      <c r="N141" s="177"/>
      <c r="O141" s="177" t="e">
        <f>IF(#REF!="",0,#REF!)</f>
        <v>#REF!</v>
      </c>
      <c r="P141" s="177"/>
      <c r="Q141" s="177"/>
      <c r="R141" s="177" t="e">
        <f>IF(#REF!="",0,#REF!)</f>
        <v>#REF!</v>
      </c>
      <c r="S141" s="177"/>
      <c r="T141" s="177"/>
      <c r="U141" s="178" t="e">
        <f t="shared" si="19"/>
        <v>#REF!</v>
      </c>
      <c r="V141" s="178"/>
      <c r="W141" s="178"/>
      <c r="X141" s="175" t="e">
        <f>IF(#REF!="",0,#REF!)</f>
        <v>#REF!</v>
      </c>
      <c r="Y141" s="175"/>
      <c r="Z141" s="175"/>
      <c r="AA141" s="178" t="e">
        <f t="shared" si="20"/>
        <v>#REF!</v>
      </c>
      <c r="AB141" s="178"/>
      <c r="AC141" s="178"/>
      <c r="AD141" s="178"/>
      <c r="AE141" s="179" t="e">
        <f>IF(#REF!="",0,#REF!)</f>
        <v>#REF!</v>
      </c>
      <c r="AF141" s="179"/>
      <c r="AG141" s="179"/>
      <c r="AH141" s="179"/>
      <c r="AI141" s="179" t="e">
        <f>IF(OR(#REF!=TRUE,#REF!=TRUE),13500,IF(#REF!=TRUE,"内装材は","-"))</f>
        <v>#REF!</v>
      </c>
      <c r="AJ141" s="179"/>
      <c r="AK141" s="179"/>
      <c r="AL141" s="179"/>
      <c r="AM141" s="179" t="e">
        <f>IF(AI141="-","-",IF(#REF!=TRUE,"併用付加",ROUNDDOWN(AA141*AI141,0)))</f>
        <v>#REF!</v>
      </c>
      <c r="AN141" s="179"/>
      <c r="AO141" s="179"/>
      <c r="AP141" s="179"/>
      <c r="AQ141" s="179" t="e">
        <f>IF(AI141="-",#REF!,MIN((IF((AE141-AI141)&gt;0,AE141-AI141,0)),#REF!))</f>
        <v>#REF!</v>
      </c>
      <c r="AR141" s="179"/>
      <c r="AS141" s="179"/>
      <c r="AT141" s="179"/>
      <c r="AU141" s="179" t="e">
        <f t="shared" si="21"/>
        <v>#REF!</v>
      </c>
      <c r="AV141" s="179"/>
      <c r="AW141" s="179"/>
      <c r="AX141" s="179"/>
      <c r="AY141" s="180" t="e">
        <f t="shared" si="22"/>
        <v>#REF!</v>
      </c>
      <c r="AZ141" s="181"/>
      <c r="BA141" s="181"/>
      <c r="BB141" s="181"/>
      <c r="BC141" s="181" t="e">
        <f t="shared" si="23"/>
        <v>#REF!</v>
      </c>
      <c r="BD141" s="181"/>
      <c r="BE141" s="181"/>
      <c r="BF141" s="181"/>
      <c r="BG141" s="181" t="e">
        <f t="shared" si="24"/>
        <v>#REF!</v>
      </c>
      <c r="BH141" s="181"/>
      <c r="BI141" s="181"/>
    </row>
    <row r="142" spans="1:61" x14ac:dyDescent="0.15">
      <c r="A142" s="175">
        <v>110</v>
      </c>
      <c r="B142" s="175"/>
      <c r="C142" s="175" t="e">
        <f>IF(#REF!="","",#REF!)</f>
        <v>#REF!</v>
      </c>
      <c r="D142" s="175"/>
      <c r="E142" s="175"/>
      <c r="F142" s="175"/>
      <c r="G142" s="175"/>
      <c r="H142" s="175"/>
      <c r="I142" s="176" t="e">
        <f>IF(#REF!="","",#REF!)</f>
        <v>#REF!</v>
      </c>
      <c r="J142" s="176"/>
      <c r="K142" s="176"/>
      <c r="L142" s="177" t="e">
        <f>IF(#REF!="",0,#REF!)</f>
        <v>#REF!</v>
      </c>
      <c r="M142" s="177"/>
      <c r="N142" s="177"/>
      <c r="O142" s="177" t="e">
        <f>IF(#REF!="",0,#REF!)</f>
        <v>#REF!</v>
      </c>
      <c r="P142" s="177"/>
      <c r="Q142" s="177"/>
      <c r="R142" s="177" t="e">
        <f>IF(#REF!="",0,#REF!)</f>
        <v>#REF!</v>
      </c>
      <c r="S142" s="177"/>
      <c r="T142" s="177"/>
      <c r="U142" s="178" t="e">
        <f t="shared" si="19"/>
        <v>#REF!</v>
      </c>
      <c r="V142" s="178"/>
      <c r="W142" s="178"/>
      <c r="X142" s="175" t="e">
        <f>IF(#REF!="",0,#REF!)</f>
        <v>#REF!</v>
      </c>
      <c r="Y142" s="175"/>
      <c r="Z142" s="175"/>
      <c r="AA142" s="178" t="e">
        <f t="shared" si="20"/>
        <v>#REF!</v>
      </c>
      <c r="AB142" s="178"/>
      <c r="AC142" s="178"/>
      <c r="AD142" s="178"/>
      <c r="AE142" s="179" t="e">
        <f>IF(#REF!="",0,#REF!)</f>
        <v>#REF!</v>
      </c>
      <c r="AF142" s="179"/>
      <c r="AG142" s="179"/>
      <c r="AH142" s="179"/>
      <c r="AI142" s="179" t="e">
        <f>IF(OR(#REF!=TRUE,#REF!=TRUE),13500,IF(#REF!=TRUE,"内装材は","-"))</f>
        <v>#REF!</v>
      </c>
      <c r="AJ142" s="179"/>
      <c r="AK142" s="179"/>
      <c r="AL142" s="179"/>
      <c r="AM142" s="179" t="e">
        <f>IF(AI142="-","-",IF(#REF!=TRUE,"併用付加",ROUNDDOWN(AA142*AI142,0)))</f>
        <v>#REF!</v>
      </c>
      <c r="AN142" s="179"/>
      <c r="AO142" s="179"/>
      <c r="AP142" s="179"/>
      <c r="AQ142" s="179" t="e">
        <f>IF(AI142="-",#REF!,MIN((IF((AE142-AI142)&gt;0,AE142-AI142,0)),#REF!))</f>
        <v>#REF!</v>
      </c>
      <c r="AR142" s="179"/>
      <c r="AS142" s="179"/>
      <c r="AT142" s="179"/>
      <c r="AU142" s="179" t="e">
        <f t="shared" si="21"/>
        <v>#REF!</v>
      </c>
      <c r="AV142" s="179"/>
      <c r="AW142" s="179"/>
      <c r="AX142" s="179"/>
      <c r="AY142" s="180" t="e">
        <f t="shared" si="22"/>
        <v>#REF!</v>
      </c>
      <c r="AZ142" s="181"/>
      <c r="BA142" s="181"/>
      <c r="BB142" s="181"/>
      <c r="BC142" s="181" t="e">
        <f t="shared" si="23"/>
        <v>#REF!</v>
      </c>
      <c r="BD142" s="181"/>
      <c r="BE142" s="181"/>
      <c r="BF142" s="181"/>
      <c r="BG142" s="181" t="e">
        <f t="shared" si="24"/>
        <v>#REF!</v>
      </c>
      <c r="BH142" s="181"/>
      <c r="BI142" s="181"/>
    </row>
    <row r="143" spans="1:61" x14ac:dyDescent="0.15">
      <c r="A143" s="175">
        <v>111</v>
      </c>
      <c r="B143" s="175"/>
      <c r="C143" s="175" t="e">
        <f>IF(#REF!="","",#REF!)</f>
        <v>#REF!</v>
      </c>
      <c r="D143" s="175"/>
      <c r="E143" s="175"/>
      <c r="F143" s="175"/>
      <c r="G143" s="175"/>
      <c r="H143" s="175"/>
      <c r="I143" s="176" t="e">
        <f>IF(#REF!="","",#REF!)</f>
        <v>#REF!</v>
      </c>
      <c r="J143" s="176"/>
      <c r="K143" s="176"/>
      <c r="L143" s="177" t="e">
        <f>IF(#REF!="",0,#REF!)</f>
        <v>#REF!</v>
      </c>
      <c r="M143" s="177"/>
      <c r="N143" s="177"/>
      <c r="O143" s="177" t="e">
        <f>IF(#REF!="",0,#REF!)</f>
        <v>#REF!</v>
      </c>
      <c r="P143" s="177"/>
      <c r="Q143" s="177"/>
      <c r="R143" s="177" t="e">
        <f>IF(#REF!="",0,#REF!)</f>
        <v>#REF!</v>
      </c>
      <c r="S143" s="177"/>
      <c r="T143" s="177"/>
      <c r="U143" s="178" t="e">
        <f t="shared" si="19"/>
        <v>#REF!</v>
      </c>
      <c r="V143" s="178"/>
      <c r="W143" s="178"/>
      <c r="X143" s="175" t="e">
        <f>IF(#REF!="",0,#REF!)</f>
        <v>#REF!</v>
      </c>
      <c r="Y143" s="175"/>
      <c r="Z143" s="175"/>
      <c r="AA143" s="178" t="e">
        <f t="shared" si="20"/>
        <v>#REF!</v>
      </c>
      <c r="AB143" s="178"/>
      <c r="AC143" s="178"/>
      <c r="AD143" s="178"/>
      <c r="AE143" s="179" t="e">
        <f>IF(#REF!="",0,#REF!)</f>
        <v>#REF!</v>
      </c>
      <c r="AF143" s="179"/>
      <c r="AG143" s="179"/>
      <c r="AH143" s="179"/>
      <c r="AI143" s="179" t="e">
        <f>IF(OR(#REF!=TRUE,#REF!=TRUE),13500,IF(#REF!=TRUE,"内装材は","-"))</f>
        <v>#REF!</v>
      </c>
      <c r="AJ143" s="179"/>
      <c r="AK143" s="179"/>
      <c r="AL143" s="179"/>
      <c r="AM143" s="179" t="e">
        <f>IF(AI143="-","-",IF(#REF!=TRUE,"併用付加",ROUNDDOWN(AA143*AI143,0)))</f>
        <v>#REF!</v>
      </c>
      <c r="AN143" s="179"/>
      <c r="AO143" s="179"/>
      <c r="AP143" s="179"/>
      <c r="AQ143" s="179" t="e">
        <f>IF(AI143="-",#REF!,MIN((IF((AE143-AI143)&gt;0,AE143-AI143,0)),#REF!))</f>
        <v>#REF!</v>
      </c>
      <c r="AR143" s="179"/>
      <c r="AS143" s="179"/>
      <c r="AT143" s="179"/>
      <c r="AU143" s="179" t="e">
        <f t="shared" si="21"/>
        <v>#REF!</v>
      </c>
      <c r="AV143" s="179"/>
      <c r="AW143" s="179"/>
      <c r="AX143" s="179"/>
      <c r="AY143" s="180" t="e">
        <f t="shared" si="22"/>
        <v>#REF!</v>
      </c>
      <c r="AZ143" s="181"/>
      <c r="BA143" s="181"/>
      <c r="BB143" s="181"/>
      <c r="BC143" s="181" t="e">
        <f t="shared" si="23"/>
        <v>#REF!</v>
      </c>
      <c r="BD143" s="181"/>
      <c r="BE143" s="181"/>
      <c r="BF143" s="181"/>
      <c r="BG143" s="181" t="e">
        <f t="shared" si="24"/>
        <v>#REF!</v>
      </c>
      <c r="BH143" s="181"/>
      <c r="BI143" s="181"/>
    </row>
    <row r="144" spans="1:61" x14ac:dyDescent="0.15">
      <c r="A144" s="175">
        <v>112</v>
      </c>
      <c r="B144" s="175"/>
      <c r="C144" s="175" t="e">
        <f>IF(#REF!="","",#REF!)</f>
        <v>#REF!</v>
      </c>
      <c r="D144" s="175"/>
      <c r="E144" s="175"/>
      <c r="F144" s="175"/>
      <c r="G144" s="175"/>
      <c r="H144" s="175"/>
      <c r="I144" s="176" t="e">
        <f>IF(#REF!="","",#REF!)</f>
        <v>#REF!</v>
      </c>
      <c r="J144" s="176"/>
      <c r="K144" s="176"/>
      <c r="L144" s="177" t="e">
        <f>IF(#REF!="",0,#REF!)</f>
        <v>#REF!</v>
      </c>
      <c r="M144" s="177"/>
      <c r="N144" s="177"/>
      <c r="O144" s="177" t="e">
        <f>IF(#REF!="",0,#REF!)</f>
        <v>#REF!</v>
      </c>
      <c r="P144" s="177"/>
      <c r="Q144" s="177"/>
      <c r="R144" s="177" t="e">
        <f>IF(#REF!="",0,#REF!)</f>
        <v>#REF!</v>
      </c>
      <c r="S144" s="177"/>
      <c r="T144" s="177"/>
      <c r="U144" s="178" t="e">
        <f t="shared" si="19"/>
        <v>#REF!</v>
      </c>
      <c r="V144" s="178"/>
      <c r="W144" s="178"/>
      <c r="X144" s="175" t="e">
        <f>IF(#REF!="",0,#REF!)</f>
        <v>#REF!</v>
      </c>
      <c r="Y144" s="175"/>
      <c r="Z144" s="175"/>
      <c r="AA144" s="178" t="e">
        <f t="shared" si="20"/>
        <v>#REF!</v>
      </c>
      <c r="AB144" s="178"/>
      <c r="AC144" s="178"/>
      <c r="AD144" s="178"/>
      <c r="AE144" s="179" t="e">
        <f>IF(#REF!="",0,#REF!)</f>
        <v>#REF!</v>
      </c>
      <c r="AF144" s="179"/>
      <c r="AG144" s="179"/>
      <c r="AH144" s="179"/>
      <c r="AI144" s="179" t="e">
        <f>IF(OR(#REF!=TRUE,#REF!=TRUE),13500,IF(#REF!=TRUE,"内装材は","-"))</f>
        <v>#REF!</v>
      </c>
      <c r="AJ144" s="179"/>
      <c r="AK144" s="179"/>
      <c r="AL144" s="179"/>
      <c r="AM144" s="179" t="e">
        <f>IF(AI144="-","-",IF(#REF!=TRUE,"併用付加",ROUNDDOWN(AA144*AI144,0)))</f>
        <v>#REF!</v>
      </c>
      <c r="AN144" s="179"/>
      <c r="AO144" s="179"/>
      <c r="AP144" s="179"/>
      <c r="AQ144" s="179" t="e">
        <f>IF(AI144="-",#REF!,MIN((IF((AE144-AI144)&gt;0,AE144-AI144,0)),#REF!))</f>
        <v>#REF!</v>
      </c>
      <c r="AR144" s="179"/>
      <c r="AS144" s="179"/>
      <c r="AT144" s="179"/>
      <c r="AU144" s="179" t="e">
        <f t="shared" si="21"/>
        <v>#REF!</v>
      </c>
      <c r="AV144" s="179"/>
      <c r="AW144" s="179"/>
      <c r="AX144" s="179"/>
      <c r="AY144" s="180" t="e">
        <f t="shared" si="22"/>
        <v>#REF!</v>
      </c>
      <c r="AZ144" s="181"/>
      <c r="BA144" s="181"/>
      <c r="BB144" s="181"/>
      <c r="BC144" s="181" t="e">
        <f t="shared" si="23"/>
        <v>#REF!</v>
      </c>
      <c r="BD144" s="181"/>
      <c r="BE144" s="181"/>
      <c r="BF144" s="181"/>
      <c r="BG144" s="181" t="e">
        <f t="shared" si="24"/>
        <v>#REF!</v>
      </c>
      <c r="BH144" s="181"/>
      <c r="BI144" s="181"/>
    </row>
    <row r="145" spans="1:61" x14ac:dyDescent="0.15">
      <c r="A145" s="175">
        <v>113</v>
      </c>
      <c r="B145" s="175"/>
      <c r="C145" s="175" t="e">
        <f>IF(#REF!="","",#REF!)</f>
        <v>#REF!</v>
      </c>
      <c r="D145" s="175"/>
      <c r="E145" s="175"/>
      <c r="F145" s="175"/>
      <c r="G145" s="175"/>
      <c r="H145" s="175"/>
      <c r="I145" s="176" t="e">
        <f>IF(#REF!="","",#REF!)</f>
        <v>#REF!</v>
      </c>
      <c r="J145" s="176"/>
      <c r="K145" s="176"/>
      <c r="L145" s="177" t="e">
        <f>IF(#REF!="",0,#REF!)</f>
        <v>#REF!</v>
      </c>
      <c r="M145" s="177"/>
      <c r="N145" s="177"/>
      <c r="O145" s="177" t="e">
        <f>IF(#REF!="",0,#REF!)</f>
        <v>#REF!</v>
      </c>
      <c r="P145" s="177"/>
      <c r="Q145" s="177"/>
      <c r="R145" s="177" t="e">
        <f>IF(#REF!="",0,#REF!)</f>
        <v>#REF!</v>
      </c>
      <c r="S145" s="177"/>
      <c r="T145" s="177"/>
      <c r="U145" s="178" t="e">
        <f t="shared" si="19"/>
        <v>#REF!</v>
      </c>
      <c r="V145" s="178"/>
      <c r="W145" s="178"/>
      <c r="X145" s="175" t="e">
        <f>IF(#REF!="",0,#REF!)</f>
        <v>#REF!</v>
      </c>
      <c r="Y145" s="175"/>
      <c r="Z145" s="175"/>
      <c r="AA145" s="178" t="e">
        <f t="shared" si="20"/>
        <v>#REF!</v>
      </c>
      <c r="AB145" s="178"/>
      <c r="AC145" s="178"/>
      <c r="AD145" s="178"/>
      <c r="AE145" s="179" t="e">
        <f>IF(#REF!="",0,#REF!)</f>
        <v>#REF!</v>
      </c>
      <c r="AF145" s="179"/>
      <c r="AG145" s="179"/>
      <c r="AH145" s="179"/>
      <c r="AI145" s="179" t="e">
        <f>IF(OR(#REF!=TRUE,#REF!=TRUE),13500,IF(#REF!=TRUE,"内装材は","-"))</f>
        <v>#REF!</v>
      </c>
      <c r="AJ145" s="179"/>
      <c r="AK145" s="179"/>
      <c r="AL145" s="179"/>
      <c r="AM145" s="179" t="e">
        <f>IF(AI145="-","-",IF(#REF!=TRUE,"併用付加",ROUNDDOWN(AA145*AI145,0)))</f>
        <v>#REF!</v>
      </c>
      <c r="AN145" s="179"/>
      <c r="AO145" s="179"/>
      <c r="AP145" s="179"/>
      <c r="AQ145" s="179" t="e">
        <f>IF(AI145="-",#REF!,MIN((IF((AE145-AI145)&gt;0,AE145-AI145,0)),#REF!))</f>
        <v>#REF!</v>
      </c>
      <c r="AR145" s="179"/>
      <c r="AS145" s="179"/>
      <c r="AT145" s="179"/>
      <c r="AU145" s="179" t="e">
        <f t="shared" si="21"/>
        <v>#REF!</v>
      </c>
      <c r="AV145" s="179"/>
      <c r="AW145" s="179"/>
      <c r="AX145" s="179"/>
      <c r="AY145" s="180" t="e">
        <f t="shared" si="22"/>
        <v>#REF!</v>
      </c>
      <c r="AZ145" s="181"/>
      <c r="BA145" s="181"/>
      <c r="BB145" s="181"/>
      <c r="BC145" s="181" t="e">
        <f t="shared" si="23"/>
        <v>#REF!</v>
      </c>
      <c r="BD145" s="181"/>
      <c r="BE145" s="181"/>
      <c r="BF145" s="181"/>
      <c r="BG145" s="181" t="e">
        <f t="shared" si="24"/>
        <v>#REF!</v>
      </c>
      <c r="BH145" s="181"/>
      <c r="BI145" s="181"/>
    </row>
    <row r="146" spans="1:61" x14ac:dyDescent="0.15">
      <c r="A146" s="175">
        <v>114</v>
      </c>
      <c r="B146" s="175"/>
      <c r="C146" s="175" t="e">
        <f>IF(#REF!="","",#REF!)</f>
        <v>#REF!</v>
      </c>
      <c r="D146" s="175"/>
      <c r="E146" s="175"/>
      <c r="F146" s="175"/>
      <c r="G146" s="175"/>
      <c r="H146" s="175"/>
      <c r="I146" s="176" t="e">
        <f>IF(#REF!="","",#REF!)</f>
        <v>#REF!</v>
      </c>
      <c r="J146" s="176"/>
      <c r="K146" s="176"/>
      <c r="L146" s="177" t="e">
        <f>IF(#REF!="",0,#REF!)</f>
        <v>#REF!</v>
      </c>
      <c r="M146" s="177"/>
      <c r="N146" s="177"/>
      <c r="O146" s="177" t="e">
        <f>IF(#REF!="",0,#REF!)</f>
        <v>#REF!</v>
      </c>
      <c r="P146" s="177"/>
      <c r="Q146" s="177"/>
      <c r="R146" s="177" t="e">
        <f>IF(#REF!="",0,#REF!)</f>
        <v>#REF!</v>
      </c>
      <c r="S146" s="177"/>
      <c r="T146" s="177"/>
      <c r="U146" s="178" t="e">
        <f t="shared" si="19"/>
        <v>#REF!</v>
      </c>
      <c r="V146" s="178"/>
      <c r="W146" s="178"/>
      <c r="X146" s="175" t="e">
        <f>IF(#REF!="",0,#REF!)</f>
        <v>#REF!</v>
      </c>
      <c r="Y146" s="175"/>
      <c r="Z146" s="175"/>
      <c r="AA146" s="178" t="e">
        <f t="shared" si="20"/>
        <v>#REF!</v>
      </c>
      <c r="AB146" s="178"/>
      <c r="AC146" s="178"/>
      <c r="AD146" s="178"/>
      <c r="AE146" s="179" t="e">
        <f>IF(#REF!="",0,#REF!)</f>
        <v>#REF!</v>
      </c>
      <c r="AF146" s="179"/>
      <c r="AG146" s="179"/>
      <c r="AH146" s="179"/>
      <c r="AI146" s="179" t="e">
        <f>IF(OR(#REF!=TRUE,#REF!=TRUE),13500,IF(#REF!=TRUE,"内装材は","-"))</f>
        <v>#REF!</v>
      </c>
      <c r="AJ146" s="179"/>
      <c r="AK146" s="179"/>
      <c r="AL146" s="179"/>
      <c r="AM146" s="179" t="e">
        <f>IF(AI146="-","-",IF(#REF!=TRUE,"併用付加",ROUNDDOWN(AA146*AI146,0)))</f>
        <v>#REF!</v>
      </c>
      <c r="AN146" s="179"/>
      <c r="AO146" s="179"/>
      <c r="AP146" s="179"/>
      <c r="AQ146" s="179" t="e">
        <f>IF(AI146="-",#REF!,MIN((IF((AE146-AI146)&gt;0,AE146-AI146,0)),#REF!))</f>
        <v>#REF!</v>
      </c>
      <c r="AR146" s="179"/>
      <c r="AS146" s="179"/>
      <c r="AT146" s="179"/>
      <c r="AU146" s="179" t="e">
        <f t="shared" si="21"/>
        <v>#REF!</v>
      </c>
      <c r="AV146" s="179"/>
      <c r="AW146" s="179"/>
      <c r="AX146" s="179"/>
      <c r="AY146" s="180" t="e">
        <f t="shared" si="22"/>
        <v>#REF!</v>
      </c>
      <c r="AZ146" s="181"/>
      <c r="BA146" s="181"/>
      <c r="BB146" s="181"/>
      <c r="BC146" s="181" t="e">
        <f t="shared" si="23"/>
        <v>#REF!</v>
      </c>
      <c r="BD146" s="181"/>
      <c r="BE146" s="181"/>
      <c r="BF146" s="181"/>
      <c r="BG146" s="181" t="e">
        <f t="shared" si="24"/>
        <v>#REF!</v>
      </c>
      <c r="BH146" s="181"/>
      <c r="BI146" s="181"/>
    </row>
    <row r="147" spans="1:61" x14ac:dyDescent="0.15">
      <c r="A147" s="175">
        <v>115</v>
      </c>
      <c r="B147" s="175"/>
      <c r="C147" s="175" t="e">
        <f>IF(#REF!="","",#REF!)</f>
        <v>#REF!</v>
      </c>
      <c r="D147" s="175"/>
      <c r="E147" s="175"/>
      <c r="F147" s="175"/>
      <c r="G147" s="175"/>
      <c r="H147" s="175"/>
      <c r="I147" s="176" t="e">
        <f>IF(#REF!="","",#REF!)</f>
        <v>#REF!</v>
      </c>
      <c r="J147" s="176"/>
      <c r="K147" s="176"/>
      <c r="L147" s="177" t="e">
        <f>IF(#REF!="",0,#REF!)</f>
        <v>#REF!</v>
      </c>
      <c r="M147" s="177"/>
      <c r="N147" s="177"/>
      <c r="O147" s="177" t="e">
        <f>IF(#REF!="",0,#REF!)</f>
        <v>#REF!</v>
      </c>
      <c r="P147" s="177"/>
      <c r="Q147" s="177"/>
      <c r="R147" s="177" t="e">
        <f>IF(#REF!="",0,#REF!)</f>
        <v>#REF!</v>
      </c>
      <c r="S147" s="177"/>
      <c r="T147" s="177"/>
      <c r="U147" s="178" t="e">
        <f t="shared" si="19"/>
        <v>#REF!</v>
      </c>
      <c r="V147" s="178"/>
      <c r="W147" s="178"/>
      <c r="X147" s="175" t="e">
        <f>IF(#REF!="",0,#REF!)</f>
        <v>#REF!</v>
      </c>
      <c r="Y147" s="175"/>
      <c r="Z147" s="175"/>
      <c r="AA147" s="178" t="e">
        <f t="shared" si="20"/>
        <v>#REF!</v>
      </c>
      <c r="AB147" s="178"/>
      <c r="AC147" s="178"/>
      <c r="AD147" s="178"/>
      <c r="AE147" s="179" t="e">
        <f>IF(#REF!="",0,#REF!)</f>
        <v>#REF!</v>
      </c>
      <c r="AF147" s="179"/>
      <c r="AG147" s="179"/>
      <c r="AH147" s="179"/>
      <c r="AI147" s="179" t="e">
        <f>IF(OR(#REF!=TRUE,#REF!=TRUE),13500,IF(#REF!=TRUE,"内装材は","-"))</f>
        <v>#REF!</v>
      </c>
      <c r="AJ147" s="179"/>
      <c r="AK147" s="179"/>
      <c r="AL147" s="179"/>
      <c r="AM147" s="179" t="e">
        <f>IF(AI147="-","-",IF(#REF!=TRUE,"併用付加",ROUNDDOWN(AA147*AI147,0)))</f>
        <v>#REF!</v>
      </c>
      <c r="AN147" s="179"/>
      <c r="AO147" s="179"/>
      <c r="AP147" s="179"/>
      <c r="AQ147" s="179" t="e">
        <f>IF(AI147="-",#REF!,MIN((IF((AE147-AI147)&gt;0,AE147-AI147,0)),#REF!))</f>
        <v>#REF!</v>
      </c>
      <c r="AR147" s="179"/>
      <c r="AS147" s="179"/>
      <c r="AT147" s="179"/>
      <c r="AU147" s="179" t="e">
        <f t="shared" si="21"/>
        <v>#REF!</v>
      </c>
      <c r="AV147" s="179"/>
      <c r="AW147" s="179"/>
      <c r="AX147" s="179"/>
      <c r="AY147" s="180" t="e">
        <f t="shared" si="22"/>
        <v>#REF!</v>
      </c>
      <c r="AZ147" s="181"/>
      <c r="BA147" s="181"/>
      <c r="BB147" s="181"/>
      <c r="BC147" s="181" t="e">
        <f t="shared" si="23"/>
        <v>#REF!</v>
      </c>
      <c r="BD147" s="181"/>
      <c r="BE147" s="181"/>
      <c r="BF147" s="181"/>
      <c r="BG147" s="181" t="e">
        <f t="shared" si="24"/>
        <v>#REF!</v>
      </c>
      <c r="BH147" s="181"/>
      <c r="BI147" s="181"/>
    </row>
    <row r="148" spans="1:61" x14ac:dyDescent="0.15">
      <c r="A148" s="175">
        <v>116</v>
      </c>
      <c r="B148" s="175"/>
      <c r="C148" s="175" t="e">
        <f>IF(#REF!="","",#REF!)</f>
        <v>#REF!</v>
      </c>
      <c r="D148" s="175"/>
      <c r="E148" s="175"/>
      <c r="F148" s="175"/>
      <c r="G148" s="175"/>
      <c r="H148" s="175"/>
      <c r="I148" s="176" t="e">
        <f>IF(#REF!="","",#REF!)</f>
        <v>#REF!</v>
      </c>
      <c r="J148" s="176"/>
      <c r="K148" s="176"/>
      <c r="L148" s="177" t="e">
        <f>IF(#REF!="",0,#REF!)</f>
        <v>#REF!</v>
      </c>
      <c r="M148" s="177"/>
      <c r="N148" s="177"/>
      <c r="O148" s="177" t="e">
        <f>IF(#REF!="",0,#REF!)</f>
        <v>#REF!</v>
      </c>
      <c r="P148" s="177"/>
      <c r="Q148" s="177"/>
      <c r="R148" s="177" t="e">
        <f>IF(#REF!="",0,#REF!)</f>
        <v>#REF!</v>
      </c>
      <c r="S148" s="177"/>
      <c r="T148" s="177"/>
      <c r="U148" s="178" t="e">
        <f t="shared" si="19"/>
        <v>#REF!</v>
      </c>
      <c r="V148" s="178"/>
      <c r="W148" s="178"/>
      <c r="X148" s="175" t="e">
        <f>IF(#REF!="",0,#REF!)</f>
        <v>#REF!</v>
      </c>
      <c r="Y148" s="175"/>
      <c r="Z148" s="175"/>
      <c r="AA148" s="178" t="e">
        <f t="shared" si="20"/>
        <v>#REF!</v>
      </c>
      <c r="AB148" s="178"/>
      <c r="AC148" s="178"/>
      <c r="AD148" s="178"/>
      <c r="AE148" s="179" t="e">
        <f>IF(#REF!="",0,#REF!)</f>
        <v>#REF!</v>
      </c>
      <c r="AF148" s="179"/>
      <c r="AG148" s="179"/>
      <c r="AH148" s="179"/>
      <c r="AI148" s="179" t="e">
        <f>IF(OR(#REF!=TRUE,#REF!=TRUE),13500,IF(#REF!=TRUE,"内装材は","-"))</f>
        <v>#REF!</v>
      </c>
      <c r="AJ148" s="179"/>
      <c r="AK148" s="179"/>
      <c r="AL148" s="179"/>
      <c r="AM148" s="179" t="e">
        <f>IF(AI148="-","-",IF(#REF!=TRUE,"併用付加",ROUNDDOWN(AA148*AI148,0)))</f>
        <v>#REF!</v>
      </c>
      <c r="AN148" s="179"/>
      <c r="AO148" s="179"/>
      <c r="AP148" s="179"/>
      <c r="AQ148" s="179" t="e">
        <f>IF(AI148="-",#REF!,MIN((IF((AE148-AI148)&gt;0,AE148-AI148,0)),#REF!))</f>
        <v>#REF!</v>
      </c>
      <c r="AR148" s="179"/>
      <c r="AS148" s="179"/>
      <c r="AT148" s="179"/>
      <c r="AU148" s="179" t="e">
        <f t="shared" si="21"/>
        <v>#REF!</v>
      </c>
      <c r="AV148" s="179"/>
      <c r="AW148" s="179"/>
      <c r="AX148" s="179"/>
      <c r="AY148" s="180" t="e">
        <f t="shared" si="22"/>
        <v>#REF!</v>
      </c>
      <c r="AZ148" s="181"/>
      <c r="BA148" s="181"/>
      <c r="BB148" s="181"/>
      <c r="BC148" s="181" t="e">
        <f t="shared" si="23"/>
        <v>#REF!</v>
      </c>
      <c r="BD148" s="181"/>
      <c r="BE148" s="181"/>
      <c r="BF148" s="181"/>
      <c r="BG148" s="181" t="e">
        <f t="shared" si="24"/>
        <v>#REF!</v>
      </c>
      <c r="BH148" s="181"/>
      <c r="BI148" s="181"/>
    </row>
    <row r="149" spans="1:61" x14ac:dyDescent="0.15">
      <c r="A149" s="175">
        <v>117</v>
      </c>
      <c r="B149" s="175"/>
      <c r="C149" s="175" t="e">
        <f>IF(#REF!="","",#REF!)</f>
        <v>#REF!</v>
      </c>
      <c r="D149" s="175"/>
      <c r="E149" s="175"/>
      <c r="F149" s="175"/>
      <c r="G149" s="175"/>
      <c r="H149" s="175"/>
      <c r="I149" s="176" t="e">
        <f>IF(#REF!="","",#REF!)</f>
        <v>#REF!</v>
      </c>
      <c r="J149" s="176"/>
      <c r="K149" s="176"/>
      <c r="L149" s="177" t="e">
        <f>IF(#REF!="",0,#REF!)</f>
        <v>#REF!</v>
      </c>
      <c r="M149" s="177"/>
      <c r="N149" s="177"/>
      <c r="O149" s="177" t="e">
        <f>IF(#REF!="",0,#REF!)</f>
        <v>#REF!</v>
      </c>
      <c r="P149" s="177"/>
      <c r="Q149" s="177"/>
      <c r="R149" s="177" t="e">
        <f>IF(#REF!="",0,#REF!)</f>
        <v>#REF!</v>
      </c>
      <c r="S149" s="177"/>
      <c r="T149" s="177"/>
      <c r="U149" s="178" t="e">
        <f t="shared" si="19"/>
        <v>#REF!</v>
      </c>
      <c r="V149" s="178"/>
      <c r="W149" s="178"/>
      <c r="X149" s="175" t="e">
        <f>IF(#REF!="",0,#REF!)</f>
        <v>#REF!</v>
      </c>
      <c r="Y149" s="175"/>
      <c r="Z149" s="175"/>
      <c r="AA149" s="178" t="e">
        <f t="shared" si="20"/>
        <v>#REF!</v>
      </c>
      <c r="AB149" s="178"/>
      <c r="AC149" s="178"/>
      <c r="AD149" s="178"/>
      <c r="AE149" s="179" t="e">
        <f>IF(#REF!="",0,#REF!)</f>
        <v>#REF!</v>
      </c>
      <c r="AF149" s="179"/>
      <c r="AG149" s="179"/>
      <c r="AH149" s="179"/>
      <c r="AI149" s="179" t="e">
        <f>IF(OR(#REF!=TRUE,#REF!=TRUE),13500,IF(#REF!=TRUE,"内装材は","-"))</f>
        <v>#REF!</v>
      </c>
      <c r="AJ149" s="179"/>
      <c r="AK149" s="179"/>
      <c r="AL149" s="179"/>
      <c r="AM149" s="179" t="e">
        <f>IF(AI149="-","-",IF(#REF!=TRUE,"併用付加",ROUNDDOWN(AA149*AI149,0)))</f>
        <v>#REF!</v>
      </c>
      <c r="AN149" s="179"/>
      <c r="AO149" s="179"/>
      <c r="AP149" s="179"/>
      <c r="AQ149" s="179" t="e">
        <f>IF(AI149="-",#REF!,MIN((IF((AE149-AI149)&gt;0,AE149-AI149,0)),#REF!))</f>
        <v>#REF!</v>
      </c>
      <c r="AR149" s="179"/>
      <c r="AS149" s="179"/>
      <c r="AT149" s="179"/>
      <c r="AU149" s="179" t="e">
        <f t="shared" si="21"/>
        <v>#REF!</v>
      </c>
      <c r="AV149" s="179"/>
      <c r="AW149" s="179"/>
      <c r="AX149" s="179"/>
      <c r="AY149" s="180" t="e">
        <f t="shared" si="22"/>
        <v>#REF!</v>
      </c>
      <c r="AZ149" s="181"/>
      <c r="BA149" s="181"/>
      <c r="BB149" s="181"/>
      <c r="BC149" s="181" t="e">
        <f t="shared" si="23"/>
        <v>#REF!</v>
      </c>
      <c r="BD149" s="181"/>
      <c r="BE149" s="181"/>
      <c r="BF149" s="181"/>
      <c r="BG149" s="181" t="e">
        <f t="shared" si="24"/>
        <v>#REF!</v>
      </c>
      <c r="BH149" s="181"/>
      <c r="BI149" s="181"/>
    </row>
    <row r="150" spans="1:61" x14ac:dyDescent="0.15">
      <c r="A150" s="175">
        <v>118</v>
      </c>
      <c r="B150" s="175"/>
      <c r="C150" s="175" t="e">
        <f>IF(#REF!="","",#REF!)</f>
        <v>#REF!</v>
      </c>
      <c r="D150" s="175"/>
      <c r="E150" s="175"/>
      <c r="F150" s="175"/>
      <c r="G150" s="175"/>
      <c r="H150" s="175"/>
      <c r="I150" s="176" t="e">
        <f>IF(#REF!="","",#REF!)</f>
        <v>#REF!</v>
      </c>
      <c r="J150" s="176"/>
      <c r="K150" s="176"/>
      <c r="L150" s="177" t="e">
        <f>IF(#REF!="",0,#REF!)</f>
        <v>#REF!</v>
      </c>
      <c r="M150" s="177"/>
      <c r="N150" s="177"/>
      <c r="O150" s="177" t="e">
        <f>IF(#REF!="",0,#REF!)</f>
        <v>#REF!</v>
      </c>
      <c r="P150" s="177"/>
      <c r="Q150" s="177"/>
      <c r="R150" s="177" t="e">
        <f>IF(#REF!="",0,#REF!)</f>
        <v>#REF!</v>
      </c>
      <c r="S150" s="177"/>
      <c r="T150" s="177"/>
      <c r="U150" s="178" t="e">
        <f t="shared" si="19"/>
        <v>#REF!</v>
      </c>
      <c r="V150" s="178"/>
      <c r="W150" s="178"/>
      <c r="X150" s="175" t="e">
        <f>IF(#REF!="",0,#REF!)</f>
        <v>#REF!</v>
      </c>
      <c r="Y150" s="175"/>
      <c r="Z150" s="175"/>
      <c r="AA150" s="178" t="e">
        <f t="shared" si="20"/>
        <v>#REF!</v>
      </c>
      <c r="AB150" s="178"/>
      <c r="AC150" s="178"/>
      <c r="AD150" s="178"/>
      <c r="AE150" s="179" t="e">
        <f>IF(#REF!="",0,#REF!)</f>
        <v>#REF!</v>
      </c>
      <c r="AF150" s="179"/>
      <c r="AG150" s="179"/>
      <c r="AH150" s="179"/>
      <c r="AI150" s="179" t="e">
        <f>IF(OR(#REF!=TRUE,#REF!=TRUE),13500,IF(#REF!=TRUE,"内装材は","-"))</f>
        <v>#REF!</v>
      </c>
      <c r="AJ150" s="179"/>
      <c r="AK150" s="179"/>
      <c r="AL150" s="179"/>
      <c r="AM150" s="179" t="e">
        <f>IF(AI150="-","-",IF(#REF!=TRUE,"併用付加",ROUNDDOWN(AA150*AI150,0)))</f>
        <v>#REF!</v>
      </c>
      <c r="AN150" s="179"/>
      <c r="AO150" s="179"/>
      <c r="AP150" s="179"/>
      <c r="AQ150" s="179" t="e">
        <f>IF(AI150="-",#REF!,MIN((IF((AE150-AI150)&gt;0,AE150-AI150,0)),#REF!))</f>
        <v>#REF!</v>
      </c>
      <c r="AR150" s="179"/>
      <c r="AS150" s="179"/>
      <c r="AT150" s="179"/>
      <c r="AU150" s="179" t="e">
        <f t="shared" si="21"/>
        <v>#REF!</v>
      </c>
      <c r="AV150" s="179"/>
      <c r="AW150" s="179"/>
      <c r="AX150" s="179"/>
      <c r="AY150" s="180" t="e">
        <f t="shared" si="22"/>
        <v>#REF!</v>
      </c>
      <c r="AZ150" s="181"/>
      <c r="BA150" s="181"/>
      <c r="BB150" s="181"/>
      <c r="BC150" s="181" t="e">
        <f t="shared" si="23"/>
        <v>#REF!</v>
      </c>
      <c r="BD150" s="181"/>
      <c r="BE150" s="181"/>
      <c r="BF150" s="181"/>
      <c r="BG150" s="181" t="e">
        <f t="shared" si="24"/>
        <v>#REF!</v>
      </c>
      <c r="BH150" s="181"/>
      <c r="BI150" s="181"/>
    </row>
    <row r="151" spans="1:61" x14ac:dyDescent="0.15">
      <c r="A151" s="175">
        <v>119</v>
      </c>
      <c r="B151" s="175"/>
      <c r="C151" s="175" t="e">
        <f>IF(#REF!="","",#REF!)</f>
        <v>#REF!</v>
      </c>
      <c r="D151" s="175"/>
      <c r="E151" s="175"/>
      <c r="F151" s="175"/>
      <c r="G151" s="175"/>
      <c r="H151" s="175"/>
      <c r="I151" s="176" t="e">
        <f>IF(#REF!="","",#REF!)</f>
        <v>#REF!</v>
      </c>
      <c r="J151" s="176"/>
      <c r="K151" s="176"/>
      <c r="L151" s="177" t="e">
        <f>IF(#REF!="",0,#REF!)</f>
        <v>#REF!</v>
      </c>
      <c r="M151" s="177"/>
      <c r="N151" s="177"/>
      <c r="O151" s="177" t="e">
        <f>IF(#REF!="",0,#REF!)</f>
        <v>#REF!</v>
      </c>
      <c r="P151" s="177"/>
      <c r="Q151" s="177"/>
      <c r="R151" s="177" t="e">
        <f>IF(#REF!="",0,#REF!)</f>
        <v>#REF!</v>
      </c>
      <c r="S151" s="177"/>
      <c r="T151" s="177"/>
      <c r="U151" s="178" t="e">
        <f t="shared" si="19"/>
        <v>#REF!</v>
      </c>
      <c r="V151" s="178"/>
      <c r="W151" s="178"/>
      <c r="X151" s="175" t="e">
        <f>IF(#REF!="",0,#REF!)</f>
        <v>#REF!</v>
      </c>
      <c r="Y151" s="175"/>
      <c r="Z151" s="175"/>
      <c r="AA151" s="178" t="e">
        <f t="shared" si="20"/>
        <v>#REF!</v>
      </c>
      <c r="AB151" s="178"/>
      <c r="AC151" s="178"/>
      <c r="AD151" s="178"/>
      <c r="AE151" s="179" t="e">
        <f>IF(#REF!="",0,#REF!)</f>
        <v>#REF!</v>
      </c>
      <c r="AF151" s="179"/>
      <c r="AG151" s="179"/>
      <c r="AH151" s="179"/>
      <c r="AI151" s="179" t="e">
        <f>IF(OR(#REF!=TRUE,#REF!=TRUE),13500,IF(#REF!=TRUE,"内装材は","-"))</f>
        <v>#REF!</v>
      </c>
      <c r="AJ151" s="179"/>
      <c r="AK151" s="179"/>
      <c r="AL151" s="179"/>
      <c r="AM151" s="179" t="e">
        <f>IF(AI151="-","-",IF(#REF!=TRUE,"併用付加",ROUNDDOWN(AA151*AI151,0)))</f>
        <v>#REF!</v>
      </c>
      <c r="AN151" s="179"/>
      <c r="AO151" s="179"/>
      <c r="AP151" s="179"/>
      <c r="AQ151" s="179" t="e">
        <f>IF(AI151="-",#REF!,MIN((IF((AE151-AI151)&gt;0,AE151-AI151,0)),#REF!))</f>
        <v>#REF!</v>
      </c>
      <c r="AR151" s="179"/>
      <c r="AS151" s="179"/>
      <c r="AT151" s="179"/>
      <c r="AU151" s="179" t="e">
        <f t="shared" si="21"/>
        <v>#REF!</v>
      </c>
      <c r="AV151" s="179"/>
      <c r="AW151" s="179"/>
      <c r="AX151" s="179"/>
      <c r="AY151" s="180" t="e">
        <f t="shared" si="22"/>
        <v>#REF!</v>
      </c>
      <c r="AZ151" s="181"/>
      <c r="BA151" s="181"/>
      <c r="BB151" s="181"/>
      <c r="BC151" s="181" t="e">
        <f t="shared" si="23"/>
        <v>#REF!</v>
      </c>
      <c r="BD151" s="181"/>
      <c r="BE151" s="181"/>
      <c r="BF151" s="181"/>
      <c r="BG151" s="181" t="e">
        <f t="shared" si="24"/>
        <v>#REF!</v>
      </c>
      <c r="BH151" s="181"/>
      <c r="BI151" s="181"/>
    </row>
    <row r="152" spans="1:61" x14ac:dyDescent="0.15">
      <c r="A152" s="175">
        <v>120</v>
      </c>
      <c r="B152" s="175"/>
      <c r="C152" s="175" t="e">
        <f>IF(#REF!="","",#REF!)</f>
        <v>#REF!</v>
      </c>
      <c r="D152" s="175"/>
      <c r="E152" s="175"/>
      <c r="F152" s="175"/>
      <c r="G152" s="175"/>
      <c r="H152" s="175"/>
      <c r="I152" s="176" t="e">
        <f>IF(#REF!="","",#REF!)</f>
        <v>#REF!</v>
      </c>
      <c r="J152" s="176"/>
      <c r="K152" s="176"/>
      <c r="L152" s="177" t="e">
        <f>IF(#REF!="",0,#REF!)</f>
        <v>#REF!</v>
      </c>
      <c r="M152" s="177"/>
      <c r="N152" s="177"/>
      <c r="O152" s="177" t="e">
        <f>IF(#REF!="",0,#REF!)</f>
        <v>#REF!</v>
      </c>
      <c r="P152" s="177"/>
      <c r="Q152" s="177"/>
      <c r="R152" s="177" t="e">
        <f>IF(#REF!="",0,#REF!)</f>
        <v>#REF!</v>
      </c>
      <c r="S152" s="177"/>
      <c r="T152" s="177"/>
      <c r="U152" s="178" t="e">
        <f t="shared" si="19"/>
        <v>#REF!</v>
      </c>
      <c r="V152" s="178"/>
      <c r="W152" s="178"/>
      <c r="X152" s="175" t="e">
        <f>IF(#REF!="",0,#REF!)</f>
        <v>#REF!</v>
      </c>
      <c r="Y152" s="175"/>
      <c r="Z152" s="175"/>
      <c r="AA152" s="178" t="e">
        <f t="shared" si="20"/>
        <v>#REF!</v>
      </c>
      <c r="AB152" s="178"/>
      <c r="AC152" s="178"/>
      <c r="AD152" s="178"/>
      <c r="AE152" s="179" t="e">
        <f>IF(#REF!="",0,#REF!)</f>
        <v>#REF!</v>
      </c>
      <c r="AF152" s="179"/>
      <c r="AG152" s="179"/>
      <c r="AH152" s="179"/>
      <c r="AI152" s="179" t="e">
        <f>IF(OR(#REF!=TRUE,#REF!=TRUE),13500,IF(#REF!=TRUE,"内装材は","-"))</f>
        <v>#REF!</v>
      </c>
      <c r="AJ152" s="179"/>
      <c r="AK152" s="179"/>
      <c r="AL152" s="179"/>
      <c r="AM152" s="179" t="e">
        <f>IF(AI152="-","-",IF(#REF!=TRUE,"併用付加",ROUNDDOWN(AA152*AI152,0)))</f>
        <v>#REF!</v>
      </c>
      <c r="AN152" s="179"/>
      <c r="AO152" s="179"/>
      <c r="AP152" s="179"/>
      <c r="AQ152" s="179" t="e">
        <f>IF(AI152="-",#REF!,MIN((IF((AE152-AI152)&gt;0,AE152-AI152,0)),#REF!))</f>
        <v>#REF!</v>
      </c>
      <c r="AR152" s="179"/>
      <c r="AS152" s="179"/>
      <c r="AT152" s="179"/>
      <c r="AU152" s="179" t="e">
        <f t="shared" si="21"/>
        <v>#REF!</v>
      </c>
      <c r="AV152" s="179"/>
      <c r="AW152" s="179"/>
      <c r="AX152" s="179"/>
      <c r="AY152" s="180" t="e">
        <f t="shared" si="22"/>
        <v>#REF!</v>
      </c>
      <c r="AZ152" s="181"/>
      <c r="BA152" s="181"/>
      <c r="BB152" s="181"/>
      <c r="BC152" s="181" t="e">
        <f t="shared" si="23"/>
        <v>#REF!</v>
      </c>
      <c r="BD152" s="181"/>
      <c r="BE152" s="181"/>
      <c r="BF152" s="181"/>
      <c r="BG152" s="181" t="e">
        <f t="shared" si="24"/>
        <v>#REF!</v>
      </c>
      <c r="BH152" s="181"/>
      <c r="BI152" s="181"/>
    </row>
    <row r="153" spans="1:61" x14ac:dyDescent="0.15">
      <c r="A153" s="175"/>
      <c r="B153" s="175"/>
      <c r="C153" s="175" t="s">
        <v>29</v>
      </c>
      <c r="D153" s="175"/>
      <c r="E153" s="175"/>
      <c r="F153" s="175"/>
      <c r="G153" s="175"/>
      <c r="H153" s="175"/>
      <c r="I153" s="175"/>
      <c r="J153" s="175"/>
      <c r="K153" s="175"/>
      <c r="L153" s="177"/>
      <c r="M153" s="177"/>
      <c r="N153" s="177"/>
      <c r="O153" s="177"/>
      <c r="P153" s="177"/>
      <c r="Q153" s="177"/>
      <c r="R153" s="177"/>
      <c r="S153" s="177"/>
      <c r="T153" s="177"/>
      <c r="U153" s="177"/>
      <c r="V153" s="177"/>
      <c r="W153" s="177"/>
      <c r="X153" s="193"/>
      <c r="Y153" s="193"/>
      <c r="Z153" s="193"/>
      <c r="AA153" s="178" t="e">
        <f>IF($C$153="","",SUM(AA123:AD152))</f>
        <v>#REF!</v>
      </c>
      <c r="AB153" s="178"/>
      <c r="AC153" s="178"/>
      <c r="AD153" s="178"/>
      <c r="AE153" s="178"/>
      <c r="AF153" s="178"/>
      <c r="AG153" s="178"/>
      <c r="AH153" s="178"/>
      <c r="AI153" s="179"/>
      <c r="AJ153" s="179"/>
      <c r="AK153" s="179"/>
      <c r="AL153" s="179"/>
      <c r="AM153" s="179" t="e">
        <f>IF($C$153="","",SUM(AM123:AP152))</f>
        <v>#REF!</v>
      </c>
      <c r="AN153" s="179"/>
      <c r="AO153" s="179"/>
      <c r="AP153" s="179"/>
      <c r="AQ153" s="179"/>
      <c r="AR153" s="179"/>
      <c r="AS153" s="179"/>
      <c r="AT153" s="179"/>
      <c r="AU153" s="179" t="e">
        <f>IF($C$153="","",SUM(AU123:AX152))</f>
        <v>#REF!</v>
      </c>
      <c r="AV153" s="179"/>
      <c r="AW153" s="179"/>
      <c r="AX153" s="179"/>
      <c r="AY153" s="194" t="e">
        <f>IF($C$153="","",SUM(AY123:BB152))</f>
        <v>#REF!</v>
      </c>
      <c r="AZ153" s="194"/>
      <c r="BA153" s="194"/>
      <c r="BB153" s="180"/>
      <c r="BC153" s="40"/>
      <c r="BD153" s="40"/>
      <c r="BE153" s="40"/>
      <c r="BF153" s="40"/>
      <c r="BG153" s="40"/>
      <c r="BH153" s="40"/>
      <c r="BI153" s="40"/>
    </row>
    <row r="154" spans="1:61" x14ac:dyDescent="0.15">
      <c r="A154" s="175"/>
      <c r="B154" s="175"/>
      <c r="C154" s="175"/>
      <c r="D154" s="175"/>
      <c r="E154" s="175"/>
      <c r="F154" s="175"/>
      <c r="G154" s="175"/>
      <c r="H154" s="175"/>
      <c r="I154" s="175"/>
      <c r="J154" s="175"/>
      <c r="K154" s="175"/>
      <c r="L154" s="177"/>
      <c r="M154" s="177"/>
      <c r="N154" s="177"/>
      <c r="O154" s="177"/>
      <c r="P154" s="177"/>
      <c r="Q154" s="177"/>
      <c r="R154" s="177"/>
      <c r="S154" s="177"/>
      <c r="T154" s="177"/>
      <c r="U154" s="177"/>
      <c r="V154" s="177"/>
      <c r="W154" s="177"/>
      <c r="X154" s="193"/>
      <c r="Y154" s="193"/>
      <c r="Z154" s="193"/>
      <c r="AA154" s="178"/>
      <c r="AB154" s="178"/>
      <c r="AC154" s="178"/>
      <c r="AD154" s="178"/>
      <c r="AE154" s="178"/>
      <c r="AF154" s="178"/>
      <c r="AG154" s="178"/>
      <c r="AH154" s="178"/>
      <c r="AI154" s="179"/>
      <c r="AJ154" s="179"/>
      <c r="AK154" s="179"/>
      <c r="AL154" s="179"/>
      <c r="AM154" s="179"/>
      <c r="AN154" s="179"/>
      <c r="AO154" s="179"/>
      <c r="AP154" s="179"/>
      <c r="AQ154" s="179"/>
      <c r="AR154" s="179"/>
      <c r="AS154" s="179"/>
      <c r="AT154" s="179"/>
      <c r="AU154" s="179"/>
      <c r="AV154" s="179"/>
      <c r="AW154" s="179"/>
      <c r="AX154" s="179"/>
      <c r="AY154" s="194"/>
      <c r="AZ154" s="194"/>
      <c r="BA154" s="194"/>
      <c r="BB154" s="180"/>
      <c r="BC154" s="40"/>
      <c r="BD154" s="40"/>
      <c r="BE154" s="40"/>
      <c r="BF154" s="40"/>
      <c r="BG154" s="40"/>
      <c r="BH154" s="40"/>
      <c r="BI154" s="40"/>
    </row>
    <row r="155" spans="1:61" x14ac:dyDescent="0.15">
      <c r="A155" s="175"/>
      <c r="B155" s="175"/>
      <c r="C155" s="175" t="e">
        <f>IF(C162="","合計","")</f>
        <v>#REF!</v>
      </c>
      <c r="D155" s="175"/>
      <c r="E155" s="175"/>
      <c r="F155" s="175"/>
      <c r="G155" s="175"/>
      <c r="H155" s="175"/>
      <c r="I155" s="175"/>
      <c r="J155" s="175"/>
      <c r="K155" s="175"/>
      <c r="L155" s="177"/>
      <c r="M155" s="177"/>
      <c r="N155" s="177"/>
      <c r="O155" s="177"/>
      <c r="P155" s="177"/>
      <c r="Q155" s="177"/>
      <c r="R155" s="177"/>
      <c r="S155" s="177"/>
      <c r="T155" s="177"/>
      <c r="U155" s="177"/>
      <c r="V155" s="177"/>
      <c r="W155" s="177"/>
      <c r="X155" s="193"/>
      <c r="Y155" s="193"/>
      <c r="Z155" s="193"/>
      <c r="AA155" s="178" t="e">
        <f>IF($C$153="","",AA36+AA75+AA114+AA153)</f>
        <v>#REF!</v>
      </c>
      <c r="AB155" s="178"/>
      <c r="AC155" s="178"/>
      <c r="AD155" s="178"/>
      <c r="AE155" s="179"/>
      <c r="AF155" s="179"/>
      <c r="AG155" s="179"/>
      <c r="AH155" s="179"/>
      <c r="AI155" s="179"/>
      <c r="AJ155" s="179"/>
      <c r="AK155" s="179"/>
      <c r="AL155" s="179"/>
      <c r="AM155" s="179" t="e">
        <f>IF($C$155="","",AM36+AM75+AM114+AM153)</f>
        <v>#REF!</v>
      </c>
      <c r="AN155" s="179"/>
      <c r="AO155" s="179"/>
      <c r="AP155" s="179"/>
      <c r="AQ155" s="179"/>
      <c r="AR155" s="179"/>
      <c r="AS155" s="179"/>
      <c r="AT155" s="179"/>
      <c r="AU155" s="179" t="e">
        <f>IF(C155="","",AU36+AU75+AU114+AU153)</f>
        <v>#REF!</v>
      </c>
      <c r="AV155" s="179"/>
      <c r="AW155" s="179"/>
      <c r="AX155" s="179"/>
      <c r="AY155" s="194" t="e">
        <f>IF($C$155="","",AY36+AY75+AY114+AY153)</f>
        <v>#REF!</v>
      </c>
      <c r="AZ155" s="194"/>
      <c r="BA155" s="194"/>
      <c r="BB155" s="180"/>
      <c r="BC155" s="40"/>
      <c r="BD155" s="40"/>
      <c r="BE155" s="40"/>
      <c r="BF155" s="40"/>
      <c r="BG155" s="40"/>
      <c r="BH155" s="40"/>
      <c r="BI155" s="40"/>
    </row>
    <row r="156" spans="1:61" x14ac:dyDescent="0.15">
      <c r="A156" s="175"/>
      <c r="B156" s="175"/>
      <c r="C156" s="175"/>
      <c r="D156" s="175"/>
      <c r="E156" s="175"/>
      <c r="F156" s="175"/>
      <c r="G156" s="175"/>
      <c r="H156" s="175"/>
      <c r="I156" s="175"/>
      <c r="J156" s="175"/>
      <c r="K156" s="175"/>
      <c r="L156" s="177"/>
      <c r="M156" s="177"/>
      <c r="N156" s="177"/>
      <c r="O156" s="177"/>
      <c r="P156" s="177"/>
      <c r="Q156" s="177"/>
      <c r="R156" s="177"/>
      <c r="S156" s="177"/>
      <c r="T156" s="177"/>
      <c r="U156" s="177"/>
      <c r="V156" s="177"/>
      <c r="W156" s="177"/>
      <c r="X156" s="193"/>
      <c r="Y156" s="193"/>
      <c r="Z156" s="193"/>
      <c r="AA156" s="178"/>
      <c r="AB156" s="178"/>
      <c r="AC156" s="178"/>
      <c r="AD156" s="178"/>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94"/>
      <c r="AZ156" s="194"/>
      <c r="BA156" s="194"/>
      <c r="BB156" s="180"/>
      <c r="BC156" s="40"/>
      <c r="BD156" s="40"/>
      <c r="BE156" s="40"/>
      <c r="BF156" s="40"/>
      <c r="BG156" s="40"/>
      <c r="BH156" s="40"/>
      <c r="BI156" s="40"/>
    </row>
    <row r="157" spans="1:61" ht="13.5" customHeight="1" x14ac:dyDescent="0.15">
      <c r="A157" s="174" t="s">
        <v>97</v>
      </c>
      <c r="B157" s="174"/>
      <c r="C157" s="174"/>
      <c r="D157" s="174"/>
      <c r="E157" s="174"/>
      <c r="F157" s="174"/>
      <c r="G157" s="174"/>
      <c r="H157" s="174"/>
      <c r="I157" s="174"/>
      <c r="J157" s="174"/>
      <c r="K157" s="196" t="e">
        <f>IF(C162="","","市産材（材積・金額）内訳表")</f>
        <v>#REF!</v>
      </c>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38"/>
      <c r="AP157" s="38"/>
      <c r="AQ157" s="38"/>
      <c r="AR157" s="38"/>
      <c r="AS157" s="38"/>
      <c r="AT157" s="38"/>
      <c r="AU157" s="187" t="e">
        <f>IF(C162="","","4page")</f>
        <v>#REF!</v>
      </c>
      <c r="AV157" s="187"/>
      <c r="AW157" s="187"/>
      <c r="AX157" s="187"/>
      <c r="AY157" s="40"/>
      <c r="AZ157" s="40"/>
      <c r="BA157" s="40"/>
      <c r="BB157" s="40"/>
      <c r="BC157" s="40"/>
      <c r="BD157" s="40"/>
      <c r="BE157" s="40"/>
      <c r="BF157" s="40"/>
      <c r="BG157" s="40"/>
      <c r="BH157" s="40"/>
      <c r="BI157" s="40"/>
    </row>
    <row r="158" spans="1:61" ht="13.5" customHeight="1" x14ac:dyDescent="0.15">
      <c r="A158" s="34"/>
      <c r="B158" s="34"/>
      <c r="C158" s="34"/>
      <c r="D158" s="34"/>
      <c r="E158" s="35"/>
      <c r="F158" s="35"/>
      <c r="G158" s="35"/>
      <c r="H158" s="35"/>
      <c r="I158" s="35"/>
      <c r="J158" s="35"/>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35"/>
      <c r="AP158" s="35"/>
      <c r="AQ158" s="35"/>
      <c r="AR158" s="35"/>
      <c r="AS158" s="35"/>
      <c r="AT158" s="35"/>
      <c r="AU158" s="187"/>
      <c r="AV158" s="187"/>
      <c r="AW158" s="187"/>
      <c r="AX158" s="187"/>
      <c r="AY158" s="40"/>
      <c r="AZ158" s="40"/>
      <c r="BA158" s="40"/>
      <c r="BB158" s="40"/>
      <c r="BC158" s="40"/>
      <c r="BD158" s="40"/>
      <c r="BE158" s="40"/>
      <c r="BF158" s="40"/>
      <c r="BG158" s="40"/>
      <c r="BH158" s="40"/>
      <c r="BI158" s="40"/>
    </row>
    <row r="159" spans="1:61" ht="13.5" customHeight="1" x14ac:dyDescent="0.15">
      <c r="A159" s="175" t="s">
        <v>7</v>
      </c>
      <c r="B159" s="175"/>
      <c r="C159" s="175" t="s">
        <v>2</v>
      </c>
      <c r="D159" s="175"/>
      <c r="E159" s="175"/>
      <c r="F159" s="175"/>
      <c r="G159" s="175"/>
      <c r="H159" s="175"/>
      <c r="I159" s="175" t="s">
        <v>3</v>
      </c>
      <c r="J159" s="175"/>
      <c r="K159" s="175"/>
      <c r="L159" s="188" t="s">
        <v>13</v>
      </c>
      <c r="M159" s="175"/>
      <c r="N159" s="175"/>
      <c r="O159" s="188" t="s">
        <v>19</v>
      </c>
      <c r="P159" s="175"/>
      <c r="Q159" s="175"/>
      <c r="R159" s="188" t="s">
        <v>9</v>
      </c>
      <c r="S159" s="175"/>
      <c r="T159" s="175"/>
      <c r="U159" s="188" t="s">
        <v>21</v>
      </c>
      <c r="V159" s="175"/>
      <c r="W159" s="175"/>
      <c r="X159" s="188" t="s">
        <v>14</v>
      </c>
      <c r="Y159" s="175"/>
      <c r="Z159" s="175"/>
      <c r="AA159" s="188" t="s">
        <v>23</v>
      </c>
      <c r="AB159" s="188"/>
      <c r="AC159" s="175"/>
      <c r="AD159" s="175"/>
      <c r="AE159" s="188" t="s">
        <v>45</v>
      </c>
      <c r="AF159" s="175"/>
      <c r="AG159" s="175"/>
      <c r="AH159" s="175"/>
      <c r="AI159" s="188" t="s">
        <v>165</v>
      </c>
      <c r="AJ159" s="188"/>
      <c r="AK159" s="188"/>
      <c r="AL159" s="188"/>
      <c r="AM159" s="188" t="s">
        <v>25</v>
      </c>
      <c r="AN159" s="188"/>
      <c r="AO159" s="188"/>
      <c r="AP159" s="188"/>
      <c r="AQ159" s="188" t="s">
        <v>166</v>
      </c>
      <c r="AR159" s="188"/>
      <c r="AS159" s="188"/>
      <c r="AT159" s="188"/>
      <c r="AU159" s="197" t="s">
        <v>98</v>
      </c>
      <c r="AV159" s="198"/>
      <c r="AW159" s="198"/>
      <c r="AX159" s="199"/>
      <c r="AY159" s="189" t="s">
        <v>105</v>
      </c>
      <c r="AZ159" s="190"/>
      <c r="BA159" s="190"/>
      <c r="BB159" s="190"/>
      <c r="BC159" s="195" t="s">
        <v>109</v>
      </c>
      <c r="BD159" s="195"/>
      <c r="BE159" s="195"/>
      <c r="BF159" s="195"/>
      <c r="BG159" s="192" t="s">
        <v>111</v>
      </c>
      <c r="BH159" s="192"/>
      <c r="BI159" s="192"/>
    </row>
    <row r="160" spans="1:61" x14ac:dyDescent="0.15">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88"/>
      <c r="AJ160" s="188"/>
      <c r="AK160" s="188"/>
      <c r="AL160" s="188"/>
      <c r="AM160" s="188"/>
      <c r="AN160" s="188"/>
      <c r="AO160" s="188"/>
      <c r="AP160" s="188"/>
      <c r="AQ160" s="188"/>
      <c r="AR160" s="188"/>
      <c r="AS160" s="188"/>
      <c r="AT160" s="188"/>
      <c r="AU160" s="200"/>
      <c r="AV160" s="201"/>
      <c r="AW160" s="201"/>
      <c r="AX160" s="202"/>
      <c r="AY160" s="191"/>
      <c r="AZ160" s="190"/>
      <c r="BA160" s="190"/>
      <c r="BB160" s="190"/>
      <c r="BC160" s="195"/>
      <c r="BD160" s="195"/>
      <c r="BE160" s="195"/>
      <c r="BF160" s="195"/>
      <c r="BG160" s="192"/>
      <c r="BH160" s="192"/>
      <c r="BI160" s="192"/>
    </row>
    <row r="161" spans="1:61" x14ac:dyDescent="0.15">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88"/>
      <c r="AJ161" s="188"/>
      <c r="AK161" s="188"/>
      <c r="AL161" s="188"/>
      <c r="AM161" s="188"/>
      <c r="AN161" s="188"/>
      <c r="AO161" s="188"/>
      <c r="AP161" s="188"/>
      <c r="AQ161" s="188"/>
      <c r="AR161" s="188"/>
      <c r="AS161" s="188"/>
      <c r="AT161" s="188"/>
      <c r="AU161" s="203"/>
      <c r="AV161" s="204"/>
      <c r="AW161" s="204"/>
      <c r="AX161" s="205"/>
      <c r="AY161" s="191"/>
      <c r="AZ161" s="190"/>
      <c r="BA161" s="190"/>
      <c r="BB161" s="190"/>
      <c r="BC161" s="195"/>
      <c r="BD161" s="195"/>
      <c r="BE161" s="195"/>
      <c r="BF161" s="195"/>
      <c r="BG161" s="192"/>
      <c r="BH161" s="192"/>
      <c r="BI161" s="192"/>
    </row>
    <row r="162" spans="1:61" x14ac:dyDescent="0.15">
      <c r="A162" s="175">
        <v>121</v>
      </c>
      <c r="B162" s="175"/>
      <c r="C162" s="175" t="e">
        <f>IF(#REF!="","",#REF!)</f>
        <v>#REF!</v>
      </c>
      <c r="D162" s="175"/>
      <c r="E162" s="175"/>
      <c r="F162" s="175"/>
      <c r="G162" s="175"/>
      <c r="H162" s="175"/>
      <c r="I162" s="176" t="e">
        <f>IF(#REF!="","",#REF!)</f>
        <v>#REF!</v>
      </c>
      <c r="J162" s="176"/>
      <c r="K162" s="176"/>
      <c r="L162" s="177" t="e">
        <f>IF(#REF!="",0,#REF!)</f>
        <v>#REF!</v>
      </c>
      <c r="M162" s="177"/>
      <c r="N162" s="177"/>
      <c r="O162" s="177" t="e">
        <f>IF(#REF!="",0,#REF!)</f>
        <v>#REF!</v>
      </c>
      <c r="P162" s="177"/>
      <c r="Q162" s="177"/>
      <c r="R162" s="177" t="e">
        <f>IF(#REF!="",0,#REF!)</f>
        <v>#REF!</v>
      </c>
      <c r="S162" s="177"/>
      <c r="T162" s="177"/>
      <c r="U162" s="178" t="e">
        <f t="shared" ref="U162:U191" si="25">ROUNDDOWN(L162*O162*R162,4)</f>
        <v>#REF!</v>
      </c>
      <c r="V162" s="178"/>
      <c r="W162" s="178"/>
      <c r="X162" s="175" t="e">
        <f>IF(#REF!="",0,#REF!)</f>
        <v>#REF!</v>
      </c>
      <c r="Y162" s="175"/>
      <c r="Z162" s="175"/>
      <c r="AA162" s="178" t="e">
        <f t="shared" ref="AA162:AA191" si="26">ROUNDDOWN(U162*X162,4)</f>
        <v>#REF!</v>
      </c>
      <c r="AB162" s="178"/>
      <c r="AC162" s="178"/>
      <c r="AD162" s="178"/>
      <c r="AE162" s="179" t="e">
        <f>IF(#REF!="",0,#REF!)</f>
        <v>#REF!</v>
      </c>
      <c r="AF162" s="179"/>
      <c r="AG162" s="179"/>
      <c r="AH162" s="179"/>
      <c r="AI162" s="179" t="e">
        <f>IF(OR(#REF!=TRUE,#REF!=TRUE),13500,IF(#REF!=TRUE,"内装材は","-"))</f>
        <v>#REF!</v>
      </c>
      <c r="AJ162" s="179"/>
      <c r="AK162" s="179"/>
      <c r="AL162" s="179"/>
      <c r="AM162" s="179" t="e">
        <f>IF(AI162="-","-",IF(#REF!=TRUE,"併用付加",ROUNDDOWN(AA162*AI162,0)))</f>
        <v>#REF!</v>
      </c>
      <c r="AN162" s="179"/>
      <c r="AO162" s="179"/>
      <c r="AP162" s="179"/>
      <c r="AQ162" s="179" t="e">
        <f>IF(AI162="-",#REF!,MIN((IF((AE162-AI162)&gt;0,AE162-AI162,0)),#REF!))</f>
        <v>#REF!</v>
      </c>
      <c r="AR162" s="179"/>
      <c r="AS162" s="179"/>
      <c r="AT162" s="179"/>
      <c r="AU162" s="179" t="e">
        <f t="shared" ref="AU162:AU191" si="27">ROUNDDOWN(AA162*AQ162,0)</f>
        <v>#REF!</v>
      </c>
      <c r="AV162" s="179"/>
      <c r="AW162" s="179"/>
      <c r="AX162" s="179"/>
      <c r="AY162" s="180" t="e">
        <f t="shared" ref="AY162:AY191" si="28">ROUNDDOWN(L162*O162*R162*X162*AE162,0)</f>
        <v>#REF!</v>
      </c>
      <c r="AZ162" s="181"/>
      <c r="BA162" s="181"/>
      <c r="BB162" s="181"/>
      <c r="BC162" s="181" t="e">
        <f t="shared" ref="BC162:BC191" si="29">IF(AM162="-",AU162,AM162+AU162)</f>
        <v>#REF!</v>
      </c>
      <c r="BD162" s="181"/>
      <c r="BE162" s="181"/>
      <c r="BF162" s="181"/>
      <c r="BG162" s="181" t="e">
        <f t="shared" ref="BG162:BG191" si="30">IF(AY162&gt;=BC162,"OK","NG")</f>
        <v>#REF!</v>
      </c>
      <c r="BH162" s="181"/>
      <c r="BI162" s="181"/>
    </row>
    <row r="163" spans="1:61" x14ac:dyDescent="0.15">
      <c r="A163" s="175">
        <v>122</v>
      </c>
      <c r="B163" s="175"/>
      <c r="C163" s="175" t="e">
        <f>IF(#REF!="","",#REF!)</f>
        <v>#REF!</v>
      </c>
      <c r="D163" s="175"/>
      <c r="E163" s="175"/>
      <c r="F163" s="175"/>
      <c r="G163" s="175"/>
      <c r="H163" s="175"/>
      <c r="I163" s="176" t="e">
        <f>IF(#REF!="","",#REF!)</f>
        <v>#REF!</v>
      </c>
      <c r="J163" s="176"/>
      <c r="K163" s="176"/>
      <c r="L163" s="177" t="e">
        <f>IF(#REF!="",0,#REF!)</f>
        <v>#REF!</v>
      </c>
      <c r="M163" s="177"/>
      <c r="N163" s="177"/>
      <c r="O163" s="177" t="e">
        <f>IF(#REF!="",0,#REF!)</f>
        <v>#REF!</v>
      </c>
      <c r="P163" s="177"/>
      <c r="Q163" s="177"/>
      <c r="R163" s="177" t="e">
        <f>IF(#REF!="",0,#REF!)</f>
        <v>#REF!</v>
      </c>
      <c r="S163" s="177"/>
      <c r="T163" s="177"/>
      <c r="U163" s="178" t="e">
        <f t="shared" si="25"/>
        <v>#REF!</v>
      </c>
      <c r="V163" s="178"/>
      <c r="W163" s="178"/>
      <c r="X163" s="175" t="e">
        <f>IF(#REF!="",0,#REF!)</f>
        <v>#REF!</v>
      </c>
      <c r="Y163" s="175"/>
      <c r="Z163" s="175"/>
      <c r="AA163" s="178" t="e">
        <f t="shared" si="26"/>
        <v>#REF!</v>
      </c>
      <c r="AB163" s="178"/>
      <c r="AC163" s="178"/>
      <c r="AD163" s="178"/>
      <c r="AE163" s="179" t="e">
        <f>IF(#REF!="",0,#REF!)</f>
        <v>#REF!</v>
      </c>
      <c r="AF163" s="179"/>
      <c r="AG163" s="179"/>
      <c r="AH163" s="179"/>
      <c r="AI163" s="179" t="e">
        <f>IF(OR(#REF!=TRUE,#REF!=TRUE),13500,IF(#REF!=TRUE,"内装材は","-"))</f>
        <v>#REF!</v>
      </c>
      <c r="AJ163" s="179"/>
      <c r="AK163" s="179"/>
      <c r="AL163" s="179"/>
      <c r="AM163" s="179" t="e">
        <f>IF(AI163="-","-",IF(#REF!=TRUE,"併用付加",ROUNDDOWN(AA163*AI163,0)))</f>
        <v>#REF!</v>
      </c>
      <c r="AN163" s="179"/>
      <c r="AO163" s="179"/>
      <c r="AP163" s="179"/>
      <c r="AQ163" s="179" t="e">
        <f>IF(AI163="-",#REF!,MIN((IF((AE163-AI163)&gt;0,AE163-AI163,0)),#REF!))</f>
        <v>#REF!</v>
      </c>
      <c r="AR163" s="179"/>
      <c r="AS163" s="179"/>
      <c r="AT163" s="179"/>
      <c r="AU163" s="179" t="e">
        <f t="shared" si="27"/>
        <v>#REF!</v>
      </c>
      <c r="AV163" s="179"/>
      <c r="AW163" s="179"/>
      <c r="AX163" s="179"/>
      <c r="AY163" s="180" t="e">
        <f t="shared" si="28"/>
        <v>#REF!</v>
      </c>
      <c r="AZ163" s="181"/>
      <c r="BA163" s="181"/>
      <c r="BB163" s="181"/>
      <c r="BC163" s="181" t="e">
        <f t="shared" si="29"/>
        <v>#REF!</v>
      </c>
      <c r="BD163" s="181"/>
      <c r="BE163" s="181"/>
      <c r="BF163" s="181"/>
      <c r="BG163" s="181" t="e">
        <f t="shared" si="30"/>
        <v>#REF!</v>
      </c>
      <c r="BH163" s="181"/>
      <c r="BI163" s="181"/>
    </row>
    <row r="164" spans="1:61" x14ac:dyDescent="0.15">
      <c r="A164" s="175">
        <v>123</v>
      </c>
      <c r="B164" s="175"/>
      <c r="C164" s="175" t="e">
        <f>IF(#REF!="","",#REF!)</f>
        <v>#REF!</v>
      </c>
      <c r="D164" s="175"/>
      <c r="E164" s="175"/>
      <c r="F164" s="175"/>
      <c r="G164" s="175"/>
      <c r="H164" s="175"/>
      <c r="I164" s="176" t="e">
        <f>IF(#REF!="","",#REF!)</f>
        <v>#REF!</v>
      </c>
      <c r="J164" s="176"/>
      <c r="K164" s="176"/>
      <c r="L164" s="177" t="e">
        <f>IF(#REF!="",0,#REF!)</f>
        <v>#REF!</v>
      </c>
      <c r="M164" s="177"/>
      <c r="N164" s="177"/>
      <c r="O164" s="177" t="e">
        <f>IF(#REF!="",0,#REF!)</f>
        <v>#REF!</v>
      </c>
      <c r="P164" s="177"/>
      <c r="Q164" s="177"/>
      <c r="R164" s="177" t="e">
        <f>IF(#REF!="",0,#REF!)</f>
        <v>#REF!</v>
      </c>
      <c r="S164" s="177"/>
      <c r="T164" s="177"/>
      <c r="U164" s="178" t="e">
        <f t="shared" si="25"/>
        <v>#REF!</v>
      </c>
      <c r="V164" s="178"/>
      <c r="W164" s="178"/>
      <c r="X164" s="175" t="e">
        <f>IF(#REF!="",0,#REF!)</f>
        <v>#REF!</v>
      </c>
      <c r="Y164" s="175"/>
      <c r="Z164" s="175"/>
      <c r="AA164" s="178" t="e">
        <f t="shared" si="26"/>
        <v>#REF!</v>
      </c>
      <c r="AB164" s="178"/>
      <c r="AC164" s="178"/>
      <c r="AD164" s="178"/>
      <c r="AE164" s="179" t="e">
        <f>IF(#REF!="",0,#REF!)</f>
        <v>#REF!</v>
      </c>
      <c r="AF164" s="179"/>
      <c r="AG164" s="179"/>
      <c r="AH164" s="179"/>
      <c r="AI164" s="179" t="e">
        <f>IF(OR(#REF!=TRUE,#REF!=TRUE),13500,IF(#REF!=TRUE,"内装材は","-"))</f>
        <v>#REF!</v>
      </c>
      <c r="AJ164" s="179"/>
      <c r="AK164" s="179"/>
      <c r="AL164" s="179"/>
      <c r="AM164" s="179" t="e">
        <f>IF(AI164="-","-",IF(#REF!=TRUE,"併用付加",ROUNDDOWN(AA164*AI164,0)))</f>
        <v>#REF!</v>
      </c>
      <c r="AN164" s="179"/>
      <c r="AO164" s="179"/>
      <c r="AP164" s="179"/>
      <c r="AQ164" s="179" t="e">
        <f>IF(AI164="-",#REF!,MIN((IF((AE164-AI164)&gt;0,AE164-AI164,0)),#REF!))</f>
        <v>#REF!</v>
      </c>
      <c r="AR164" s="179"/>
      <c r="AS164" s="179"/>
      <c r="AT164" s="179"/>
      <c r="AU164" s="179" t="e">
        <f t="shared" si="27"/>
        <v>#REF!</v>
      </c>
      <c r="AV164" s="179"/>
      <c r="AW164" s="179"/>
      <c r="AX164" s="179"/>
      <c r="AY164" s="180" t="e">
        <f t="shared" si="28"/>
        <v>#REF!</v>
      </c>
      <c r="AZ164" s="181"/>
      <c r="BA164" s="181"/>
      <c r="BB164" s="181"/>
      <c r="BC164" s="181" t="e">
        <f t="shared" si="29"/>
        <v>#REF!</v>
      </c>
      <c r="BD164" s="181"/>
      <c r="BE164" s="181"/>
      <c r="BF164" s="181"/>
      <c r="BG164" s="181" t="e">
        <f t="shared" si="30"/>
        <v>#REF!</v>
      </c>
      <c r="BH164" s="181"/>
      <c r="BI164" s="181"/>
    </row>
    <row r="165" spans="1:61" x14ac:dyDescent="0.15">
      <c r="A165" s="175">
        <v>124</v>
      </c>
      <c r="B165" s="175"/>
      <c r="C165" s="175" t="e">
        <f>IF(#REF!="","",#REF!)</f>
        <v>#REF!</v>
      </c>
      <c r="D165" s="175"/>
      <c r="E165" s="175"/>
      <c r="F165" s="175"/>
      <c r="G165" s="175"/>
      <c r="H165" s="175"/>
      <c r="I165" s="176" t="e">
        <f>IF(#REF!="","",#REF!)</f>
        <v>#REF!</v>
      </c>
      <c r="J165" s="176"/>
      <c r="K165" s="176"/>
      <c r="L165" s="177" t="e">
        <f>IF(#REF!="",0,#REF!)</f>
        <v>#REF!</v>
      </c>
      <c r="M165" s="177"/>
      <c r="N165" s="177"/>
      <c r="O165" s="177" t="e">
        <f>IF(#REF!="",0,#REF!)</f>
        <v>#REF!</v>
      </c>
      <c r="P165" s="177"/>
      <c r="Q165" s="177"/>
      <c r="R165" s="177" t="e">
        <f>IF(#REF!="",0,#REF!)</f>
        <v>#REF!</v>
      </c>
      <c r="S165" s="177"/>
      <c r="T165" s="177"/>
      <c r="U165" s="178" t="e">
        <f t="shared" si="25"/>
        <v>#REF!</v>
      </c>
      <c r="V165" s="178"/>
      <c r="W165" s="178"/>
      <c r="X165" s="175" t="e">
        <f>IF(#REF!="",0,#REF!)</f>
        <v>#REF!</v>
      </c>
      <c r="Y165" s="175"/>
      <c r="Z165" s="175"/>
      <c r="AA165" s="178" t="e">
        <f t="shared" si="26"/>
        <v>#REF!</v>
      </c>
      <c r="AB165" s="178"/>
      <c r="AC165" s="178"/>
      <c r="AD165" s="178"/>
      <c r="AE165" s="179" t="e">
        <f>IF(#REF!="",0,#REF!)</f>
        <v>#REF!</v>
      </c>
      <c r="AF165" s="179"/>
      <c r="AG165" s="179"/>
      <c r="AH165" s="179"/>
      <c r="AI165" s="179" t="e">
        <f>IF(OR(#REF!=TRUE,#REF!=TRUE),13500,IF(#REF!=TRUE,"内装材は","-"))</f>
        <v>#REF!</v>
      </c>
      <c r="AJ165" s="179"/>
      <c r="AK165" s="179"/>
      <c r="AL165" s="179"/>
      <c r="AM165" s="179" t="e">
        <f>IF(AI165="-","-",IF(#REF!=TRUE,"併用付加",ROUNDDOWN(AA165*AI165,0)))</f>
        <v>#REF!</v>
      </c>
      <c r="AN165" s="179"/>
      <c r="AO165" s="179"/>
      <c r="AP165" s="179"/>
      <c r="AQ165" s="179" t="e">
        <f>IF(AI165="-",#REF!,MIN((IF((AE165-AI165)&gt;0,AE165-AI165,0)),#REF!))</f>
        <v>#REF!</v>
      </c>
      <c r="AR165" s="179"/>
      <c r="AS165" s="179"/>
      <c r="AT165" s="179"/>
      <c r="AU165" s="179" t="e">
        <f t="shared" si="27"/>
        <v>#REF!</v>
      </c>
      <c r="AV165" s="179"/>
      <c r="AW165" s="179"/>
      <c r="AX165" s="179"/>
      <c r="AY165" s="180" t="e">
        <f t="shared" si="28"/>
        <v>#REF!</v>
      </c>
      <c r="AZ165" s="181"/>
      <c r="BA165" s="181"/>
      <c r="BB165" s="181"/>
      <c r="BC165" s="181" t="e">
        <f t="shared" si="29"/>
        <v>#REF!</v>
      </c>
      <c r="BD165" s="181"/>
      <c r="BE165" s="181"/>
      <c r="BF165" s="181"/>
      <c r="BG165" s="181" t="e">
        <f t="shared" si="30"/>
        <v>#REF!</v>
      </c>
      <c r="BH165" s="181"/>
      <c r="BI165" s="181"/>
    </row>
    <row r="166" spans="1:61" x14ac:dyDescent="0.15">
      <c r="A166" s="175">
        <v>125</v>
      </c>
      <c r="B166" s="175"/>
      <c r="C166" s="175" t="e">
        <f>IF(#REF!="","",#REF!)</f>
        <v>#REF!</v>
      </c>
      <c r="D166" s="175"/>
      <c r="E166" s="175"/>
      <c r="F166" s="175"/>
      <c r="G166" s="175"/>
      <c r="H166" s="175"/>
      <c r="I166" s="176" t="e">
        <f>IF(#REF!="","",#REF!)</f>
        <v>#REF!</v>
      </c>
      <c r="J166" s="176"/>
      <c r="K166" s="176"/>
      <c r="L166" s="177" t="e">
        <f>IF(#REF!="",0,#REF!)</f>
        <v>#REF!</v>
      </c>
      <c r="M166" s="177"/>
      <c r="N166" s="177"/>
      <c r="O166" s="177" t="e">
        <f>IF(#REF!="",0,#REF!)</f>
        <v>#REF!</v>
      </c>
      <c r="P166" s="177"/>
      <c r="Q166" s="177"/>
      <c r="R166" s="177" t="e">
        <f>IF(#REF!="",0,#REF!)</f>
        <v>#REF!</v>
      </c>
      <c r="S166" s="177"/>
      <c r="T166" s="177"/>
      <c r="U166" s="178" t="e">
        <f t="shared" si="25"/>
        <v>#REF!</v>
      </c>
      <c r="V166" s="178"/>
      <c r="W166" s="178"/>
      <c r="X166" s="175" t="e">
        <f>IF(#REF!="",0,#REF!)</f>
        <v>#REF!</v>
      </c>
      <c r="Y166" s="175"/>
      <c r="Z166" s="175"/>
      <c r="AA166" s="178" t="e">
        <f t="shared" si="26"/>
        <v>#REF!</v>
      </c>
      <c r="AB166" s="178"/>
      <c r="AC166" s="178"/>
      <c r="AD166" s="178"/>
      <c r="AE166" s="179" t="e">
        <f>IF(#REF!="",0,#REF!)</f>
        <v>#REF!</v>
      </c>
      <c r="AF166" s="179"/>
      <c r="AG166" s="179"/>
      <c r="AH166" s="179"/>
      <c r="AI166" s="179" t="e">
        <f>IF(OR(#REF!=TRUE,#REF!=TRUE),13500,IF(#REF!=TRUE,"内装材は","-"))</f>
        <v>#REF!</v>
      </c>
      <c r="AJ166" s="179"/>
      <c r="AK166" s="179"/>
      <c r="AL166" s="179"/>
      <c r="AM166" s="179" t="e">
        <f>IF(AI166="-","-",IF(#REF!=TRUE,"併用付加",ROUNDDOWN(AA166*AI166,0)))</f>
        <v>#REF!</v>
      </c>
      <c r="AN166" s="179"/>
      <c r="AO166" s="179"/>
      <c r="AP166" s="179"/>
      <c r="AQ166" s="179" t="e">
        <f>IF(AI166="-",#REF!,MIN((IF((AE166-AI166)&gt;0,AE166-AI166,0)),#REF!))</f>
        <v>#REF!</v>
      </c>
      <c r="AR166" s="179"/>
      <c r="AS166" s="179"/>
      <c r="AT166" s="179"/>
      <c r="AU166" s="179" t="e">
        <f t="shared" si="27"/>
        <v>#REF!</v>
      </c>
      <c r="AV166" s="179"/>
      <c r="AW166" s="179"/>
      <c r="AX166" s="179"/>
      <c r="AY166" s="180" t="e">
        <f t="shared" si="28"/>
        <v>#REF!</v>
      </c>
      <c r="AZ166" s="181"/>
      <c r="BA166" s="181"/>
      <c r="BB166" s="181"/>
      <c r="BC166" s="181" t="e">
        <f t="shared" si="29"/>
        <v>#REF!</v>
      </c>
      <c r="BD166" s="181"/>
      <c r="BE166" s="181"/>
      <c r="BF166" s="181"/>
      <c r="BG166" s="181" t="e">
        <f t="shared" si="30"/>
        <v>#REF!</v>
      </c>
      <c r="BH166" s="181"/>
      <c r="BI166" s="181"/>
    </row>
    <row r="167" spans="1:61" x14ac:dyDescent="0.15">
      <c r="A167" s="175">
        <v>126</v>
      </c>
      <c r="B167" s="175"/>
      <c r="C167" s="175" t="e">
        <f>IF(#REF!="","",#REF!)</f>
        <v>#REF!</v>
      </c>
      <c r="D167" s="175"/>
      <c r="E167" s="175"/>
      <c r="F167" s="175"/>
      <c r="G167" s="175"/>
      <c r="H167" s="175"/>
      <c r="I167" s="176" t="e">
        <f>IF(#REF!="","",#REF!)</f>
        <v>#REF!</v>
      </c>
      <c r="J167" s="176"/>
      <c r="K167" s="176"/>
      <c r="L167" s="177" t="e">
        <f>IF(#REF!="",0,#REF!)</f>
        <v>#REF!</v>
      </c>
      <c r="M167" s="177"/>
      <c r="N167" s="177"/>
      <c r="O167" s="177" t="e">
        <f>IF(#REF!="",0,#REF!)</f>
        <v>#REF!</v>
      </c>
      <c r="P167" s="177"/>
      <c r="Q167" s="177"/>
      <c r="R167" s="177" t="e">
        <f>IF(#REF!="",0,#REF!)</f>
        <v>#REF!</v>
      </c>
      <c r="S167" s="177"/>
      <c r="T167" s="177"/>
      <c r="U167" s="178" t="e">
        <f t="shared" si="25"/>
        <v>#REF!</v>
      </c>
      <c r="V167" s="178"/>
      <c r="W167" s="178"/>
      <c r="X167" s="175" t="e">
        <f>IF(#REF!="",0,#REF!)</f>
        <v>#REF!</v>
      </c>
      <c r="Y167" s="175"/>
      <c r="Z167" s="175"/>
      <c r="AA167" s="178" t="e">
        <f t="shared" si="26"/>
        <v>#REF!</v>
      </c>
      <c r="AB167" s="178"/>
      <c r="AC167" s="178"/>
      <c r="AD167" s="178"/>
      <c r="AE167" s="179" t="e">
        <f>IF(#REF!="",0,#REF!)</f>
        <v>#REF!</v>
      </c>
      <c r="AF167" s="179"/>
      <c r="AG167" s="179"/>
      <c r="AH167" s="179"/>
      <c r="AI167" s="179" t="e">
        <f>IF(OR(#REF!=TRUE,#REF!=TRUE),13500,IF(#REF!=TRUE,"内装材は","-"))</f>
        <v>#REF!</v>
      </c>
      <c r="AJ167" s="179"/>
      <c r="AK167" s="179"/>
      <c r="AL167" s="179"/>
      <c r="AM167" s="179" t="e">
        <f>IF(AI167="-","-",IF(#REF!=TRUE,"併用付加",ROUNDDOWN(AA167*AI167,0)))</f>
        <v>#REF!</v>
      </c>
      <c r="AN167" s="179"/>
      <c r="AO167" s="179"/>
      <c r="AP167" s="179"/>
      <c r="AQ167" s="179" t="e">
        <f>IF(AI167="-",#REF!,MIN((IF((AE167-AI167)&gt;0,AE167-AI167,0)),#REF!))</f>
        <v>#REF!</v>
      </c>
      <c r="AR167" s="179"/>
      <c r="AS167" s="179"/>
      <c r="AT167" s="179"/>
      <c r="AU167" s="179" t="e">
        <f t="shared" si="27"/>
        <v>#REF!</v>
      </c>
      <c r="AV167" s="179"/>
      <c r="AW167" s="179"/>
      <c r="AX167" s="179"/>
      <c r="AY167" s="180" t="e">
        <f t="shared" si="28"/>
        <v>#REF!</v>
      </c>
      <c r="AZ167" s="181"/>
      <c r="BA167" s="181"/>
      <c r="BB167" s="181"/>
      <c r="BC167" s="181" t="e">
        <f t="shared" si="29"/>
        <v>#REF!</v>
      </c>
      <c r="BD167" s="181"/>
      <c r="BE167" s="181"/>
      <c r="BF167" s="181"/>
      <c r="BG167" s="181" t="e">
        <f t="shared" si="30"/>
        <v>#REF!</v>
      </c>
      <c r="BH167" s="181"/>
      <c r="BI167" s="181"/>
    </row>
    <row r="168" spans="1:61" x14ac:dyDescent="0.15">
      <c r="A168" s="175">
        <v>127</v>
      </c>
      <c r="B168" s="175"/>
      <c r="C168" s="175" t="e">
        <f>IF(#REF!="","",#REF!)</f>
        <v>#REF!</v>
      </c>
      <c r="D168" s="175"/>
      <c r="E168" s="175"/>
      <c r="F168" s="175"/>
      <c r="G168" s="175"/>
      <c r="H168" s="175"/>
      <c r="I168" s="176" t="e">
        <f>IF(#REF!="","",#REF!)</f>
        <v>#REF!</v>
      </c>
      <c r="J168" s="176"/>
      <c r="K168" s="176"/>
      <c r="L168" s="177" t="e">
        <f>IF(#REF!="",0,#REF!)</f>
        <v>#REF!</v>
      </c>
      <c r="M168" s="177"/>
      <c r="N168" s="177"/>
      <c r="O168" s="177" t="e">
        <f>IF(#REF!="",0,#REF!)</f>
        <v>#REF!</v>
      </c>
      <c r="P168" s="177"/>
      <c r="Q168" s="177"/>
      <c r="R168" s="177" t="e">
        <f>IF(#REF!="",0,#REF!)</f>
        <v>#REF!</v>
      </c>
      <c r="S168" s="177"/>
      <c r="T168" s="177"/>
      <c r="U168" s="178" t="e">
        <f t="shared" si="25"/>
        <v>#REF!</v>
      </c>
      <c r="V168" s="178"/>
      <c r="W168" s="178"/>
      <c r="X168" s="175" t="e">
        <f>IF(#REF!="",0,#REF!)</f>
        <v>#REF!</v>
      </c>
      <c r="Y168" s="175"/>
      <c r="Z168" s="175"/>
      <c r="AA168" s="178" t="e">
        <f t="shared" si="26"/>
        <v>#REF!</v>
      </c>
      <c r="AB168" s="178"/>
      <c r="AC168" s="178"/>
      <c r="AD168" s="178"/>
      <c r="AE168" s="179" t="e">
        <f>IF(#REF!="",0,#REF!)</f>
        <v>#REF!</v>
      </c>
      <c r="AF168" s="179"/>
      <c r="AG168" s="179"/>
      <c r="AH168" s="179"/>
      <c r="AI168" s="179" t="e">
        <f>IF(OR(#REF!=TRUE,#REF!=TRUE),13500,IF(#REF!=TRUE,"内装材は","-"))</f>
        <v>#REF!</v>
      </c>
      <c r="AJ168" s="179"/>
      <c r="AK168" s="179"/>
      <c r="AL168" s="179"/>
      <c r="AM168" s="179" t="e">
        <f>IF(AI168="-","-",IF(#REF!=TRUE,"併用付加",ROUNDDOWN(AA168*AI168,0)))</f>
        <v>#REF!</v>
      </c>
      <c r="AN168" s="179"/>
      <c r="AO168" s="179"/>
      <c r="AP168" s="179"/>
      <c r="AQ168" s="179" t="e">
        <f>IF(AI168="-",#REF!,MIN((IF((AE168-AI168)&gt;0,AE168-AI168,0)),#REF!))</f>
        <v>#REF!</v>
      </c>
      <c r="AR168" s="179"/>
      <c r="AS168" s="179"/>
      <c r="AT168" s="179"/>
      <c r="AU168" s="179" t="e">
        <f t="shared" si="27"/>
        <v>#REF!</v>
      </c>
      <c r="AV168" s="179"/>
      <c r="AW168" s="179"/>
      <c r="AX168" s="179"/>
      <c r="AY168" s="180" t="e">
        <f t="shared" si="28"/>
        <v>#REF!</v>
      </c>
      <c r="AZ168" s="181"/>
      <c r="BA168" s="181"/>
      <c r="BB168" s="181"/>
      <c r="BC168" s="181" t="e">
        <f t="shared" si="29"/>
        <v>#REF!</v>
      </c>
      <c r="BD168" s="181"/>
      <c r="BE168" s="181"/>
      <c r="BF168" s="181"/>
      <c r="BG168" s="181" t="e">
        <f t="shared" si="30"/>
        <v>#REF!</v>
      </c>
      <c r="BH168" s="181"/>
      <c r="BI168" s="181"/>
    </row>
    <row r="169" spans="1:61" x14ac:dyDescent="0.15">
      <c r="A169" s="175">
        <v>128</v>
      </c>
      <c r="B169" s="175"/>
      <c r="C169" s="175" t="e">
        <f>IF(#REF!="","",#REF!)</f>
        <v>#REF!</v>
      </c>
      <c r="D169" s="175"/>
      <c r="E169" s="175"/>
      <c r="F169" s="175"/>
      <c r="G169" s="175"/>
      <c r="H169" s="175"/>
      <c r="I169" s="176" t="e">
        <f>IF(#REF!="","",#REF!)</f>
        <v>#REF!</v>
      </c>
      <c r="J169" s="176"/>
      <c r="K169" s="176"/>
      <c r="L169" s="177" t="e">
        <f>IF(#REF!="",0,#REF!)</f>
        <v>#REF!</v>
      </c>
      <c r="M169" s="177"/>
      <c r="N169" s="177"/>
      <c r="O169" s="177" t="e">
        <f>IF(#REF!="",0,#REF!)</f>
        <v>#REF!</v>
      </c>
      <c r="P169" s="177"/>
      <c r="Q169" s="177"/>
      <c r="R169" s="177" t="e">
        <f>IF(#REF!="",0,#REF!)</f>
        <v>#REF!</v>
      </c>
      <c r="S169" s="177"/>
      <c r="T169" s="177"/>
      <c r="U169" s="178" t="e">
        <f t="shared" si="25"/>
        <v>#REF!</v>
      </c>
      <c r="V169" s="178"/>
      <c r="W169" s="178"/>
      <c r="X169" s="175" t="e">
        <f>IF(#REF!="",0,#REF!)</f>
        <v>#REF!</v>
      </c>
      <c r="Y169" s="175"/>
      <c r="Z169" s="175"/>
      <c r="AA169" s="178" t="e">
        <f t="shared" si="26"/>
        <v>#REF!</v>
      </c>
      <c r="AB169" s="178"/>
      <c r="AC169" s="178"/>
      <c r="AD169" s="178"/>
      <c r="AE169" s="179" t="e">
        <f>IF(#REF!="",0,#REF!)</f>
        <v>#REF!</v>
      </c>
      <c r="AF169" s="179"/>
      <c r="AG169" s="179"/>
      <c r="AH169" s="179"/>
      <c r="AI169" s="179" t="e">
        <f>IF(OR(#REF!=TRUE,#REF!=TRUE),13500,IF(#REF!=TRUE,"内装材は","-"))</f>
        <v>#REF!</v>
      </c>
      <c r="AJ169" s="179"/>
      <c r="AK169" s="179"/>
      <c r="AL169" s="179"/>
      <c r="AM169" s="179" t="e">
        <f>IF(AI169="-","-",IF(#REF!=TRUE,"併用付加",ROUNDDOWN(AA169*AI169,0)))</f>
        <v>#REF!</v>
      </c>
      <c r="AN169" s="179"/>
      <c r="AO169" s="179"/>
      <c r="AP169" s="179"/>
      <c r="AQ169" s="179" t="e">
        <f>IF(AI169="-",#REF!,MIN((IF((AE169-AI169)&gt;0,AE169-AI169,0)),#REF!))</f>
        <v>#REF!</v>
      </c>
      <c r="AR169" s="179"/>
      <c r="AS169" s="179"/>
      <c r="AT169" s="179"/>
      <c r="AU169" s="179" t="e">
        <f t="shared" si="27"/>
        <v>#REF!</v>
      </c>
      <c r="AV169" s="179"/>
      <c r="AW169" s="179"/>
      <c r="AX169" s="179"/>
      <c r="AY169" s="180" t="e">
        <f t="shared" si="28"/>
        <v>#REF!</v>
      </c>
      <c r="AZ169" s="181"/>
      <c r="BA169" s="181"/>
      <c r="BB169" s="181"/>
      <c r="BC169" s="181" t="e">
        <f t="shared" si="29"/>
        <v>#REF!</v>
      </c>
      <c r="BD169" s="181"/>
      <c r="BE169" s="181"/>
      <c r="BF169" s="181"/>
      <c r="BG169" s="181" t="e">
        <f t="shared" si="30"/>
        <v>#REF!</v>
      </c>
      <c r="BH169" s="181"/>
      <c r="BI169" s="181"/>
    </row>
    <row r="170" spans="1:61" x14ac:dyDescent="0.15">
      <c r="A170" s="175">
        <v>129</v>
      </c>
      <c r="B170" s="175"/>
      <c r="C170" s="175" t="e">
        <f>IF(#REF!="","",#REF!)</f>
        <v>#REF!</v>
      </c>
      <c r="D170" s="175"/>
      <c r="E170" s="175"/>
      <c r="F170" s="175"/>
      <c r="G170" s="175"/>
      <c r="H170" s="175"/>
      <c r="I170" s="176" t="e">
        <f>IF(#REF!="","",#REF!)</f>
        <v>#REF!</v>
      </c>
      <c r="J170" s="176"/>
      <c r="K170" s="176"/>
      <c r="L170" s="177" t="e">
        <f>IF(#REF!="",0,#REF!)</f>
        <v>#REF!</v>
      </c>
      <c r="M170" s="177"/>
      <c r="N170" s="177"/>
      <c r="O170" s="177" t="e">
        <f>IF(#REF!="",0,#REF!)</f>
        <v>#REF!</v>
      </c>
      <c r="P170" s="177"/>
      <c r="Q170" s="177"/>
      <c r="R170" s="177" t="e">
        <f>IF(#REF!="",0,#REF!)</f>
        <v>#REF!</v>
      </c>
      <c r="S170" s="177"/>
      <c r="T170" s="177"/>
      <c r="U170" s="178" t="e">
        <f t="shared" si="25"/>
        <v>#REF!</v>
      </c>
      <c r="V170" s="178"/>
      <c r="W170" s="178"/>
      <c r="X170" s="175" t="e">
        <f>IF(#REF!="",0,#REF!)</f>
        <v>#REF!</v>
      </c>
      <c r="Y170" s="175"/>
      <c r="Z170" s="175"/>
      <c r="AA170" s="178" t="e">
        <f t="shared" si="26"/>
        <v>#REF!</v>
      </c>
      <c r="AB170" s="178"/>
      <c r="AC170" s="178"/>
      <c r="AD170" s="178"/>
      <c r="AE170" s="179" t="e">
        <f>IF(#REF!="",0,#REF!)</f>
        <v>#REF!</v>
      </c>
      <c r="AF170" s="179"/>
      <c r="AG170" s="179"/>
      <c r="AH170" s="179"/>
      <c r="AI170" s="179" t="e">
        <f>IF(OR(#REF!=TRUE,#REF!=TRUE),13500,IF(#REF!=TRUE,"内装材は","-"))</f>
        <v>#REF!</v>
      </c>
      <c r="AJ170" s="179"/>
      <c r="AK170" s="179"/>
      <c r="AL170" s="179"/>
      <c r="AM170" s="179" t="e">
        <f>IF(AI170="-","-",IF(#REF!=TRUE,"併用付加",ROUNDDOWN(AA170*AI170,0)))</f>
        <v>#REF!</v>
      </c>
      <c r="AN170" s="179"/>
      <c r="AO170" s="179"/>
      <c r="AP170" s="179"/>
      <c r="AQ170" s="179" t="e">
        <f>IF(AI170="-",#REF!,MIN((IF((AE170-AI170)&gt;0,AE170-AI170,0)),#REF!))</f>
        <v>#REF!</v>
      </c>
      <c r="AR170" s="179"/>
      <c r="AS170" s="179"/>
      <c r="AT170" s="179"/>
      <c r="AU170" s="179" t="e">
        <f t="shared" si="27"/>
        <v>#REF!</v>
      </c>
      <c r="AV170" s="179"/>
      <c r="AW170" s="179"/>
      <c r="AX170" s="179"/>
      <c r="AY170" s="180" t="e">
        <f t="shared" si="28"/>
        <v>#REF!</v>
      </c>
      <c r="AZ170" s="181"/>
      <c r="BA170" s="181"/>
      <c r="BB170" s="181"/>
      <c r="BC170" s="181" t="e">
        <f t="shared" si="29"/>
        <v>#REF!</v>
      </c>
      <c r="BD170" s="181"/>
      <c r="BE170" s="181"/>
      <c r="BF170" s="181"/>
      <c r="BG170" s="181" t="e">
        <f t="shared" si="30"/>
        <v>#REF!</v>
      </c>
      <c r="BH170" s="181"/>
      <c r="BI170" s="181"/>
    </row>
    <row r="171" spans="1:61" x14ac:dyDescent="0.15">
      <c r="A171" s="175">
        <v>130</v>
      </c>
      <c r="B171" s="175"/>
      <c r="C171" s="175" t="e">
        <f>IF(#REF!="","",#REF!)</f>
        <v>#REF!</v>
      </c>
      <c r="D171" s="175"/>
      <c r="E171" s="175"/>
      <c r="F171" s="175"/>
      <c r="G171" s="175"/>
      <c r="H171" s="175"/>
      <c r="I171" s="176" t="e">
        <f>IF(#REF!="","",#REF!)</f>
        <v>#REF!</v>
      </c>
      <c r="J171" s="176"/>
      <c r="K171" s="176"/>
      <c r="L171" s="177" t="e">
        <f>IF(#REF!="",0,#REF!)</f>
        <v>#REF!</v>
      </c>
      <c r="M171" s="177"/>
      <c r="N171" s="177"/>
      <c r="O171" s="177" t="e">
        <f>IF(#REF!="",0,#REF!)</f>
        <v>#REF!</v>
      </c>
      <c r="P171" s="177"/>
      <c r="Q171" s="177"/>
      <c r="R171" s="177" t="e">
        <f>IF(#REF!="",0,#REF!)</f>
        <v>#REF!</v>
      </c>
      <c r="S171" s="177"/>
      <c r="T171" s="177"/>
      <c r="U171" s="178" t="e">
        <f t="shared" si="25"/>
        <v>#REF!</v>
      </c>
      <c r="V171" s="178"/>
      <c r="W171" s="178"/>
      <c r="X171" s="175" t="e">
        <f>IF(#REF!="",0,#REF!)</f>
        <v>#REF!</v>
      </c>
      <c r="Y171" s="175"/>
      <c r="Z171" s="175"/>
      <c r="AA171" s="178" t="e">
        <f t="shared" si="26"/>
        <v>#REF!</v>
      </c>
      <c r="AB171" s="178"/>
      <c r="AC171" s="178"/>
      <c r="AD171" s="178"/>
      <c r="AE171" s="179" t="e">
        <f>IF(#REF!="",0,#REF!)</f>
        <v>#REF!</v>
      </c>
      <c r="AF171" s="179"/>
      <c r="AG171" s="179"/>
      <c r="AH171" s="179"/>
      <c r="AI171" s="179" t="e">
        <f>IF(OR(#REF!=TRUE,#REF!=TRUE),13500,IF(#REF!=TRUE,"内装材は","-"))</f>
        <v>#REF!</v>
      </c>
      <c r="AJ171" s="179"/>
      <c r="AK171" s="179"/>
      <c r="AL171" s="179"/>
      <c r="AM171" s="179" t="e">
        <f>IF(AI171="-","-",IF(#REF!=TRUE,"併用付加",ROUNDDOWN(AA171*AI171,0)))</f>
        <v>#REF!</v>
      </c>
      <c r="AN171" s="179"/>
      <c r="AO171" s="179"/>
      <c r="AP171" s="179"/>
      <c r="AQ171" s="179" t="e">
        <f>IF(AI171="-",#REF!,MIN((IF((AE171-AI171)&gt;0,AE171-AI171,0)),#REF!))</f>
        <v>#REF!</v>
      </c>
      <c r="AR171" s="179"/>
      <c r="AS171" s="179"/>
      <c r="AT171" s="179"/>
      <c r="AU171" s="179" t="e">
        <f t="shared" si="27"/>
        <v>#REF!</v>
      </c>
      <c r="AV171" s="179"/>
      <c r="AW171" s="179"/>
      <c r="AX171" s="179"/>
      <c r="AY171" s="180" t="e">
        <f t="shared" si="28"/>
        <v>#REF!</v>
      </c>
      <c r="AZ171" s="181"/>
      <c r="BA171" s="181"/>
      <c r="BB171" s="181"/>
      <c r="BC171" s="181" t="e">
        <f t="shared" si="29"/>
        <v>#REF!</v>
      </c>
      <c r="BD171" s="181"/>
      <c r="BE171" s="181"/>
      <c r="BF171" s="181"/>
      <c r="BG171" s="181" t="e">
        <f t="shared" si="30"/>
        <v>#REF!</v>
      </c>
      <c r="BH171" s="181"/>
      <c r="BI171" s="181"/>
    </row>
    <row r="172" spans="1:61" x14ac:dyDescent="0.15">
      <c r="A172" s="175">
        <v>131</v>
      </c>
      <c r="B172" s="175"/>
      <c r="C172" s="175" t="e">
        <f>IF(#REF!="","",#REF!)</f>
        <v>#REF!</v>
      </c>
      <c r="D172" s="175"/>
      <c r="E172" s="175"/>
      <c r="F172" s="175"/>
      <c r="G172" s="175"/>
      <c r="H172" s="175"/>
      <c r="I172" s="176" t="e">
        <f>IF(#REF!="","",#REF!)</f>
        <v>#REF!</v>
      </c>
      <c r="J172" s="176"/>
      <c r="K172" s="176"/>
      <c r="L172" s="177" t="e">
        <f>IF(#REF!="",0,#REF!)</f>
        <v>#REF!</v>
      </c>
      <c r="M172" s="177"/>
      <c r="N172" s="177"/>
      <c r="O172" s="177" t="e">
        <f>IF(#REF!="",0,#REF!)</f>
        <v>#REF!</v>
      </c>
      <c r="P172" s="177"/>
      <c r="Q172" s="177"/>
      <c r="R172" s="177" t="e">
        <f>IF(#REF!="",0,#REF!)</f>
        <v>#REF!</v>
      </c>
      <c r="S172" s="177"/>
      <c r="T172" s="177"/>
      <c r="U172" s="178" t="e">
        <f t="shared" si="25"/>
        <v>#REF!</v>
      </c>
      <c r="V172" s="178"/>
      <c r="W172" s="178"/>
      <c r="X172" s="175" t="e">
        <f>IF(#REF!="",0,#REF!)</f>
        <v>#REF!</v>
      </c>
      <c r="Y172" s="175"/>
      <c r="Z172" s="175"/>
      <c r="AA172" s="178" t="e">
        <f t="shared" si="26"/>
        <v>#REF!</v>
      </c>
      <c r="AB172" s="178"/>
      <c r="AC172" s="178"/>
      <c r="AD172" s="178"/>
      <c r="AE172" s="179" t="e">
        <f>IF(#REF!="",0,#REF!)</f>
        <v>#REF!</v>
      </c>
      <c r="AF172" s="179"/>
      <c r="AG172" s="179"/>
      <c r="AH172" s="179"/>
      <c r="AI172" s="179" t="e">
        <f>IF(OR(#REF!=TRUE,#REF!=TRUE),13500,IF(#REF!=TRUE,"内装材は","-"))</f>
        <v>#REF!</v>
      </c>
      <c r="AJ172" s="179"/>
      <c r="AK172" s="179"/>
      <c r="AL172" s="179"/>
      <c r="AM172" s="179" t="e">
        <f>IF(AI172="-","-",IF(#REF!=TRUE,"併用付加",ROUNDDOWN(AA172*AI172,0)))</f>
        <v>#REF!</v>
      </c>
      <c r="AN172" s="179"/>
      <c r="AO172" s="179"/>
      <c r="AP172" s="179"/>
      <c r="AQ172" s="179" t="e">
        <f>IF(AI172="-",#REF!,MIN((IF((AE172-AI172)&gt;0,AE172-AI172,0)),#REF!))</f>
        <v>#REF!</v>
      </c>
      <c r="AR172" s="179"/>
      <c r="AS172" s="179"/>
      <c r="AT172" s="179"/>
      <c r="AU172" s="179" t="e">
        <f t="shared" si="27"/>
        <v>#REF!</v>
      </c>
      <c r="AV172" s="179"/>
      <c r="AW172" s="179"/>
      <c r="AX172" s="179"/>
      <c r="AY172" s="180" t="e">
        <f t="shared" si="28"/>
        <v>#REF!</v>
      </c>
      <c r="AZ172" s="181"/>
      <c r="BA172" s="181"/>
      <c r="BB172" s="181"/>
      <c r="BC172" s="181" t="e">
        <f t="shared" si="29"/>
        <v>#REF!</v>
      </c>
      <c r="BD172" s="181"/>
      <c r="BE172" s="181"/>
      <c r="BF172" s="181"/>
      <c r="BG172" s="181" t="e">
        <f t="shared" si="30"/>
        <v>#REF!</v>
      </c>
      <c r="BH172" s="181"/>
      <c r="BI172" s="181"/>
    </row>
    <row r="173" spans="1:61" x14ac:dyDescent="0.15">
      <c r="A173" s="175">
        <v>132</v>
      </c>
      <c r="B173" s="175"/>
      <c r="C173" s="175" t="e">
        <f>IF(#REF!="","",#REF!)</f>
        <v>#REF!</v>
      </c>
      <c r="D173" s="175"/>
      <c r="E173" s="175"/>
      <c r="F173" s="175"/>
      <c r="G173" s="175"/>
      <c r="H173" s="175"/>
      <c r="I173" s="176" t="e">
        <f>IF(#REF!="","",#REF!)</f>
        <v>#REF!</v>
      </c>
      <c r="J173" s="176"/>
      <c r="K173" s="176"/>
      <c r="L173" s="177" t="e">
        <f>IF(#REF!="",0,#REF!)</f>
        <v>#REF!</v>
      </c>
      <c r="M173" s="177"/>
      <c r="N173" s="177"/>
      <c r="O173" s="177" t="e">
        <f>IF(#REF!="",0,#REF!)</f>
        <v>#REF!</v>
      </c>
      <c r="P173" s="177"/>
      <c r="Q173" s="177"/>
      <c r="R173" s="177" t="e">
        <f>IF(#REF!="",0,#REF!)</f>
        <v>#REF!</v>
      </c>
      <c r="S173" s="177"/>
      <c r="T173" s="177"/>
      <c r="U173" s="178" t="e">
        <f t="shared" si="25"/>
        <v>#REF!</v>
      </c>
      <c r="V173" s="178"/>
      <c r="W173" s="178"/>
      <c r="X173" s="175" t="e">
        <f>IF(#REF!="",0,#REF!)</f>
        <v>#REF!</v>
      </c>
      <c r="Y173" s="175"/>
      <c r="Z173" s="175"/>
      <c r="AA173" s="178" t="e">
        <f t="shared" si="26"/>
        <v>#REF!</v>
      </c>
      <c r="AB173" s="178"/>
      <c r="AC173" s="178"/>
      <c r="AD173" s="178"/>
      <c r="AE173" s="179" t="e">
        <f>IF(#REF!="",0,#REF!)</f>
        <v>#REF!</v>
      </c>
      <c r="AF173" s="179"/>
      <c r="AG173" s="179"/>
      <c r="AH173" s="179"/>
      <c r="AI173" s="179" t="e">
        <f>IF(OR(#REF!=TRUE,#REF!=TRUE),13500,IF(#REF!=TRUE,"内装材は","-"))</f>
        <v>#REF!</v>
      </c>
      <c r="AJ173" s="179"/>
      <c r="AK173" s="179"/>
      <c r="AL173" s="179"/>
      <c r="AM173" s="179" t="e">
        <f>IF(AI173="-","-",IF(#REF!=TRUE,"併用付加",ROUNDDOWN(AA173*AI173,0)))</f>
        <v>#REF!</v>
      </c>
      <c r="AN173" s="179"/>
      <c r="AO173" s="179"/>
      <c r="AP173" s="179"/>
      <c r="AQ173" s="179" t="e">
        <f>IF(AI173="-",#REF!,MIN((IF((AE173-AI173)&gt;0,AE173-AI173,0)),#REF!))</f>
        <v>#REF!</v>
      </c>
      <c r="AR173" s="179"/>
      <c r="AS173" s="179"/>
      <c r="AT173" s="179"/>
      <c r="AU173" s="179" t="e">
        <f t="shared" si="27"/>
        <v>#REF!</v>
      </c>
      <c r="AV173" s="179"/>
      <c r="AW173" s="179"/>
      <c r="AX173" s="179"/>
      <c r="AY173" s="180" t="e">
        <f t="shared" si="28"/>
        <v>#REF!</v>
      </c>
      <c r="AZ173" s="181"/>
      <c r="BA173" s="181"/>
      <c r="BB173" s="181"/>
      <c r="BC173" s="181" t="e">
        <f t="shared" si="29"/>
        <v>#REF!</v>
      </c>
      <c r="BD173" s="181"/>
      <c r="BE173" s="181"/>
      <c r="BF173" s="181"/>
      <c r="BG173" s="181" t="e">
        <f t="shared" si="30"/>
        <v>#REF!</v>
      </c>
      <c r="BH173" s="181"/>
      <c r="BI173" s="181"/>
    </row>
    <row r="174" spans="1:61" x14ac:dyDescent="0.15">
      <c r="A174" s="175">
        <v>133</v>
      </c>
      <c r="B174" s="175"/>
      <c r="C174" s="175" t="e">
        <f>IF(#REF!="","",#REF!)</f>
        <v>#REF!</v>
      </c>
      <c r="D174" s="175"/>
      <c r="E174" s="175"/>
      <c r="F174" s="175"/>
      <c r="G174" s="175"/>
      <c r="H174" s="175"/>
      <c r="I174" s="176" t="e">
        <f>IF(#REF!="","",#REF!)</f>
        <v>#REF!</v>
      </c>
      <c r="J174" s="176"/>
      <c r="K174" s="176"/>
      <c r="L174" s="177" t="e">
        <f>IF(#REF!="",0,#REF!)</f>
        <v>#REF!</v>
      </c>
      <c r="M174" s="177"/>
      <c r="N174" s="177"/>
      <c r="O174" s="177" t="e">
        <f>IF(#REF!="",0,#REF!)</f>
        <v>#REF!</v>
      </c>
      <c r="P174" s="177"/>
      <c r="Q174" s="177"/>
      <c r="R174" s="177" t="e">
        <f>IF(#REF!="",0,#REF!)</f>
        <v>#REF!</v>
      </c>
      <c r="S174" s="177"/>
      <c r="T174" s="177"/>
      <c r="U174" s="178" t="e">
        <f t="shared" si="25"/>
        <v>#REF!</v>
      </c>
      <c r="V174" s="178"/>
      <c r="W174" s="178"/>
      <c r="X174" s="175" t="e">
        <f>IF(#REF!="",0,#REF!)</f>
        <v>#REF!</v>
      </c>
      <c r="Y174" s="175"/>
      <c r="Z174" s="175"/>
      <c r="AA174" s="178" t="e">
        <f t="shared" si="26"/>
        <v>#REF!</v>
      </c>
      <c r="AB174" s="178"/>
      <c r="AC174" s="178"/>
      <c r="AD174" s="178"/>
      <c r="AE174" s="179" t="e">
        <f>IF(#REF!="",0,#REF!)</f>
        <v>#REF!</v>
      </c>
      <c r="AF174" s="179"/>
      <c r="AG174" s="179"/>
      <c r="AH174" s="179"/>
      <c r="AI174" s="179" t="e">
        <f>IF(OR(#REF!=TRUE,#REF!=TRUE),13500,IF(#REF!=TRUE,"内装材は","-"))</f>
        <v>#REF!</v>
      </c>
      <c r="AJ174" s="179"/>
      <c r="AK174" s="179"/>
      <c r="AL174" s="179"/>
      <c r="AM174" s="179" t="e">
        <f>IF(AI174="-","-",IF(#REF!=TRUE,"併用付加",ROUNDDOWN(AA174*AI174,0)))</f>
        <v>#REF!</v>
      </c>
      <c r="AN174" s="179"/>
      <c r="AO174" s="179"/>
      <c r="AP174" s="179"/>
      <c r="AQ174" s="179" t="e">
        <f>IF(AI174="-",#REF!,MIN((IF((AE174-AI174)&gt;0,AE174-AI174,0)),#REF!))</f>
        <v>#REF!</v>
      </c>
      <c r="AR174" s="179"/>
      <c r="AS174" s="179"/>
      <c r="AT174" s="179"/>
      <c r="AU174" s="179" t="e">
        <f t="shared" si="27"/>
        <v>#REF!</v>
      </c>
      <c r="AV174" s="179"/>
      <c r="AW174" s="179"/>
      <c r="AX174" s="179"/>
      <c r="AY174" s="180" t="e">
        <f t="shared" si="28"/>
        <v>#REF!</v>
      </c>
      <c r="AZ174" s="181"/>
      <c r="BA174" s="181"/>
      <c r="BB174" s="181"/>
      <c r="BC174" s="181" t="e">
        <f t="shared" si="29"/>
        <v>#REF!</v>
      </c>
      <c r="BD174" s="181"/>
      <c r="BE174" s="181"/>
      <c r="BF174" s="181"/>
      <c r="BG174" s="181" t="e">
        <f t="shared" si="30"/>
        <v>#REF!</v>
      </c>
      <c r="BH174" s="181"/>
      <c r="BI174" s="181"/>
    </row>
    <row r="175" spans="1:61" x14ac:dyDescent="0.15">
      <c r="A175" s="175">
        <v>134</v>
      </c>
      <c r="B175" s="175"/>
      <c r="C175" s="175" t="e">
        <f>IF(#REF!="","",#REF!)</f>
        <v>#REF!</v>
      </c>
      <c r="D175" s="175"/>
      <c r="E175" s="175"/>
      <c r="F175" s="175"/>
      <c r="G175" s="175"/>
      <c r="H175" s="175"/>
      <c r="I175" s="176" t="e">
        <f>IF(#REF!="","",#REF!)</f>
        <v>#REF!</v>
      </c>
      <c r="J175" s="176"/>
      <c r="K175" s="176"/>
      <c r="L175" s="177" t="e">
        <f>IF(#REF!="",0,#REF!)</f>
        <v>#REF!</v>
      </c>
      <c r="M175" s="177"/>
      <c r="N175" s="177"/>
      <c r="O175" s="177" t="e">
        <f>IF(#REF!="",0,#REF!)</f>
        <v>#REF!</v>
      </c>
      <c r="P175" s="177"/>
      <c r="Q175" s="177"/>
      <c r="R175" s="177" t="e">
        <f>IF(#REF!="",0,#REF!)</f>
        <v>#REF!</v>
      </c>
      <c r="S175" s="177"/>
      <c r="T175" s="177"/>
      <c r="U175" s="178" t="e">
        <f t="shared" si="25"/>
        <v>#REF!</v>
      </c>
      <c r="V175" s="178"/>
      <c r="W175" s="178"/>
      <c r="X175" s="175" t="e">
        <f>IF(#REF!="",0,#REF!)</f>
        <v>#REF!</v>
      </c>
      <c r="Y175" s="175"/>
      <c r="Z175" s="175"/>
      <c r="AA175" s="178" t="e">
        <f t="shared" si="26"/>
        <v>#REF!</v>
      </c>
      <c r="AB175" s="178"/>
      <c r="AC175" s="178"/>
      <c r="AD175" s="178"/>
      <c r="AE175" s="179" t="e">
        <f>IF(#REF!="",0,#REF!)</f>
        <v>#REF!</v>
      </c>
      <c r="AF175" s="179"/>
      <c r="AG175" s="179"/>
      <c r="AH175" s="179"/>
      <c r="AI175" s="179" t="e">
        <f>IF(OR(#REF!=TRUE,#REF!=TRUE),13500,IF(#REF!=TRUE,"内装材は","-"))</f>
        <v>#REF!</v>
      </c>
      <c r="AJ175" s="179"/>
      <c r="AK175" s="179"/>
      <c r="AL175" s="179"/>
      <c r="AM175" s="179" t="e">
        <f>IF(AI175="-","-",IF(#REF!=TRUE,"併用付加",ROUNDDOWN(AA175*AI175,0)))</f>
        <v>#REF!</v>
      </c>
      <c r="AN175" s="179"/>
      <c r="AO175" s="179"/>
      <c r="AP175" s="179"/>
      <c r="AQ175" s="179" t="e">
        <f>IF(AI175="-",#REF!,MIN((IF((AE175-AI175)&gt;0,AE175-AI175,0)),#REF!))</f>
        <v>#REF!</v>
      </c>
      <c r="AR175" s="179"/>
      <c r="AS175" s="179"/>
      <c r="AT175" s="179"/>
      <c r="AU175" s="179" t="e">
        <f t="shared" si="27"/>
        <v>#REF!</v>
      </c>
      <c r="AV175" s="179"/>
      <c r="AW175" s="179"/>
      <c r="AX175" s="179"/>
      <c r="AY175" s="180" t="e">
        <f t="shared" si="28"/>
        <v>#REF!</v>
      </c>
      <c r="AZ175" s="181"/>
      <c r="BA175" s="181"/>
      <c r="BB175" s="181"/>
      <c r="BC175" s="181" t="e">
        <f t="shared" si="29"/>
        <v>#REF!</v>
      </c>
      <c r="BD175" s="181"/>
      <c r="BE175" s="181"/>
      <c r="BF175" s="181"/>
      <c r="BG175" s="181" t="e">
        <f t="shared" si="30"/>
        <v>#REF!</v>
      </c>
      <c r="BH175" s="181"/>
      <c r="BI175" s="181"/>
    </row>
    <row r="176" spans="1:61" x14ac:dyDescent="0.15">
      <c r="A176" s="175">
        <v>135</v>
      </c>
      <c r="B176" s="175"/>
      <c r="C176" s="175" t="e">
        <f>IF(#REF!="","",#REF!)</f>
        <v>#REF!</v>
      </c>
      <c r="D176" s="175"/>
      <c r="E176" s="175"/>
      <c r="F176" s="175"/>
      <c r="G176" s="175"/>
      <c r="H176" s="175"/>
      <c r="I176" s="176" t="e">
        <f>IF(#REF!="","",#REF!)</f>
        <v>#REF!</v>
      </c>
      <c r="J176" s="176"/>
      <c r="K176" s="176"/>
      <c r="L176" s="177" t="e">
        <f>IF(#REF!="",0,#REF!)</f>
        <v>#REF!</v>
      </c>
      <c r="M176" s="177"/>
      <c r="N176" s="177"/>
      <c r="O176" s="177" t="e">
        <f>IF(#REF!="",0,#REF!)</f>
        <v>#REF!</v>
      </c>
      <c r="P176" s="177"/>
      <c r="Q176" s="177"/>
      <c r="R176" s="177" t="e">
        <f>IF(#REF!="",0,#REF!)</f>
        <v>#REF!</v>
      </c>
      <c r="S176" s="177"/>
      <c r="T176" s="177"/>
      <c r="U176" s="178" t="e">
        <f t="shared" si="25"/>
        <v>#REF!</v>
      </c>
      <c r="V176" s="178"/>
      <c r="W176" s="178"/>
      <c r="X176" s="175" t="e">
        <f>IF(#REF!="",0,#REF!)</f>
        <v>#REF!</v>
      </c>
      <c r="Y176" s="175"/>
      <c r="Z176" s="175"/>
      <c r="AA176" s="178" t="e">
        <f t="shared" si="26"/>
        <v>#REF!</v>
      </c>
      <c r="AB176" s="178"/>
      <c r="AC176" s="178"/>
      <c r="AD176" s="178"/>
      <c r="AE176" s="179" t="e">
        <f>IF(#REF!="",0,#REF!)</f>
        <v>#REF!</v>
      </c>
      <c r="AF176" s="179"/>
      <c r="AG176" s="179"/>
      <c r="AH176" s="179"/>
      <c r="AI176" s="179" t="e">
        <f>IF(OR(#REF!=TRUE,#REF!=TRUE),13500,IF(#REF!=TRUE,"内装材は","-"))</f>
        <v>#REF!</v>
      </c>
      <c r="AJ176" s="179"/>
      <c r="AK176" s="179"/>
      <c r="AL176" s="179"/>
      <c r="AM176" s="179" t="e">
        <f>IF(AI176="-","-",IF(#REF!=TRUE,"併用付加",ROUNDDOWN(AA176*AI176,0)))</f>
        <v>#REF!</v>
      </c>
      <c r="AN176" s="179"/>
      <c r="AO176" s="179"/>
      <c r="AP176" s="179"/>
      <c r="AQ176" s="179" t="e">
        <f>IF(AI176="-",#REF!,MIN((IF((AE176-AI176)&gt;0,AE176-AI176,0)),#REF!))</f>
        <v>#REF!</v>
      </c>
      <c r="AR176" s="179"/>
      <c r="AS176" s="179"/>
      <c r="AT176" s="179"/>
      <c r="AU176" s="179" t="e">
        <f t="shared" si="27"/>
        <v>#REF!</v>
      </c>
      <c r="AV176" s="179"/>
      <c r="AW176" s="179"/>
      <c r="AX176" s="179"/>
      <c r="AY176" s="180" t="e">
        <f t="shared" si="28"/>
        <v>#REF!</v>
      </c>
      <c r="AZ176" s="181"/>
      <c r="BA176" s="181"/>
      <c r="BB176" s="181"/>
      <c r="BC176" s="181" t="e">
        <f t="shared" si="29"/>
        <v>#REF!</v>
      </c>
      <c r="BD176" s="181"/>
      <c r="BE176" s="181"/>
      <c r="BF176" s="181"/>
      <c r="BG176" s="181" t="e">
        <f t="shared" si="30"/>
        <v>#REF!</v>
      </c>
      <c r="BH176" s="181"/>
      <c r="BI176" s="181"/>
    </row>
    <row r="177" spans="1:61" x14ac:dyDescent="0.15">
      <c r="A177" s="175">
        <v>136</v>
      </c>
      <c r="B177" s="175"/>
      <c r="C177" s="175" t="e">
        <f>IF(#REF!="","",#REF!)</f>
        <v>#REF!</v>
      </c>
      <c r="D177" s="175"/>
      <c r="E177" s="175"/>
      <c r="F177" s="175"/>
      <c r="G177" s="175"/>
      <c r="H177" s="175"/>
      <c r="I177" s="176" t="e">
        <f>IF(#REF!="","",#REF!)</f>
        <v>#REF!</v>
      </c>
      <c r="J177" s="176"/>
      <c r="K177" s="176"/>
      <c r="L177" s="177" t="e">
        <f>IF(#REF!="",0,#REF!)</f>
        <v>#REF!</v>
      </c>
      <c r="M177" s="177"/>
      <c r="N177" s="177"/>
      <c r="O177" s="177" t="e">
        <f>IF(#REF!="",0,#REF!)</f>
        <v>#REF!</v>
      </c>
      <c r="P177" s="177"/>
      <c r="Q177" s="177"/>
      <c r="R177" s="177" t="e">
        <f>IF(#REF!="",0,#REF!)</f>
        <v>#REF!</v>
      </c>
      <c r="S177" s="177"/>
      <c r="T177" s="177"/>
      <c r="U177" s="178" t="e">
        <f t="shared" si="25"/>
        <v>#REF!</v>
      </c>
      <c r="V177" s="178"/>
      <c r="W177" s="178"/>
      <c r="X177" s="175" t="e">
        <f>IF(#REF!="",0,#REF!)</f>
        <v>#REF!</v>
      </c>
      <c r="Y177" s="175"/>
      <c r="Z177" s="175"/>
      <c r="AA177" s="178" t="e">
        <f t="shared" si="26"/>
        <v>#REF!</v>
      </c>
      <c r="AB177" s="178"/>
      <c r="AC177" s="178"/>
      <c r="AD177" s="178"/>
      <c r="AE177" s="179" t="e">
        <f>IF(#REF!="",0,#REF!)</f>
        <v>#REF!</v>
      </c>
      <c r="AF177" s="179"/>
      <c r="AG177" s="179"/>
      <c r="AH177" s="179"/>
      <c r="AI177" s="179" t="e">
        <f>IF(OR(#REF!=TRUE,#REF!=TRUE),13500,IF(#REF!=TRUE,"内装材は","-"))</f>
        <v>#REF!</v>
      </c>
      <c r="AJ177" s="179"/>
      <c r="AK177" s="179"/>
      <c r="AL177" s="179"/>
      <c r="AM177" s="179" t="e">
        <f>IF(AI177="-","-",IF(#REF!=TRUE,"併用付加",ROUNDDOWN(AA177*AI177,0)))</f>
        <v>#REF!</v>
      </c>
      <c r="AN177" s="179"/>
      <c r="AO177" s="179"/>
      <c r="AP177" s="179"/>
      <c r="AQ177" s="179" t="e">
        <f>IF(AI177="-",#REF!,MIN((IF((AE177-AI177)&gt;0,AE177-AI177,0)),#REF!))</f>
        <v>#REF!</v>
      </c>
      <c r="AR177" s="179"/>
      <c r="AS177" s="179"/>
      <c r="AT177" s="179"/>
      <c r="AU177" s="179" t="e">
        <f t="shared" si="27"/>
        <v>#REF!</v>
      </c>
      <c r="AV177" s="179"/>
      <c r="AW177" s="179"/>
      <c r="AX177" s="179"/>
      <c r="AY177" s="180" t="e">
        <f t="shared" si="28"/>
        <v>#REF!</v>
      </c>
      <c r="AZ177" s="181"/>
      <c r="BA177" s="181"/>
      <c r="BB177" s="181"/>
      <c r="BC177" s="181" t="e">
        <f t="shared" si="29"/>
        <v>#REF!</v>
      </c>
      <c r="BD177" s="181"/>
      <c r="BE177" s="181"/>
      <c r="BF177" s="181"/>
      <c r="BG177" s="181" t="e">
        <f t="shared" si="30"/>
        <v>#REF!</v>
      </c>
      <c r="BH177" s="181"/>
      <c r="BI177" s="181"/>
    </row>
    <row r="178" spans="1:61" x14ac:dyDescent="0.15">
      <c r="A178" s="175">
        <v>137</v>
      </c>
      <c r="B178" s="175"/>
      <c r="C178" s="175" t="e">
        <f>IF(#REF!="","",#REF!)</f>
        <v>#REF!</v>
      </c>
      <c r="D178" s="175"/>
      <c r="E178" s="175"/>
      <c r="F178" s="175"/>
      <c r="G178" s="175"/>
      <c r="H178" s="175"/>
      <c r="I178" s="176" t="e">
        <f>IF(#REF!="","",#REF!)</f>
        <v>#REF!</v>
      </c>
      <c r="J178" s="176"/>
      <c r="K178" s="176"/>
      <c r="L178" s="177" t="e">
        <f>IF(#REF!="",0,#REF!)</f>
        <v>#REF!</v>
      </c>
      <c r="M178" s="177"/>
      <c r="N178" s="177"/>
      <c r="O178" s="177" t="e">
        <f>IF(#REF!="",0,#REF!)</f>
        <v>#REF!</v>
      </c>
      <c r="P178" s="177"/>
      <c r="Q178" s="177"/>
      <c r="R178" s="177" t="e">
        <f>IF(#REF!="",0,#REF!)</f>
        <v>#REF!</v>
      </c>
      <c r="S178" s="177"/>
      <c r="T178" s="177"/>
      <c r="U178" s="178" t="e">
        <f t="shared" si="25"/>
        <v>#REF!</v>
      </c>
      <c r="V178" s="178"/>
      <c r="W178" s="178"/>
      <c r="X178" s="175" t="e">
        <f>IF(#REF!="",0,#REF!)</f>
        <v>#REF!</v>
      </c>
      <c r="Y178" s="175"/>
      <c r="Z178" s="175"/>
      <c r="AA178" s="178" t="e">
        <f t="shared" si="26"/>
        <v>#REF!</v>
      </c>
      <c r="AB178" s="178"/>
      <c r="AC178" s="178"/>
      <c r="AD178" s="178"/>
      <c r="AE178" s="179" t="e">
        <f>IF(#REF!="",0,#REF!)</f>
        <v>#REF!</v>
      </c>
      <c r="AF178" s="179"/>
      <c r="AG178" s="179"/>
      <c r="AH178" s="179"/>
      <c r="AI178" s="179" t="e">
        <f>IF(OR(#REF!=TRUE,#REF!=TRUE),13500,IF(#REF!=TRUE,"内装材は","-"))</f>
        <v>#REF!</v>
      </c>
      <c r="AJ178" s="179"/>
      <c r="AK178" s="179"/>
      <c r="AL178" s="179"/>
      <c r="AM178" s="179" t="e">
        <f>IF(AI178="-","-",IF(#REF!=TRUE,"併用付加",ROUNDDOWN(AA178*AI178,0)))</f>
        <v>#REF!</v>
      </c>
      <c r="AN178" s="179"/>
      <c r="AO178" s="179"/>
      <c r="AP178" s="179"/>
      <c r="AQ178" s="179" t="e">
        <f>IF(AI178="-",#REF!,MIN((IF((AE178-AI178)&gt;0,AE178-AI178,0)),#REF!))</f>
        <v>#REF!</v>
      </c>
      <c r="AR178" s="179"/>
      <c r="AS178" s="179"/>
      <c r="AT178" s="179"/>
      <c r="AU178" s="179" t="e">
        <f t="shared" si="27"/>
        <v>#REF!</v>
      </c>
      <c r="AV178" s="179"/>
      <c r="AW178" s="179"/>
      <c r="AX178" s="179"/>
      <c r="AY178" s="180" t="e">
        <f t="shared" si="28"/>
        <v>#REF!</v>
      </c>
      <c r="AZ178" s="181"/>
      <c r="BA178" s="181"/>
      <c r="BB178" s="181"/>
      <c r="BC178" s="181" t="e">
        <f t="shared" si="29"/>
        <v>#REF!</v>
      </c>
      <c r="BD178" s="181"/>
      <c r="BE178" s="181"/>
      <c r="BF178" s="181"/>
      <c r="BG178" s="181" t="e">
        <f t="shared" si="30"/>
        <v>#REF!</v>
      </c>
      <c r="BH178" s="181"/>
      <c r="BI178" s="181"/>
    </row>
    <row r="179" spans="1:61" x14ac:dyDescent="0.15">
      <c r="A179" s="175">
        <v>138</v>
      </c>
      <c r="B179" s="175"/>
      <c r="C179" s="175" t="e">
        <f>IF(#REF!="","",#REF!)</f>
        <v>#REF!</v>
      </c>
      <c r="D179" s="175"/>
      <c r="E179" s="175"/>
      <c r="F179" s="175"/>
      <c r="G179" s="175"/>
      <c r="H179" s="175"/>
      <c r="I179" s="176" t="e">
        <f>IF(#REF!="","",#REF!)</f>
        <v>#REF!</v>
      </c>
      <c r="J179" s="176"/>
      <c r="K179" s="176"/>
      <c r="L179" s="177" t="e">
        <f>IF(#REF!="",0,#REF!)</f>
        <v>#REF!</v>
      </c>
      <c r="M179" s="177"/>
      <c r="N179" s="177"/>
      <c r="O179" s="177" t="e">
        <f>IF(#REF!="",0,#REF!)</f>
        <v>#REF!</v>
      </c>
      <c r="P179" s="177"/>
      <c r="Q179" s="177"/>
      <c r="R179" s="177" t="e">
        <f>IF(#REF!="",0,#REF!)</f>
        <v>#REF!</v>
      </c>
      <c r="S179" s="177"/>
      <c r="T179" s="177"/>
      <c r="U179" s="178" t="e">
        <f t="shared" si="25"/>
        <v>#REF!</v>
      </c>
      <c r="V179" s="178"/>
      <c r="W179" s="178"/>
      <c r="X179" s="175" t="e">
        <f>IF(#REF!="",0,#REF!)</f>
        <v>#REF!</v>
      </c>
      <c r="Y179" s="175"/>
      <c r="Z179" s="175"/>
      <c r="AA179" s="178" t="e">
        <f t="shared" si="26"/>
        <v>#REF!</v>
      </c>
      <c r="AB179" s="178"/>
      <c r="AC179" s="178"/>
      <c r="AD179" s="178"/>
      <c r="AE179" s="179" t="e">
        <f>IF(#REF!="",0,#REF!)</f>
        <v>#REF!</v>
      </c>
      <c r="AF179" s="179"/>
      <c r="AG179" s="179"/>
      <c r="AH179" s="179"/>
      <c r="AI179" s="179" t="e">
        <f>IF(OR(#REF!=TRUE,#REF!=TRUE),13500,IF(#REF!=TRUE,"内装材は","-"))</f>
        <v>#REF!</v>
      </c>
      <c r="AJ179" s="179"/>
      <c r="AK179" s="179"/>
      <c r="AL179" s="179"/>
      <c r="AM179" s="179" t="e">
        <f>IF(AI179="-","-",IF(#REF!=TRUE,"併用付加",ROUNDDOWN(AA179*AI179,0)))</f>
        <v>#REF!</v>
      </c>
      <c r="AN179" s="179"/>
      <c r="AO179" s="179"/>
      <c r="AP179" s="179"/>
      <c r="AQ179" s="179" t="e">
        <f>IF(AI179="-",#REF!,MIN((IF((AE179-AI179)&gt;0,AE179-AI179,0)),#REF!))</f>
        <v>#REF!</v>
      </c>
      <c r="AR179" s="179"/>
      <c r="AS179" s="179"/>
      <c r="AT179" s="179"/>
      <c r="AU179" s="179" t="e">
        <f t="shared" si="27"/>
        <v>#REF!</v>
      </c>
      <c r="AV179" s="179"/>
      <c r="AW179" s="179"/>
      <c r="AX179" s="179"/>
      <c r="AY179" s="180" t="e">
        <f t="shared" si="28"/>
        <v>#REF!</v>
      </c>
      <c r="AZ179" s="181"/>
      <c r="BA179" s="181"/>
      <c r="BB179" s="181"/>
      <c r="BC179" s="181" t="e">
        <f t="shared" si="29"/>
        <v>#REF!</v>
      </c>
      <c r="BD179" s="181"/>
      <c r="BE179" s="181"/>
      <c r="BF179" s="181"/>
      <c r="BG179" s="181" t="e">
        <f t="shared" si="30"/>
        <v>#REF!</v>
      </c>
      <c r="BH179" s="181"/>
      <c r="BI179" s="181"/>
    </row>
    <row r="180" spans="1:61" x14ac:dyDescent="0.15">
      <c r="A180" s="175">
        <v>139</v>
      </c>
      <c r="B180" s="175"/>
      <c r="C180" s="175" t="e">
        <f>IF(#REF!="","",#REF!)</f>
        <v>#REF!</v>
      </c>
      <c r="D180" s="175"/>
      <c r="E180" s="175"/>
      <c r="F180" s="175"/>
      <c r="G180" s="175"/>
      <c r="H180" s="175"/>
      <c r="I180" s="176" t="e">
        <f>IF(#REF!="","",#REF!)</f>
        <v>#REF!</v>
      </c>
      <c r="J180" s="176"/>
      <c r="K180" s="176"/>
      <c r="L180" s="177" t="e">
        <f>IF(#REF!="",0,#REF!)</f>
        <v>#REF!</v>
      </c>
      <c r="M180" s="177"/>
      <c r="N180" s="177"/>
      <c r="O180" s="177" t="e">
        <f>IF(#REF!="",0,#REF!)</f>
        <v>#REF!</v>
      </c>
      <c r="P180" s="177"/>
      <c r="Q180" s="177"/>
      <c r="R180" s="177" t="e">
        <f>IF(#REF!="",0,#REF!)</f>
        <v>#REF!</v>
      </c>
      <c r="S180" s="177"/>
      <c r="T180" s="177"/>
      <c r="U180" s="178" t="e">
        <f t="shared" si="25"/>
        <v>#REF!</v>
      </c>
      <c r="V180" s="178"/>
      <c r="W180" s="178"/>
      <c r="X180" s="175" t="e">
        <f>IF(#REF!="",0,#REF!)</f>
        <v>#REF!</v>
      </c>
      <c r="Y180" s="175"/>
      <c r="Z180" s="175"/>
      <c r="AA180" s="178" t="e">
        <f t="shared" si="26"/>
        <v>#REF!</v>
      </c>
      <c r="AB180" s="178"/>
      <c r="AC180" s="178"/>
      <c r="AD180" s="178"/>
      <c r="AE180" s="179" t="e">
        <f>IF(#REF!="",0,#REF!)</f>
        <v>#REF!</v>
      </c>
      <c r="AF180" s="179"/>
      <c r="AG180" s="179"/>
      <c r="AH180" s="179"/>
      <c r="AI180" s="179" t="e">
        <f>IF(OR(#REF!=TRUE,#REF!=TRUE),13500,IF(#REF!=TRUE,"内装材は","-"))</f>
        <v>#REF!</v>
      </c>
      <c r="AJ180" s="179"/>
      <c r="AK180" s="179"/>
      <c r="AL180" s="179"/>
      <c r="AM180" s="179" t="e">
        <f>IF(AI180="-","-",IF(#REF!=TRUE,"併用付加",ROUNDDOWN(AA180*AI180,0)))</f>
        <v>#REF!</v>
      </c>
      <c r="AN180" s="179"/>
      <c r="AO180" s="179"/>
      <c r="AP180" s="179"/>
      <c r="AQ180" s="179" t="e">
        <f>IF(AI180="-",#REF!,MIN((IF((AE180-AI180)&gt;0,AE180-AI180,0)),#REF!))</f>
        <v>#REF!</v>
      </c>
      <c r="AR180" s="179"/>
      <c r="AS180" s="179"/>
      <c r="AT180" s="179"/>
      <c r="AU180" s="179" t="e">
        <f t="shared" si="27"/>
        <v>#REF!</v>
      </c>
      <c r="AV180" s="179"/>
      <c r="AW180" s="179"/>
      <c r="AX180" s="179"/>
      <c r="AY180" s="180" t="e">
        <f t="shared" si="28"/>
        <v>#REF!</v>
      </c>
      <c r="AZ180" s="181"/>
      <c r="BA180" s="181"/>
      <c r="BB180" s="181"/>
      <c r="BC180" s="181" t="e">
        <f t="shared" si="29"/>
        <v>#REF!</v>
      </c>
      <c r="BD180" s="181"/>
      <c r="BE180" s="181"/>
      <c r="BF180" s="181"/>
      <c r="BG180" s="181" t="e">
        <f t="shared" si="30"/>
        <v>#REF!</v>
      </c>
      <c r="BH180" s="181"/>
      <c r="BI180" s="181"/>
    </row>
    <row r="181" spans="1:61" x14ac:dyDescent="0.15">
      <c r="A181" s="175">
        <v>140</v>
      </c>
      <c r="B181" s="175"/>
      <c r="C181" s="175" t="e">
        <f>IF(#REF!="","",#REF!)</f>
        <v>#REF!</v>
      </c>
      <c r="D181" s="175"/>
      <c r="E181" s="175"/>
      <c r="F181" s="175"/>
      <c r="G181" s="175"/>
      <c r="H181" s="175"/>
      <c r="I181" s="176" t="e">
        <f>IF(#REF!="","",#REF!)</f>
        <v>#REF!</v>
      </c>
      <c r="J181" s="176"/>
      <c r="K181" s="176"/>
      <c r="L181" s="177" t="e">
        <f>IF(#REF!="",0,#REF!)</f>
        <v>#REF!</v>
      </c>
      <c r="M181" s="177"/>
      <c r="N181" s="177"/>
      <c r="O181" s="177" t="e">
        <f>IF(#REF!="",0,#REF!)</f>
        <v>#REF!</v>
      </c>
      <c r="P181" s="177"/>
      <c r="Q181" s="177"/>
      <c r="R181" s="177" t="e">
        <f>IF(#REF!="",0,#REF!)</f>
        <v>#REF!</v>
      </c>
      <c r="S181" s="177"/>
      <c r="T181" s="177"/>
      <c r="U181" s="178" t="e">
        <f t="shared" si="25"/>
        <v>#REF!</v>
      </c>
      <c r="V181" s="178"/>
      <c r="W181" s="178"/>
      <c r="X181" s="175" t="e">
        <f>IF(#REF!="",0,#REF!)</f>
        <v>#REF!</v>
      </c>
      <c r="Y181" s="175"/>
      <c r="Z181" s="175"/>
      <c r="AA181" s="178" t="e">
        <f t="shared" si="26"/>
        <v>#REF!</v>
      </c>
      <c r="AB181" s="178"/>
      <c r="AC181" s="178"/>
      <c r="AD181" s="178"/>
      <c r="AE181" s="179" t="e">
        <f>IF(#REF!="",0,#REF!)</f>
        <v>#REF!</v>
      </c>
      <c r="AF181" s="179"/>
      <c r="AG181" s="179"/>
      <c r="AH181" s="179"/>
      <c r="AI181" s="179" t="e">
        <f>IF(OR(#REF!=TRUE,#REF!=TRUE),13500,IF(#REF!=TRUE,"内装材は","-"))</f>
        <v>#REF!</v>
      </c>
      <c r="AJ181" s="179"/>
      <c r="AK181" s="179"/>
      <c r="AL181" s="179"/>
      <c r="AM181" s="179" t="e">
        <f>IF(AI181="-","-",IF(#REF!=TRUE,"併用付加",ROUNDDOWN(AA181*AI181,0)))</f>
        <v>#REF!</v>
      </c>
      <c r="AN181" s="179"/>
      <c r="AO181" s="179"/>
      <c r="AP181" s="179"/>
      <c r="AQ181" s="179" t="e">
        <f>IF(AI181="-",#REF!,MIN((IF((AE181-AI181)&gt;0,AE181-AI181,0)),#REF!))</f>
        <v>#REF!</v>
      </c>
      <c r="AR181" s="179"/>
      <c r="AS181" s="179"/>
      <c r="AT181" s="179"/>
      <c r="AU181" s="179" t="e">
        <f t="shared" si="27"/>
        <v>#REF!</v>
      </c>
      <c r="AV181" s="179"/>
      <c r="AW181" s="179"/>
      <c r="AX181" s="179"/>
      <c r="AY181" s="180" t="e">
        <f t="shared" si="28"/>
        <v>#REF!</v>
      </c>
      <c r="AZ181" s="181"/>
      <c r="BA181" s="181"/>
      <c r="BB181" s="181"/>
      <c r="BC181" s="181" t="e">
        <f t="shared" si="29"/>
        <v>#REF!</v>
      </c>
      <c r="BD181" s="181"/>
      <c r="BE181" s="181"/>
      <c r="BF181" s="181"/>
      <c r="BG181" s="181" t="e">
        <f t="shared" si="30"/>
        <v>#REF!</v>
      </c>
      <c r="BH181" s="181"/>
      <c r="BI181" s="181"/>
    </row>
    <row r="182" spans="1:61" x14ac:dyDescent="0.15">
      <c r="A182" s="175">
        <v>141</v>
      </c>
      <c r="B182" s="175"/>
      <c r="C182" s="175" t="e">
        <f>IF(#REF!="","",#REF!)</f>
        <v>#REF!</v>
      </c>
      <c r="D182" s="175"/>
      <c r="E182" s="175"/>
      <c r="F182" s="175"/>
      <c r="G182" s="175"/>
      <c r="H182" s="175"/>
      <c r="I182" s="176" t="e">
        <f>IF(#REF!="","",#REF!)</f>
        <v>#REF!</v>
      </c>
      <c r="J182" s="176"/>
      <c r="K182" s="176"/>
      <c r="L182" s="177" t="e">
        <f>IF(#REF!="",0,#REF!)</f>
        <v>#REF!</v>
      </c>
      <c r="M182" s="177"/>
      <c r="N182" s="177"/>
      <c r="O182" s="177" t="e">
        <f>IF(#REF!="",0,#REF!)</f>
        <v>#REF!</v>
      </c>
      <c r="P182" s="177"/>
      <c r="Q182" s="177"/>
      <c r="R182" s="177" t="e">
        <f>IF(#REF!="",0,#REF!)</f>
        <v>#REF!</v>
      </c>
      <c r="S182" s="177"/>
      <c r="T182" s="177"/>
      <c r="U182" s="178" t="e">
        <f t="shared" si="25"/>
        <v>#REF!</v>
      </c>
      <c r="V182" s="178"/>
      <c r="W182" s="178"/>
      <c r="X182" s="175" t="e">
        <f>IF(#REF!="",0,#REF!)</f>
        <v>#REF!</v>
      </c>
      <c r="Y182" s="175"/>
      <c r="Z182" s="175"/>
      <c r="AA182" s="178" t="e">
        <f t="shared" si="26"/>
        <v>#REF!</v>
      </c>
      <c r="AB182" s="178"/>
      <c r="AC182" s="178"/>
      <c r="AD182" s="178"/>
      <c r="AE182" s="179" t="e">
        <f>IF(#REF!="",0,#REF!)</f>
        <v>#REF!</v>
      </c>
      <c r="AF182" s="179"/>
      <c r="AG182" s="179"/>
      <c r="AH182" s="179"/>
      <c r="AI182" s="179" t="e">
        <f>IF(OR(#REF!=TRUE,#REF!=TRUE),13500,IF(#REF!=TRUE,"内装材は","-"))</f>
        <v>#REF!</v>
      </c>
      <c r="AJ182" s="179"/>
      <c r="AK182" s="179"/>
      <c r="AL182" s="179"/>
      <c r="AM182" s="179" t="e">
        <f>IF(AI182="-","-",IF(#REF!=TRUE,"併用付加",ROUNDDOWN(AA182*AI182,0)))</f>
        <v>#REF!</v>
      </c>
      <c r="AN182" s="179"/>
      <c r="AO182" s="179"/>
      <c r="AP182" s="179"/>
      <c r="AQ182" s="179" t="e">
        <f>IF(AI182="-",#REF!,MIN((IF((AE182-AI182)&gt;0,AE182-AI182,0)),#REF!))</f>
        <v>#REF!</v>
      </c>
      <c r="AR182" s="179"/>
      <c r="AS182" s="179"/>
      <c r="AT182" s="179"/>
      <c r="AU182" s="179" t="e">
        <f t="shared" si="27"/>
        <v>#REF!</v>
      </c>
      <c r="AV182" s="179"/>
      <c r="AW182" s="179"/>
      <c r="AX182" s="179"/>
      <c r="AY182" s="180" t="e">
        <f t="shared" si="28"/>
        <v>#REF!</v>
      </c>
      <c r="AZ182" s="181"/>
      <c r="BA182" s="181"/>
      <c r="BB182" s="181"/>
      <c r="BC182" s="181" t="e">
        <f t="shared" si="29"/>
        <v>#REF!</v>
      </c>
      <c r="BD182" s="181"/>
      <c r="BE182" s="181"/>
      <c r="BF182" s="181"/>
      <c r="BG182" s="181" t="e">
        <f t="shared" si="30"/>
        <v>#REF!</v>
      </c>
      <c r="BH182" s="181"/>
      <c r="BI182" s="181"/>
    </row>
    <row r="183" spans="1:61" x14ac:dyDescent="0.15">
      <c r="A183" s="175">
        <v>142</v>
      </c>
      <c r="B183" s="175"/>
      <c r="C183" s="175" t="e">
        <f>IF(#REF!="","",#REF!)</f>
        <v>#REF!</v>
      </c>
      <c r="D183" s="175"/>
      <c r="E183" s="175"/>
      <c r="F183" s="175"/>
      <c r="G183" s="175"/>
      <c r="H183" s="175"/>
      <c r="I183" s="176" t="e">
        <f>IF(#REF!="","",#REF!)</f>
        <v>#REF!</v>
      </c>
      <c r="J183" s="176"/>
      <c r="K183" s="176"/>
      <c r="L183" s="177" t="e">
        <f>IF(#REF!="",0,#REF!)</f>
        <v>#REF!</v>
      </c>
      <c r="M183" s="177"/>
      <c r="N183" s="177"/>
      <c r="O183" s="177" t="e">
        <f>IF(#REF!="",0,#REF!)</f>
        <v>#REF!</v>
      </c>
      <c r="P183" s="177"/>
      <c r="Q183" s="177"/>
      <c r="R183" s="177" t="e">
        <f>IF(#REF!="",0,#REF!)</f>
        <v>#REF!</v>
      </c>
      <c r="S183" s="177"/>
      <c r="T183" s="177"/>
      <c r="U183" s="178" t="e">
        <f t="shared" si="25"/>
        <v>#REF!</v>
      </c>
      <c r="V183" s="178"/>
      <c r="W183" s="178"/>
      <c r="X183" s="175" t="e">
        <f>IF(#REF!="",0,#REF!)</f>
        <v>#REF!</v>
      </c>
      <c r="Y183" s="175"/>
      <c r="Z183" s="175"/>
      <c r="AA183" s="178" t="e">
        <f t="shared" si="26"/>
        <v>#REF!</v>
      </c>
      <c r="AB183" s="178"/>
      <c r="AC183" s="178"/>
      <c r="AD183" s="178"/>
      <c r="AE183" s="179" t="e">
        <f>IF(#REF!="",0,#REF!)</f>
        <v>#REF!</v>
      </c>
      <c r="AF183" s="179"/>
      <c r="AG183" s="179"/>
      <c r="AH183" s="179"/>
      <c r="AI183" s="179" t="e">
        <f>IF(OR(#REF!=TRUE,#REF!=TRUE),13500,IF(#REF!=TRUE,"内装材は","-"))</f>
        <v>#REF!</v>
      </c>
      <c r="AJ183" s="179"/>
      <c r="AK183" s="179"/>
      <c r="AL183" s="179"/>
      <c r="AM183" s="179" t="e">
        <f>IF(AI183="-","-",IF(#REF!=TRUE,"併用付加",ROUNDDOWN(AA183*AI183,0)))</f>
        <v>#REF!</v>
      </c>
      <c r="AN183" s="179"/>
      <c r="AO183" s="179"/>
      <c r="AP183" s="179"/>
      <c r="AQ183" s="179" t="e">
        <f>IF(AI183="-",#REF!,MIN((IF((AE183-AI183)&gt;0,AE183-AI183,0)),#REF!))</f>
        <v>#REF!</v>
      </c>
      <c r="AR183" s="179"/>
      <c r="AS183" s="179"/>
      <c r="AT183" s="179"/>
      <c r="AU183" s="179" t="e">
        <f t="shared" si="27"/>
        <v>#REF!</v>
      </c>
      <c r="AV183" s="179"/>
      <c r="AW183" s="179"/>
      <c r="AX183" s="179"/>
      <c r="AY183" s="180" t="e">
        <f t="shared" si="28"/>
        <v>#REF!</v>
      </c>
      <c r="AZ183" s="181"/>
      <c r="BA183" s="181"/>
      <c r="BB183" s="181"/>
      <c r="BC183" s="181" t="e">
        <f t="shared" si="29"/>
        <v>#REF!</v>
      </c>
      <c r="BD183" s="181"/>
      <c r="BE183" s="181"/>
      <c r="BF183" s="181"/>
      <c r="BG183" s="181" t="e">
        <f t="shared" si="30"/>
        <v>#REF!</v>
      </c>
      <c r="BH183" s="181"/>
      <c r="BI183" s="181"/>
    </row>
    <row r="184" spans="1:61" x14ac:dyDescent="0.15">
      <c r="A184" s="175">
        <v>143</v>
      </c>
      <c r="B184" s="175"/>
      <c r="C184" s="175" t="e">
        <f>IF(#REF!="","",#REF!)</f>
        <v>#REF!</v>
      </c>
      <c r="D184" s="175"/>
      <c r="E184" s="175"/>
      <c r="F184" s="175"/>
      <c r="G184" s="175"/>
      <c r="H184" s="175"/>
      <c r="I184" s="176" t="e">
        <f>IF(#REF!="","",#REF!)</f>
        <v>#REF!</v>
      </c>
      <c r="J184" s="176"/>
      <c r="K184" s="176"/>
      <c r="L184" s="177" t="e">
        <f>IF(#REF!="",0,#REF!)</f>
        <v>#REF!</v>
      </c>
      <c r="M184" s="177"/>
      <c r="N184" s="177"/>
      <c r="O184" s="177" t="e">
        <f>IF(#REF!="",0,#REF!)</f>
        <v>#REF!</v>
      </c>
      <c r="P184" s="177"/>
      <c r="Q184" s="177"/>
      <c r="R184" s="177" t="e">
        <f>IF(#REF!="",0,#REF!)</f>
        <v>#REF!</v>
      </c>
      <c r="S184" s="177"/>
      <c r="T184" s="177"/>
      <c r="U184" s="178" t="e">
        <f t="shared" si="25"/>
        <v>#REF!</v>
      </c>
      <c r="V184" s="178"/>
      <c r="W184" s="178"/>
      <c r="X184" s="175" t="e">
        <f>IF(#REF!="",0,#REF!)</f>
        <v>#REF!</v>
      </c>
      <c r="Y184" s="175"/>
      <c r="Z184" s="175"/>
      <c r="AA184" s="178" t="e">
        <f t="shared" si="26"/>
        <v>#REF!</v>
      </c>
      <c r="AB184" s="178"/>
      <c r="AC184" s="178"/>
      <c r="AD184" s="178"/>
      <c r="AE184" s="179" t="e">
        <f>IF(#REF!="",0,#REF!)</f>
        <v>#REF!</v>
      </c>
      <c r="AF184" s="179"/>
      <c r="AG184" s="179"/>
      <c r="AH184" s="179"/>
      <c r="AI184" s="179" t="e">
        <f>IF(OR(#REF!=TRUE,#REF!=TRUE),13500,IF(#REF!=TRUE,"内装材は","-"))</f>
        <v>#REF!</v>
      </c>
      <c r="AJ184" s="179"/>
      <c r="AK184" s="179"/>
      <c r="AL184" s="179"/>
      <c r="AM184" s="179" t="e">
        <f>IF(AI184="-","-",IF(#REF!=TRUE,"併用付加",ROUNDDOWN(AA184*AI184,0)))</f>
        <v>#REF!</v>
      </c>
      <c r="AN184" s="179"/>
      <c r="AO184" s="179"/>
      <c r="AP184" s="179"/>
      <c r="AQ184" s="179" t="e">
        <f>IF(AI184="-",#REF!,MIN((IF((AE184-AI184)&gt;0,AE184-AI184,0)),#REF!))</f>
        <v>#REF!</v>
      </c>
      <c r="AR184" s="179"/>
      <c r="AS184" s="179"/>
      <c r="AT184" s="179"/>
      <c r="AU184" s="179" t="e">
        <f t="shared" si="27"/>
        <v>#REF!</v>
      </c>
      <c r="AV184" s="179"/>
      <c r="AW184" s="179"/>
      <c r="AX184" s="179"/>
      <c r="AY184" s="180" t="e">
        <f t="shared" si="28"/>
        <v>#REF!</v>
      </c>
      <c r="AZ184" s="181"/>
      <c r="BA184" s="181"/>
      <c r="BB184" s="181"/>
      <c r="BC184" s="181" t="e">
        <f t="shared" si="29"/>
        <v>#REF!</v>
      </c>
      <c r="BD184" s="181"/>
      <c r="BE184" s="181"/>
      <c r="BF184" s="181"/>
      <c r="BG184" s="181" t="e">
        <f t="shared" si="30"/>
        <v>#REF!</v>
      </c>
      <c r="BH184" s="181"/>
      <c r="BI184" s="181"/>
    </row>
    <row r="185" spans="1:61" x14ac:dyDescent="0.15">
      <c r="A185" s="175">
        <v>144</v>
      </c>
      <c r="B185" s="175"/>
      <c r="C185" s="175" t="e">
        <f>IF(#REF!="","",#REF!)</f>
        <v>#REF!</v>
      </c>
      <c r="D185" s="175"/>
      <c r="E185" s="175"/>
      <c r="F185" s="175"/>
      <c r="G185" s="175"/>
      <c r="H185" s="175"/>
      <c r="I185" s="176" t="e">
        <f>IF(#REF!="","",#REF!)</f>
        <v>#REF!</v>
      </c>
      <c r="J185" s="176"/>
      <c r="K185" s="176"/>
      <c r="L185" s="177" t="e">
        <f>IF(#REF!="",0,#REF!)</f>
        <v>#REF!</v>
      </c>
      <c r="M185" s="177"/>
      <c r="N185" s="177"/>
      <c r="O185" s="177" t="e">
        <f>IF(#REF!="",0,#REF!)</f>
        <v>#REF!</v>
      </c>
      <c r="P185" s="177"/>
      <c r="Q185" s="177"/>
      <c r="R185" s="177" t="e">
        <f>IF(#REF!="",0,#REF!)</f>
        <v>#REF!</v>
      </c>
      <c r="S185" s="177"/>
      <c r="T185" s="177"/>
      <c r="U185" s="178" t="e">
        <f t="shared" si="25"/>
        <v>#REF!</v>
      </c>
      <c r="V185" s="178"/>
      <c r="W185" s="178"/>
      <c r="X185" s="175" t="e">
        <f>IF(#REF!="",0,#REF!)</f>
        <v>#REF!</v>
      </c>
      <c r="Y185" s="175"/>
      <c r="Z185" s="175"/>
      <c r="AA185" s="178" t="e">
        <f t="shared" si="26"/>
        <v>#REF!</v>
      </c>
      <c r="AB185" s="178"/>
      <c r="AC185" s="178"/>
      <c r="AD185" s="178"/>
      <c r="AE185" s="179" t="e">
        <f>IF(#REF!="",0,#REF!)</f>
        <v>#REF!</v>
      </c>
      <c r="AF185" s="179"/>
      <c r="AG185" s="179"/>
      <c r="AH185" s="179"/>
      <c r="AI185" s="179" t="e">
        <f>IF(OR(#REF!=TRUE,#REF!=TRUE),13500,IF(#REF!=TRUE,"内装材は","-"))</f>
        <v>#REF!</v>
      </c>
      <c r="AJ185" s="179"/>
      <c r="AK185" s="179"/>
      <c r="AL185" s="179"/>
      <c r="AM185" s="179" t="e">
        <f>IF(AI185="-","-",IF(#REF!=TRUE,"併用付加",ROUNDDOWN(AA185*AI185,0)))</f>
        <v>#REF!</v>
      </c>
      <c r="AN185" s="179"/>
      <c r="AO185" s="179"/>
      <c r="AP185" s="179"/>
      <c r="AQ185" s="179" t="e">
        <f>IF(AI185="-",#REF!,MIN((IF((AE185-AI185)&gt;0,AE185-AI185,0)),#REF!))</f>
        <v>#REF!</v>
      </c>
      <c r="AR185" s="179"/>
      <c r="AS185" s="179"/>
      <c r="AT185" s="179"/>
      <c r="AU185" s="179" t="e">
        <f t="shared" si="27"/>
        <v>#REF!</v>
      </c>
      <c r="AV185" s="179"/>
      <c r="AW185" s="179"/>
      <c r="AX185" s="179"/>
      <c r="AY185" s="180" t="e">
        <f t="shared" si="28"/>
        <v>#REF!</v>
      </c>
      <c r="AZ185" s="181"/>
      <c r="BA185" s="181"/>
      <c r="BB185" s="181"/>
      <c r="BC185" s="181" t="e">
        <f t="shared" si="29"/>
        <v>#REF!</v>
      </c>
      <c r="BD185" s="181"/>
      <c r="BE185" s="181"/>
      <c r="BF185" s="181"/>
      <c r="BG185" s="181" t="e">
        <f t="shared" si="30"/>
        <v>#REF!</v>
      </c>
      <c r="BH185" s="181"/>
      <c r="BI185" s="181"/>
    </row>
    <row r="186" spans="1:61" x14ac:dyDescent="0.15">
      <c r="A186" s="175">
        <v>145</v>
      </c>
      <c r="B186" s="175"/>
      <c r="C186" s="175" t="e">
        <f>IF(#REF!="","",#REF!)</f>
        <v>#REF!</v>
      </c>
      <c r="D186" s="175"/>
      <c r="E186" s="175"/>
      <c r="F186" s="175"/>
      <c r="G186" s="175"/>
      <c r="H186" s="175"/>
      <c r="I186" s="176" t="e">
        <f>IF(#REF!="","",#REF!)</f>
        <v>#REF!</v>
      </c>
      <c r="J186" s="176"/>
      <c r="K186" s="176"/>
      <c r="L186" s="177" t="e">
        <f>IF(#REF!="",0,#REF!)</f>
        <v>#REF!</v>
      </c>
      <c r="M186" s="177"/>
      <c r="N186" s="177"/>
      <c r="O186" s="177" t="e">
        <f>IF(#REF!="",0,#REF!)</f>
        <v>#REF!</v>
      </c>
      <c r="P186" s="177"/>
      <c r="Q186" s="177"/>
      <c r="R186" s="177" t="e">
        <f>IF(#REF!="",0,#REF!)</f>
        <v>#REF!</v>
      </c>
      <c r="S186" s="177"/>
      <c r="T186" s="177"/>
      <c r="U186" s="178" t="e">
        <f t="shared" si="25"/>
        <v>#REF!</v>
      </c>
      <c r="V186" s="178"/>
      <c r="W186" s="178"/>
      <c r="X186" s="175" t="e">
        <f>IF(#REF!="",0,#REF!)</f>
        <v>#REF!</v>
      </c>
      <c r="Y186" s="175"/>
      <c r="Z186" s="175"/>
      <c r="AA186" s="178" t="e">
        <f t="shared" si="26"/>
        <v>#REF!</v>
      </c>
      <c r="AB186" s="178"/>
      <c r="AC186" s="178"/>
      <c r="AD186" s="178"/>
      <c r="AE186" s="179" t="e">
        <f>IF(#REF!="",0,#REF!)</f>
        <v>#REF!</v>
      </c>
      <c r="AF186" s="179"/>
      <c r="AG186" s="179"/>
      <c r="AH186" s="179"/>
      <c r="AI186" s="179" t="e">
        <f>IF(OR(#REF!=TRUE,#REF!=TRUE),13500,IF(#REF!=TRUE,"内装材は","-"))</f>
        <v>#REF!</v>
      </c>
      <c r="AJ186" s="179"/>
      <c r="AK186" s="179"/>
      <c r="AL186" s="179"/>
      <c r="AM186" s="179" t="e">
        <f>IF(AI186="-","-",IF(#REF!=TRUE,"併用付加",ROUNDDOWN(AA186*AI186,0)))</f>
        <v>#REF!</v>
      </c>
      <c r="AN186" s="179"/>
      <c r="AO186" s="179"/>
      <c r="AP186" s="179"/>
      <c r="AQ186" s="179" t="e">
        <f>IF(AI186="-",#REF!,MIN((IF((AE186-AI186)&gt;0,AE186-AI186,0)),#REF!))</f>
        <v>#REF!</v>
      </c>
      <c r="AR186" s="179"/>
      <c r="AS186" s="179"/>
      <c r="AT186" s="179"/>
      <c r="AU186" s="179" t="e">
        <f t="shared" si="27"/>
        <v>#REF!</v>
      </c>
      <c r="AV186" s="179"/>
      <c r="AW186" s="179"/>
      <c r="AX186" s="179"/>
      <c r="AY186" s="180" t="e">
        <f t="shared" si="28"/>
        <v>#REF!</v>
      </c>
      <c r="AZ186" s="181"/>
      <c r="BA186" s="181"/>
      <c r="BB186" s="181"/>
      <c r="BC186" s="181" t="e">
        <f t="shared" si="29"/>
        <v>#REF!</v>
      </c>
      <c r="BD186" s="181"/>
      <c r="BE186" s="181"/>
      <c r="BF186" s="181"/>
      <c r="BG186" s="181" t="e">
        <f t="shared" si="30"/>
        <v>#REF!</v>
      </c>
      <c r="BH186" s="181"/>
      <c r="BI186" s="181"/>
    </row>
    <row r="187" spans="1:61" x14ac:dyDescent="0.15">
      <c r="A187" s="175">
        <v>146</v>
      </c>
      <c r="B187" s="175"/>
      <c r="C187" s="175" t="e">
        <f>IF(#REF!="","",#REF!)</f>
        <v>#REF!</v>
      </c>
      <c r="D187" s="175"/>
      <c r="E187" s="175"/>
      <c r="F187" s="175"/>
      <c r="G187" s="175"/>
      <c r="H187" s="175"/>
      <c r="I187" s="176" t="e">
        <f>IF(#REF!="","",#REF!)</f>
        <v>#REF!</v>
      </c>
      <c r="J187" s="176"/>
      <c r="K187" s="176"/>
      <c r="L187" s="177" t="e">
        <f>IF(#REF!="",0,#REF!)</f>
        <v>#REF!</v>
      </c>
      <c r="M187" s="177"/>
      <c r="N187" s="177"/>
      <c r="O187" s="177" t="e">
        <f>IF(#REF!="",0,#REF!)</f>
        <v>#REF!</v>
      </c>
      <c r="P187" s="177"/>
      <c r="Q187" s="177"/>
      <c r="R187" s="177" t="e">
        <f>IF(#REF!="",0,#REF!)</f>
        <v>#REF!</v>
      </c>
      <c r="S187" s="177"/>
      <c r="T187" s="177"/>
      <c r="U187" s="178" t="e">
        <f t="shared" si="25"/>
        <v>#REF!</v>
      </c>
      <c r="V187" s="178"/>
      <c r="W187" s="178"/>
      <c r="X187" s="175" t="e">
        <f>IF(#REF!="",0,#REF!)</f>
        <v>#REF!</v>
      </c>
      <c r="Y187" s="175"/>
      <c r="Z187" s="175"/>
      <c r="AA187" s="178" t="e">
        <f t="shared" si="26"/>
        <v>#REF!</v>
      </c>
      <c r="AB187" s="178"/>
      <c r="AC187" s="178"/>
      <c r="AD187" s="178"/>
      <c r="AE187" s="179" t="e">
        <f>IF(#REF!="",0,#REF!)</f>
        <v>#REF!</v>
      </c>
      <c r="AF187" s="179"/>
      <c r="AG187" s="179"/>
      <c r="AH187" s="179"/>
      <c r="AI187" s="179" t="e">
        <f>IF(OR(#REF!=TRUE,#REF!=TRUE),13500,IF(#REF!=TRUE,"内装材は","-"))</f>
        <v>#REF!</v>
      </c>
      <c r="AJ187" s="179"/>
      <c r="AK187" s="179"/>
      <c r="AL187" s="179"/>
      <c r="AM187" s="179" t="e">
        <f>IF(AI187="-","-",IF(#REF!=TRUE,"併用付加",ROUNDDOWN(AA187*AI187,0)))</f>
        <v>#REF!</v>
      </c>
      <c r="AN187" s="179"/>
      <c r="AO187" s="179"/>
      <c r="AP187" s="179"/>
      <c r="AQ187" s="179" t="e">
        <f>IF(AI187="-",#REF!,MIN((IF((AE187-AI187)&gt;0,AE187-AI187,0)),#REF!))</f>
        <v>#REF!</v>
      </c>
      <c r="AR187" s="179"/>
      <c r="AS187" s="179"/>
      <c r="AT187" s="179"/>
      <c r="AU187" s="179" t="e">
        <f t="shared" si="27"/>
        <v>#REF!</v>
      </c>
      <c r="AV187" s="179"/>
      <c r="AW187" s="179"/>
      <c r="AX187" s="179"/>
      <c r="AY187" s="180" t="e">
        <f t="shared" si="28"/>
        <v>#REF!</v>
      </c>
      <c r="AZ187" s="181"/>
      <c r="BA187" s="181"/>
      <c r="BB187" s="181"/>
      <c r="BC187" s="181" t="e">
        <f t="shared" si="29"/>
        <v>#REF!</v>
      </c>
      <c r="BD187" s="181"/>
      <c r="BE187" s="181"/>
      <c r="BF187" s="181"/>
      <c r="BG187" s="181" t="e">
        <f t="shared" si="30"/>
        <v>#REF!</v>
      </c>
      <c r="BH187" s="181"/>
      <c r="BI187" s="181"/>
    </row>
    <row r="188" spans="1:61" x14ac:dyDescent="0.15">
      <c r="A188" s="175">
        <v>147</v>
      </c>
      <c r="B188" s="175"/>
      <c r="C188" s="175" t="e">
        <f>IF(#REF!="","",#REF!)</f>
        <v>#REF!</v>
      </c>
      <c r="D188" s="175"/>
      <c r="E188" s="175"/>
      <c r="F188" s="175"/>
      <c r="G188" s="175"/>
      <c r="H188" s="175"/>
      <c r="I188" s="176" t="e">
        <f>IF(#REF!="","",#REF!)</f>
        <v>#REF!</v>
      </c>
      <c r="J188" s="176"/>
      <c r="K188" s="176"/>
      <c r="L188" s="177" t="e">
        <f>IF(#REF!="",0,#REF!)</f>
        <v>#REF!</v>
      </c>
      <c r="M188" s="177"/>
      <c r="N188" s="177"/>
      <c r="O188" s="177" t="e">
        <f>IF(#REF!="",0,#REF!)</f>
        <v>#REF!</v>
      </c>
      <c r="P188" s="177"/>
      <c r="Q188" s="177"/>
      <c r="R188" s="177" t="e">
        <f>IF(#REF!="",0,#REF!)</f>
        <v>#REF!</v>
      </c>
      <c r="S188" s="177"/>
      <c r="T188" s="177"/>
      <c r="U188" s="178" t="e">
        <f t="shared" si="25"/>
        <v>#REF!</v>
      </c>
      <c r="V188" s="178"/>
      <c r="W188" s="178"/>
      <c r="X188" s="175" t="e">
        <f>IF(#REF!="",0,#REF!)</f>
        <v>#REF!</v>
      </c>
      <c r="Y188" s="175"/>
      <c r="Z188" s="175"/>
      <c r="AA188" s="178" t="e">
        <f t="shared" si="26"/>
        <v>#REF!</v>
      </c>
      <c r="AB188" s="178"/>
      <c r="AC188" s="178"/>
      <c r="AD188" s="178"/>
      <c r="AE188" s="179" t="e">
        <f>IF(#REF!="",0,#REF!)</f>
        <v>#REF!</v>
      </c>
      <c r="AF188" s="179"/>
      <c r="AG188" s="179"/>
      <c r="AH188" s="179"/>
      <c r="AI188" s="179" t="e">
        <f>IF(OR(#REF!=TRUE,#REF!=TRUE),13500,IF(#REF!=TRUE,"内装材は","-"))</f>
        <v>#REF!</v>
      </c>
      <c r="AJ188" s="179"/>
      <c r="AK188" s="179"/>
      <c r="AL188" s="179"/>
      <c r="AM188" s="179" t="e">
        <f>IF(AI188="-","-",IF(#REF!=TRUE,"併用付加",ROUNDDOWN(AA188*AI188,0)))</f>
        <v>#REF!</v>
      </c>
      <c r="AN188" s="179"/>
      <c r="AO188" s="179"/>
      <c r="AP188" s="179"/>
      <c r="AQ188" s="179" t="e">
        <f>IF(AI188="-",#REF!,MIN((IF((AE188-AI188)&gt;0,AE188-AI188,0)),#REF!))</f>
        <v>#REF!</v>
      </c>
      <c r="AR188" s="179"/>
      <c r="AS188" s="179"/>
      <c r="AT188" s="179"/>
      <c r="AU188" s="179" t="e">
        <f t="shared" si="27"/>
        <v>#REF!</v>
      </c>
      <c r="AV188" s="179"/>
      <c r="AW188" s="179"/>
      <c r="AX188" s="179"/>
      <c r="AY188" s="180" t="e">
        <f t="shared" si="28"/>
        <v>#REF!</v>
      </c>
      <c r="AZ188" s="181"/>
      <c r="BA188" s="181"/>
      <c r="BB188" s="181"/>
      <c r="BC188" s="181" t="e">
        <f t="shared" si="29"/>
        <v>#REF!</v>
      </c>
      <c r="BD188" s="181"/>
      <c r="BE188" s="181"/>
      <c r="BF188" s="181"/>
      <c r="BG188" s="181" t="e">
        <f t="shared" si="30"/>
        <v>#REF!</v>
      </c>
      <c r="BH188" s="181"/>
      <c r="BI188" s="181"/>
    </row>
    <row r="189" spans="1:61" x14ac:dyDescent="0.15">
      <c r="A189" s="175">
        <v>148</v>
      </c>
      <c r="B189" s="175"/>
      <c r="C189" s="175" t="e">
        <f>IF(#REF!="","",#REF!)</f>
        <v>#REF!</v>
      </c>
      <c r="D189" s="175"/>
      <c r="E189" s="175"/>
      <c r="F189" s="175"/>
      <c r="G189" s="175"/>
      <c r="H189" s="175"/>
      <c r="I189" s="176" t="e">
        <f>IF(#REF!="","",#REF!)</f>
        <v>#REF!</v>
      </c>
      <c r="J189" s="176"/>
      <c r="K189" s="176"/>
      <c r="L189" s="177" t="e">
        <f>IF(#REF!="",0,#REF!)</f>
        <v>#REF!</v>
      </c>
      <c r="M189" s="177"/>
      <c r="N189" s="177"/>
      <c r="O189" s="177" t="e">
        <f>IF(#REF!="",0,#REF!)</f>
        <v>#REF!</v>
      </c>
      <c r="P189" s="177"/>
      <c r="Q189" s="177"/>
      <c r="R189" s="177" t="e">
        <f>IF(#REF!="",0,#REF!)</f>
        <v>#REF!</v>
      </c>
      <c r="S189" s="177"/>
      <c r="T189" s="177"/>
      <c r="U189" s="178" t="e">
        <f t="shared" si="25"/>
        <v>#REF!</v>
      </c>
      <c r="V189" s="178"/>
      <c r="W189" s="178"/>
      <c r="X189" s="175" t="e">
        <f>IF(#REF!="",0,#REF!)</f>
        <v>#REF!</v>
      </c>
      <c r="Y189" s="175"/>
      <c r="Z189" s="175"/>
      <c r="AA189" s="178" t="e">
        <f t="shared" si="26"/>
        <v>#REF!</v>
      </c>
      <c r="AB189" s="178"/>
      <c r="AC189" s="178"/>
      <c r="AD189" s="178"/>
      <c r="AE189" s="179" t="e">
        <f>IF(#REF!="",0,#REF!)</f>
        <v>#REF!</v>
      </c>
      <c r="AF189" s="179"/>
      <c r="AG189" s="179"/>
      <c r="AH189" s="179"/>
      <c r="AI189" s="179" t="e">
        <f>IF(OR(#REF!=TRUE,#REF!=TRUE),13500,IF(#REF!=TRUE,"内装材は","-"))</f>
        <v>#REF!</v>
      </c>
      <c r="AJ189" s="179"/>
      <c r="AK189" s="179"/>
      <c r="AL189" s="179"/>
      <c r="AM189" s="179" t="e">
        <f>IF(AI189="-","-",IF(#REF!=TRUE,"併用付加",ROUNDDOWN(AA189*AI189,0)))</f>
        <v>#REF!</v>
      </c>
      <c r="AN189" s="179"/>
      <c r="AO189" s="179"/>
      <c r="AP189" s="179"/>
      <c r="AQ189" s="179" t="e">
        <f>IF(AI189="-",#REF!,MIN((IF((AE189-AI189)&gt;0,AE189-AI189,0)),#REF!))</f>
        <v>#REF!</v>
      </c>
      <c r="AR189" s="179"/>
      <c r="AS189" s="179"/>
      <c r="AT189" s="179"/>
      <c r="AU189" s="179" t="e">
        <f t="shared" si="27"/>
        <v>#REF!</v>
      </c>
      <c r="AV189" s="179"/>
      <c r="AW189" s="179"/>
      <c r="AX189" s="179"/>
      <c r="AY189" s="180" t="e">
        <f t="shared" si="28"/>
        <v>#REF!</v>
      </c>
      <c r="AZ189" s="181"/>
      <c r="BA189" s="181"/>
      <c r="BB189" s="181"/>
      <c r="BC189" s="181" t="e">
        <f t="shared" si="29"/>
        <v>#REF!</v>
      </c>
      <c r="BD189" s="181"/>
      <c r="BE189" s="181"/>
      <c r="BF189" s="181"/>
      <c r="BG189" s="181" t="e">
        <f t="shared" si="30"/>
        <v>#REF!</v>
      </c>
      <c r="BH189" s="181"/>
      <c r="BI189" s="181"/>
    </row>
    <row r="190" spans="1:61" x14ac:dyDescent="0.15">
      <c r="A190" s="175">
        <v>149</v>
      </c>
      <c r="B190" s="175"/>
      <c r="C190" s="175" t="e">
        <f>IF(#REF!="","",#REF!)</f>
        <v>#REF!</v>
      </c>
      <c r="D190" s="175"/>
      <c r="E190" s="175"/>
      <c r="F190" s="175"/>
      <c r="G190" s="175"/>
      <c r="H190" s="175"/>
      <c r="I190" s="176" t="e">
        <f>IF(#REF!="","",#REF!)</f>
        <v>#REF!</v>
      </c>
      <c r="J190" s="176"/>
      <c r="K190" s="176"/>
      <c r="L190" s="177" t="e">
        <f>IF(#REF!="",0,#REF!)</f>
        <v>#REF!</v>
      </c>
      <c r="M190" s="177"/>
      <c r="N190" s="177"/>
      <c r="O190" s="177" t="e">
        <f>IF(#REF!="",0,#REF!)</f>
        <v>#REF!</v>
      </c>
      <c r="P190" s="177"/>
      <c r="Q190" s="177"/>
      <c r="R190" s="177" t="e">
        <f>IF(#REF!="",0,#REF!)</f>
        <v>#REF!</v>
      </c>
      <c r="S190" s="177"/>
      <c r="T190" s="177"/>
      <c r="U190" s="178" t="e">
        <f t="shared" si="25"/>
        <v>#REF!</v>
      </c>
      <c r="V190" s="178"/>
      <c r="W190" s="178"/>
      <c r="X190" s="175" t="e">
        <f>IF(#REF!="",0,#REF!)</f>
        <v>#REF!</v>
      </c>
      <c r="Y190" s="175"/>
      <c r="Z190" s="175"/>
      <c r="AA190" s="178" t="e">
        <f t="shared" si="26"/>
        <v>#REF!</v>
      </c>
      <c r="AB190" s="178"/>
      <c r="AC190" s="178"/>
      <c r="AD190" s="178"/>
      <c r="AE190" s="179" t="e">
        <f>IF(#REF!="",0,#REF!)</f>
        <v>#REF!</v>
      </c>
      <c r="AF190" s="179"/>
      <c r="AG190" s="179"/>
      <c r="AH190" s="179"/>
      <c r="AI190" s="179" t="e">
        <f>IF(OR(#REF!=TRUE,#REF!=TRUE),13500,IF(#REF!=TRUE,"内装材は","-"))</f>
        <v>#REF!</v>
      </c>
      <c r="AJ190" s="179"/>
      <c r="AK190" s="179"/>
      <c r="AL190" s="179"/>
      <c r="AM190" s="179" t="e">
        <f>IF(AI190="-","-",IF(#REF!=TRUE,"併用付加",ROUNDDOWN(AA190*AI190,0)))</f>
        <v>#REF!</v>
      </c>
      <c r="AN190" s="179"/>
      <c r="AO190" s="179"/>
      <c r="AP190" s="179"/>
      <c r="AQ190" s="179" t="e">
        <f>IF(AI190="-",#REF!,MIN((IF((AE190-AI190)&gt;0,AE190-AI190,0)),#REF!))</f>
        <v>#REF!</v>
      </c>
      <c r="AR190" s="179"/>
      <c r="AS190" s="179"/>
      <c r="AT190" s="179"/>
      <c r="AU190" s="179" t="e">
        <f t="shared" si="27"/>
        <v>#REF!</v>
      </c>
      <c r="AV190" s="179"/>
      <c r="AW190" s="179"/>
      <c r="AX190" s="179"/>
      <c r="AY190" s="180" t="e">
        <f t="shared" si="28"/>
        <v>#REF!</v>
      </c>
      <c r="AZ190" s="181"/>
      <c r="BA190" s="181"/>
      <c r="BB190" s="181"/>
      <c r="BC190" s="181" t="e">
        <f t="shared" si="29"/>
        <v>#REF!</v>
      </c>
      <c r="BD190" s="181"/>
      <c r="BE190" s="181"/>
      <c r="BF190" s="181"/>
      <c r="BG190" s="181" t="e">
        <f t="shared" si="30"/>
        <v>#REF!</v>
      </c>
      <c r="BH190" s="181"/>
      <c r="BI190" s="181"/>
    </row>
    <row r="191" spans="1:61" x14ac:dyDescent="0.15">
      <c r="A191" s="175">
        <v>150</v>
      </c>
      <c r="B191" s="175"/>
      <c r="C191" s="175" t="e">
        <f>IF(#REF!="","",#REF!)</f>
        <v>#REF!</v>
      </c>
      <c r="D191" s="175"/>
      <c r="E191" s="175"/>
      <c r="F191" s="175"/>
      <c r="G191" s="175"/>
      <c r="H191" s="175"/>
      <c r="I191" s="176" t="e">
        <f>IF(#REF!="","",#REF!)</f>
        <v>#REF!</v>
      </c>
      <c r="J191" s="176"/>
      <c r="K191" s="176"/>
      <c r="L191" s="177" t="e">
        <f>IF(#REF!="",0,#REF!)</f>
        <v>#REF!</v>
      </c>
      <c r="M191" s="177"/>
      <c r="N191" s="177"/>
      <c r="O191" s="177" t="e">
        <f>IF(#REF!="",0,#REF!)</f>
        <v>#REF!</v>
      </c>
      <c r="P191" s="177"/>
      <c r="Q191" s="177"/>
      <c r="R191" s="177" t="e">
        <f>IF(#REF!="",0,#REF!)</f>
        <v>#REF!</v>
      </c>
      <c r="S191" s="177"/>
      <c r="T191" s="177"/>
      <c r="U191" s="178" t="e">
        <f t="shared" si="25"/>
        <v>#REF!</v>
      </c>
      <c r="V191" s="178"/>
      <c r="W191" s="178"/>
      <c r="X191" s="175" t="e">
        <f>IF(#REF!="",0,#REF!)</f>
        <v>#REF!</v>
      </c>
      <c r="Y191" s="175"/>
      <c r="Z191" s="175"/>
      <c r="AA191" s="178" t="e">
        <f t="shared" si="26"/>
        <v>#REF!</v>
      </c>
      <c r="AB191" s="178"/>
      <c r="AC191" s="178"/>
      <c r="AD191" s="178"/>
      <c r="AE191" s="179" t="e">
        <f>IF(#REF!="",0,#REF!)</f>
        <v>#REF!</v>
      </c>
      <c r="AF191" s="179"/>
      <c r="AG191" s="179"/>
      <c r="AH191" s="179"/>
      <c r="AI191" s="179" t="e">
        <f>IF(OR(#REF!=TRUE,#REF!=TRUE),13500,IF(#REF!=TRUE,"内装材は","-"))</f>
        <v>#REF!</v>
      </c>
      <c r="AJ191" s="179"/>
      <c r="AK191" s="179"/>
      <c r="AL191" s="179"/>
      <c r="AM191" s="179" t="e">
        <f>IF(AI191="-","-",IF(#REF!=TRUE,"併用付加",ROUNDDOWN(AA191*AI191,0)))</f>
        <v>#REF!</v>
      </c>
      <c r="AN191" s="179"/>
      <c r="AO191" s="179"/>
      <c r="AP191" s="179"/>
      <c r="AQ191" s="179" t="e">
        <f>IF(AI191="-",#REF!,MIN((IF((AE191-AI191)&gt;0,AE191-AI191,0)),#REF!))</f>
        <v>#REF!</v>
      </c>
      <c r="AR191" s="179"/>
      <c r="AS191" s="179"/>
      <c r="AT191" s="179"/>
      <c r="AU191" s="179" t="e">
        <f t="shared" si="27"/>
        <v>#REF!</v>
      </c>
      <c r="AV191" s="179"/>
      <c r="AW191" s="179"/>
      <c r="AX191" s="179"/>
      <c r="AY191" s="180" t="e">
        <f t="shared" si="28"/>
        <v>#REF!</v>
      </c>
      <c r="AZ191" s="181"/>
      <c r="BA191" s="181"/>
      <c r="BB191" s="181"/>
      <c r="BC191" s="181" t="e">
        <f t="shared" si="29"/>
        <v>#REF!</v>
      </c>
      <c r="BD191" s="181"/>
      <c r="BE191" s="181"/>
      <c r="BF191" s="181"/>
      <c r="BG191" s="181" t="e">
        <f t="shared" si="30"/>
        <v>#REF!</v>
      </c>
      <c r="BH191" s="181"/>
      <c r="BI191" s="181"/>
    </row>
    <row r="192" spans="1:61" x14ac:dyDescent="0.15">
      <c r="A192" s="175"/>
      <c r="B192" s="175"/>
      <c r="C192" s="175" t="s">
        <v>29</v>
      </c>
      <c r="D192" s="175"/>
      <c r="E192" s="175"/>
      <c r="F192" s="175"/>
      <c r="G192" s="175"/>
      <c r="H192" s="175"/>
      <c r="I192" s="175"/>
      <c r="J192" s="175"/>
      <c r="K192" s="175"/>
      <c r="L192" s="177"/>
      <c r="M192" s="177"/>
      <c r="N192" s="177"/>
      <c r="O192" s="177"/>
      <c r="P192" s="177"/>
      <c r="Q192" s="177"/>
      <c r="R192" s="177"/>
      <c r="S192" s="177"/>
      <c r="T192" s="177"/>
      <c r="U192" s="177"/>
      <c r="V192" s="177"/>
      <c r="W192" s="177"/>
      <c r="X192" s="193"/>
      <c r="Y192" s="193"/>
      <c r="Z192" s="193"/>
      <c r="AA192" s="178" t="e">
        <f>IF(C192="","",SUM(AA162:AD191))</f>
        <v>#REF!</v>
      </c>
      <c r="AB192" s="178"/>
      <c r="AC192" s="178"/>
      <c r="AD192" s="178"/>
      <c r="AE192" s="178"/>
      <c r="AF192" s="178"/>
      <c r="AG192" s="178"/>
      <c r="AH192" s="178"/>
      <c r="AI192" s="179"/>
      <c r="AJ192" s="179"/>
      <c r="AK192" s="179"/>
      <c r="AL192" s="179"/>
      <c r="AM192" s="179" t="e">
        <f>IF(C192="","",SUM(AM162:AP191))</f>
        <v>#REF!</v>
      </c>
      <c r="AN192" s="179"/>
      <c r="AO192" s="179"/>
      <c r="AP192" s="179"/>
      <c r="AQ192" s="179"/>
      <c r="AR192" s="179"/>
      <c r="AS192" s="179"/>
      <c r="AT192" s="179"/>
      <c r="AU192" s="179" t="e">
        <f>IF(C192="","",SUM(AU162:AX191))</f>
        <v>#REF!</v>
      </c>
      <c r="AV192" s="179"/>
      <c r="AW192" s="179"/>
      <c r="AX192" s="179"/>
      <c r="AY192" s="40"/>
      <c r="AZ192" s="40"/>
      <c r="BA192" s="40"/>
      <c r="BB192" s="40"/>
      <c r="BC192" s="40"/>
      <c r="BD192" s="40"/>
      <c r="BE192" s="40"/>
      <c r="BF192" s="40"/>
      <c r="BG192" s="40"/>
      <c r="BH192" s="40"/>
      <c r="BI192" s="40"/>
    </row>
    <row r="193" spans="1:61" x14ac:dyDescent="0.15">
      <c r="A193" s="175"/>
      <c r="B193" s="175"/>
      <c r="C193" s="175"/>
      <c r="D193" s="175"/>
      <c r="E193" s="175"/>
      <c r="F193" s="175"/>
      <c r="G193" s="175"/>
      <c r="H193" s="175"/>
      <c r="I193" s="175"/>
      <c r="J193" s="175"/>
      <c r="K193" s="175"/>
      <c r="L193" s="177"/>
      <c r="M193" s="177"/>
      <c r="N193" s="177"/>
      <c r="O193" s="177"/>
      <c r="P193" s="177"/>
      <c r="Q193" s="177"/>
      <c r="R193" s="177"/>
      <c r="S193" s="177"/>
      <c r="T193" s="177"/>
      <c r="U193" s="177"/>
      <c r="V193" s="177"/>
      <c r="W193" s="177"/>
      <c r="X193" s="193"/>
      <c r="Y193" s="193"/>
      <c r="Z193" s="193"/>
      <c r="AA193" s="178"/>
      <c r="AB193" s="178"/>
      <c r="AC193" s="178"/>
      <c r="AD193" s="178"/>
      <c r="AE193" s="178"/>
      <c r="AF193" s="178"/>
      <c r="AG193" s="178"/>
      <c r="AH193" s="178"/>
      <c r="AI193" s="179"/>
      <c r="AJ193" s="179"/>
      <c r="AK193" s="179"/>
      <c r="AL193" s="179"/>
      <c r="AM193" s="179"/>
      <c r="AN193" s="179"/>
      <c r="AO193" s="179"/>
      <c r="AP193" s="179"/>
      <c r="AQ193" s="179"/>
      <c r="AR193" s="179"/>
      <c r="AS193" s="179"/>
      <c r="AT193" s="179"/>
      <c r="AU193" s="179"/>
      <c r="AV193" s="179"/>
      <c r="AW193" s="179"/>
      <c r="AX193" s="179"/>
      <c r="AY193" s="40"/>
      <c r="AZ193" s="40"/>
      <c r="BA193" s="40"/>
      <c r="BB193" s="40"/>
      <c r="BC193" s="40"/>
      <c r="BD193" s="40"/>
      <c r="BE193" s="40"/>
      <c r="BF193" s="40"/>
      <c r="BG193" s="40"/>
      <c r="BH193" s="40"/>
      <c r="BI193" s="40"/>
    </row>
    <row r="194" spans="1:61" x14ac:dyDescent="0.15">
      <c r="A194" s="175"/>
      <c r="B194" s="175"/>
      <c r="C194" s="175" t="e">
        <f>IF(C201="","合計","")</f>
        <v>#REF!</v>
      </c>
      <c r="D194" s="175"/>
      <c r="E194" s="175"/>
      <c r="F194" s="175"/>
      <c r="G194" s="175"/>
      <c r="H194" s="175"/>
      <c r="I194" s="175"/>
      <c r="J194" s="175"/>
      <c r="K194" s="175"/>
      <c r="L194" s="177"/>
      <c r="M194" s="177"/>
      <c r="N194" s="177"/>
      <c r="O194" s="177"/>
      <c r="P194" s="177"/>
      <c r="Q194" s="177"/>
      <c r="R194" s="177"/>
      <c r="S194" s="177"/>
      <c r="T194" s="177"/>
      <c r="U194" s="177"/>
      <c r="V194" s="177"/>
      <c r="W194" s="177"/>
      <c r="X194" s="193"/>
      <c r="Y194" s="193"/>
      <c r="Z194" s="193"/>
      <c r="AA194" s="178" t="e">
        <f>IF(C192="","",AA36+AA75+AA114+AA153+AA192)</f>
        <v>#REF!</v>
      </c>
      <c r="AB194" s="178"/>
      <c r="AC194" s="178"/>
      <c r="AD194" s="178"/>
      <c r="AE194" s="179"/>
      <c r="AF194" s="179"/>
      <c r="AG194" s="179"/>
      <c r="AH194" s="179"/>
      <c r="AI194" s="179"/>
      <c r="AJ194" s="179"/>
      <c r="AK194" s="179"/>
      <c r="AL194" s="179"/>
      <c r="AM194" s="179" t="e">
        <f>IF(C194="","",AM36+AM75+AM114+AM153+AM192)</f>
        <v>#REF!</v>
      </c>
      <c r="AN194" s="179"/>
      <c r="AO194" s="179"/>
      <c r="AP194" s="179"/>
      <c r="AQ194" s="179"/>
      <c r="AR194" s="179"/>
      <c r="AS194" s="179"/>
      <c r="AT194" s="179"/>
      <c r="AU194" s="179" t="e">
        <f>IF(C194="","",AU36+AU75+AU114+AU153+AU192)</f>
        <v>#REF!</v>
      </c>
      <c r="AV194" s="179"/>
      <c r="AW194" s="179"/>
      <c r="AX194" s="179"/>
      <c r="AY194" s="40"/>
      <c r="AZ194" s="40"/>
      <c r="BA194" s="40"/>
      <c r="BB194" s="40"/>
      <c r="BC194" s="40"/>
      <c r="BD194" s="40"/>
      <c r="BE194" s="40"/>
      <c r="BF194" s="40"/>
      <c r="BG194" s="40"/>
      <c r="BH194" s="40"/>
      <c r="BI194" s="40"/>
    </row>
    <row r="195" spans="1:61" x14ac:dyDescent="0.15">
      <c r="A195" s="175"/>
      <c r="B195" s="175"/>
      <c r="C195" s="175"/>
      <c r="D195" s="175"/>
      <c r="E195" s="175"/>
      <c r="F195" s="175"/>
      <c r="G195" s="175"/>
      <c r="H195" s="175"/>
      <c r="I195" s="175"/>
      <c r="J195" s="175"/>
      <c r="K195" s="175"/>
      <c r="L195" s="177"/>
      <c r="M195" s="177"/>
      <c r="N195" s="177"/>
      <c r="O195" s="177"/>
      <c r="P195" s="177"/>
      <c r="Q195" s="177"/>
      <c r="R195" s="177"/>
      <c r="S195" s="177"/>
      <c r="T195" s="177"/>
      <c r="U195" s="177"/>
      <c r="V195" s="177"/>
      <c r="W195" s="177"/>
      <c r="X195" s="193"/>
      <c r="Y195" s="193"/>
      <c r="Z195" s="193"/>
      <c r="AA195" s="178"/>
      <c r="AB195" s="178"/>
      <c r="AC195" s="178"/>
      <c r="AD195" s="178"/>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40"/>
      <c r="AZ195" s="40"/>
      <c r="BA195" s="40"/>
      <c r="BB195" s="40"/>
      <c r="BC195" s="40"/>
      <c r="BD195" s="40"/>
      <c r="BE195" s="40"/>
      <c r="BF195" s="40"/>
      <c r="BG195" s="40"/>
      <c r="BH195" s="40"/>
      <c r="BI195" s="40"/>
    </row>
    <row r="196" spans="1:61" ht="13.5" customHeight="1" x14ac:dyDescent="0.15">
      <c r="A196" s="174" t="s">
        <v>97</v>
      </c>
      <c r="B196" s="174"/>
      <c r="C196" s="174"/>
      <c r="D196" s="174"/>
      <c r="E196" s="174"/>
      <c r="F196" s="174"/>
      <c r="G196" s="174"/>
      <c r="H196" s="174"/>
      <c r="I196" s="174"/>
      <c r="J196" s="174"/>
      <c r="K196" s="196" t="e">
        <f>IF(C201="","","市産材（材積・金額）内訳表")</f>
        <v>#REF!</v>
      </c>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c r="AN196" s="196"/>
      <c r="AO196" s="38"/>
      <c r="AP196" s="38"/>
      <c r="AQ196" s="38"/>
      <c r="AR196" s="38"/>
      <c r="AS196" s="38"/>
      <c r="AT196" s="38"/>
      <c r="AU196" s="187" t="e">
        <f>IF(C201="","","4page")</f>
        <v>#REF!</v>
      </c>
      <c r="AV196" s="187"/>
      <c r="AW196" s="187"/>
      <c r="AX196" s="187"/>
      <c r="AY196" s="40"/>
      <c r="AZ196" s="40"/>
      <c r="BA196" s="40"/>
      <c r="BB196" s="40"/>
      <c r="BC196" s="40"/>
      <c r="BD196" s="40"/>
      <c r="BE196" s="40"/>
      <c r="BF196" s="40"/>
      <c r="BG196" s="40"/>
      <c r="BH196" s="40"/>
      <c r="BI196" s="40"/>
    </row>
    <row r="197" spans="1:61" ht="13.5" customHeight="1" x14ac:dyDescent="0.15">
      <c r="A197" s="34"/>
      <c r="B197" s="34"/>
      <c r="C197" s="34"/>
      <c r="D197" s="34"/>
      <c r="E197" s="35"/>
      <c r="F197" s="35"/>
      <c r="G197" s="35"/>
      <c r="H197" s="35"/>
      <c r="I197" s="35"/>
      <c r="J197" s="35"/>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35"/>
      <c r="AP197" s="35"/>
      <c r="AQ197" s="35"/>
      <c r="AR197" s="35"/>
      <c r="AS197" s="35"/>
      <c r="AT197" s="35"/>
      <c r="AU197" s="187"/>
      <c r="AV197" s="187"/>
      <c r="AW197" s="187"/>
      <c r="AX197" s="187"/>
      <c r="AY197" s="40"/>
      <c r="AZ197" s="40"/>
      <c r="BA197" s="40"/>
      <c r="BB197" s="40"/>
      <c r="BC197" s="40"/>
      <c r="BD197" s="40"/>
      <c r="BE197" s="40"/>
      <c r="BF197" s="40"/>
      <c r="BG197" s="40"/>
      <c r="BH197" s="40"/>
      <c r="BI197" s="40"/>
    </row>
    <row r="198" spans="1:61" ht="13.5" customHeight="1" x14ac:dyDescent="0.15">
      <c r="A198" s="175" t="s">
        <v>7</v>
      </c>
      <c r="B198" s="175"/>
      <c r="C198" s="175" t="s">
        <v>2</v>
      </c>
      <c r="D198" s="175"/>
      <c r="E198" s="175"/>
      <c r="F198" s="175"/>
      <c r="G198" s="175"/>
      <c r="H198" s="175"/>
      <c r="I198" s="175" t="s">
        <v>3</v>
      </c>
      <c r="J198" s="175"/>
      <c r="K198" s="175"/>
      <c r="L198" s="188" t="s">
        <v>13</v>
      </c>
      <c r="M198" s="175"/>
      <c r="N198" s="175"/>
      <c r="O198" s="188" t="s">
        <v>19</v>
      </c>
      <c r="P198" s="175"/>
      <c r="Q198" s="175"/>
      <c r="R198" s="188" t="s">
        <v>9</v>
      </c>
      <c r="S198" s="175"/>
      <c r="T198" s="175"/>
      <c r="U198" s="188" t="s">
        <v>21</v>
      </c>
      <c r="V198" s="175"/>
      <c r="W198" s="175"/>
      <c r="X198" s="188" t="s">
        <v>14</v>
      </c>
      <c r="Y198" s="175"/>
      <c r="Z198" s="175"/>
      <c r="AA198" s="188" t="s">
        <v>23</v>
      </c>
      <c r="AB198" s="188"/>
      <c r="AC198" s="175"/>
      <c r="AD198" s="175"/>
      <c r="AE198" s="188" t="s">
        <v>45</v>
      </c>
      <c r="AF198" s="175"/>
      <c r="AG198" s="175"/>
      <c r="AH198" s="175"/>
      <c r="AI198" s="188" t="s">
        <v>165</v>
      </c>
      <c r="AJ198" s="188"/>
      <c r="AK198" s="188"/>
      <c r="AL198" s="188"/>
      <c r="AM198" s="188" t="s">
        <v>25</v>
      </c>
      <c r="AN198" s="188"/>
      <c r="AO198" s="188"/>
      <c r="AP198" s="188"/>
      <c r="AQ198" s="188" t="s">
        <v>166</v>
      </c>
      <c r="AR198" s="188"/>
      <c r="AS198" s="188"/>
      <c r="AT198" s="188"/>
      <c r="AU198" s="197" t="s">
        <v>98</v>
      </c>
      <c r="AV198" s="198"/>
      <c r="AW198" s="198"/>
      <c r="AX198" s="199"/>
      <c r="AY198" s="189" t="s">
        <v>105</v>
      </c>
      <c r="AZ198" s="190"/>
      <c r="BA198" s="190"/>
      <c r="BB198" s="190"/>
      <c r="BC198" s="195" t="s">
        <v>109</v>
      </c>
      <c r="BD198" s="195"/>
      <c r="BE198" s="195"/>
      <c r="BF198" s="195"/>
      <c r="BG198" s="192" t="s">
        <v>111</v>
      </c>
      <c r="BH198" s="192"/>
      <c r="BI198" s="192"/>
    </row>
    <row r="199" spans="1:61" x14ac:dyDescent="0.15">
      <c r="A199" s="175"/>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88"/>
      <c r="AJ199" s="188"/>
      <c r="AK199" s="188"/>
      <c r="AL199" s="188"/>
      <c r="AM199" s="188"/>
      <c r="AN199" s="188"/>
      <c r="AO199" s="188"/>
      <c r="AP199" s="188"/>
      <c r="AQ199" s="188"/>
      <c r="AR199" s="188"/>
      <c r="AS199" s="188"/>
      <c r="AT199" s="188"/>
      <c r="AU199" s="200"/>
      <c r="AV199" s="201"/>
      <c r="AW199" s="201"/>
      <c r="AX199" s="202"/>
      <c r="AY199" s="191"/>
      <c r="AZ199" s="190"/>
      <c r="BA199" s="190"/>
      <c r="BB199" s="190"/>
      <c r="BC199" s="195"/>
      <c r="BD199" s="195"/>
      <c r="BE199" s="195"/>
      <c r="BF199" s="195"/>
      <c r="BG199" s="192"/>
      <c r="BH199" s="192"/>
      <c r="BI199" s="192"/>
    </row>
    <row r="200" spans="1:61" x14ac:dyDescent="0.15">
      <c r="A200" s="175"/>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88"/>
      <c r="AJ200" s="188"/>
      <c r="AK200" s="188"/>
      <c r="AL200" s="188"/>
      <c r="AM200" s="188"/>
      <c r="AN200" s="188"/>
      <c r="AO200" s="188"/>
      <c r="AP200" s="188"/>
      <c r="AQ200" s="188"/>
      <c r="AR200" s="188"/>
      <c r="AS200" s="188"/>
      <c r="AT200" s="188"/>
      <c r="AU200" s="203"/>
      <c r="AV200" s="204"/>
      <c r="AW200" s="204"/>
      <c r="AX200" s="205"/>
      <c r="AY200" s="191"/>
      <c r="AZ200" s="190"/>
      <c r="BA200" s="190"/>
      <c r="BB200" s="190"/>
      <c r="BC200" s="195"/>
      <c r="BD200" s="195"/>
      <c r="BE200" s="195"/>
      <c r="BF200" s="195"/>
      <c r="BG200" s="192"/>
      <c r="BH200" s="192"/>
      <c r="BI200" s="192"/>
    </row>
    <row r="201" spans="1:61" x14ac:dyDescent="0.15">
      <c r="A201" s="175">
        <v>151</v>
      </c>
      <c r="B201" s="175"/>
      <c r="C201" s="175" t="e">
        <f>IF(#REF!="","",#REF!)</f>
        <v>#REF!</v>
      </c>
      <c r="D201" s="175"/>
      <c r="E201" s="175"/>
      <c r="F201" s="175"/>
      <c r="G201" s="175"/>
      <c r="H201" s="175"/>
      <c r="I201" s="176" t="e">
        <f>IF(#REF!="","",#REF!)</f>
        <v>#REF!</v>
      </c>
      <c r="J201" s="176"/>
      <c r="K201" s="176"/>
      <c r="L201" s="177" t="e">
        <f>IF(#REF!="",0,#REF!)</f>
        <v>#REF!</v>
      </c>
      <c r="M201" s="177"/>
      <c r="N201" s="177"/>
      <c r="O201" s="177" t="e">
        <f>IF(#REF!="",0,#REF!)</f>
        <v>#REF!</v>
      </c>
      <c r="P201" s="177"/>
      <c r="Q201" s="177"/>
      <c r="R201" s="177" t="e">
        <f>IF(#REF!="",0,#REF!)</f>
        <v>#REF!</v>
      </c>
      <c r="S201" s="177"/>
      <c r="T201" s="177"/>
      <c r="U201" s="178" t="e">
        <f t="shared" ref="U201:U230" si="31">ROUNDDOWN(L201*O201*R201,4)</f>
        <v>#REF!</v>
      </c>
      <c r="V201" s="178"/>
      <c r="W201" s="178"/>
      <c r="X201" s="175" t="e">
        <f>IF(#REF!="",0,#REF!)</f>
        <v>#REF!</v>
      </c>
      <c r="Y201" s="175"/>
      <c r="Z201" s="175"/>
      <c r="AA201" s="178" t="e">
        <f t="shared" ref="AA201:AA230" si="32">ROUNDDOWN(U201*X201,4)</f>
        <v>#REF!</v>
      </c>
      <c r="AB201" s="178"/>
      <c r="AC201" s="178"/>
      <c r="AD201" s="178"/>
      <c r="AE201" s="179" t="e">
        <f>IF(#REF!="",0,#REF!)</f>
        <v>#REF!</v>
      </c>
      <c r="AF201" s="179"/>
      <c r="AG201" s="179"/>
      <c r="AH201" s="179"/>
      <c r="AI201" s="179" t="e">
        <f>IF(OR(#REF!=TRUE,#REF!=TRUE),13500,IF(#REF!=TRUE,"内装材は","-"))</f>
        <v>#REF!</v>
      </c>
      <c r="AJ201" s="179"/>
      <c r="AK201" s="179"/>
      <c r="AL201" s="179"/>
      <c r="AM201" s="179" t="e">
        <f>IF(AI201="-","-",IF(#REF!=TRUE,"併用付加",ROUNDDOWN(AA201*AI201,0)))</f>
        <v>#REF!</v>
      </c>
      <c r="AN201" s="179"/>
      <c r="AO201" s="179"/>
      <c r="AP201" s="179"/>
      <c r="AQ201" s="179" t="e">
        <f>IF(AI201="-",#REF!,MIN((IF((AE201-AI201)&gt;0,AE201-AI201,0)),#REF!))</f>
        <v>#REF!</v>
      </c>
      <c r="AR201" s="179"/>
      <c r="AS201" s="179"/>
      <c r="AT201" s="179"/>
      <c r="AU201" s="179" t="e">
        <f t="shared" ref="AU201:AU230" si="33">ROUNDDOWN(AA201*AQ201,0)</f>
        <v>#REF!</v>
      </c>
      <c r="AV201" s="179"/>
      <c r="AW201" s="179"/>
      <c r="AX201" s="179"/>
      <c r="AY201" s="180" t="e">
        <f t="shared" ref="AY201:AY230" si="34">ROUNDDOWN(L201*O201*R201*X201*AE201,0)</f>
        <v>#REF!</v>
      </c>
      <c r="AZ201" s="181"/>
      <c r="BA201" s="181"/>
      <c r="BB201" s="181"/>
      <c r="BC201" s="181" t="e">
        <f t="shared" ref="BC201:BC230" si="35">IF(AM201="-",AU201,AM201+AU201)</f>
        <v>#REF!</v>
      </c>
      <c r="BD201" s="181"/>
      <c r="BE201" s="181"/>
      <c r="BF201" s="181"/>
      <c r="BG201" s="181" t="e">
        <f t="shared" ref="BG201:BG230" si="36">IF(AY201&gt;=BC201,"OK","NG")</f>
        <v>#REF!</v>
      </c>
      <c r="BH201" s="181"/>
      <c r="BI201" s="181"/>
    </row>
    <row r="202" spans="1:61" x14ac:dyDescent="0.15">
      <c r="A202" s="175">
        <v>152</v>
      </c>
      <c r="B202" s="175"/>
      <c r="C202" s="175" t="e">
        <f>IF(#REF!="","",#REF!)</f>
        <v>#REF!</v>
      </c>
      <c r="D202" s="175"/>
      <c r="E202" s="175"/>
      <c r="F202" s="175"/>
      <c r="G202" s="175"/>
      <c r="H202" s="175"/>
      <c r="I202" s="176" t="e">
        <f>IF(#REF!="","",#REF!)</f>
        <v>#REF!</v>
      </c>
      <c r="J202" s="176"/>
      <c r="K202" s="176"/>
      <c r="L202" s="177" t="e">
        <f>IF(#REF!="",0,#REF!)</f>
        <v>#REF!</v>
      </c>
      <c r="M202" s="177"/>
      <c r="N202" s="177"/>
      <c r="O202" s="177" t="e">
        <f>IF(#REF!="",0,#REF!)</f>
        <v>#REF!</v>
      </c>
      <c r="P202" s="177"/>
      <c r="Q202" s="177"/>
      <c r="R202" s="177" t="e">
        <f>IF(#REF!="",0,#REF!)</f>
        <v>#REF!</v>
      </c>
      <c r="S202" s="177"/>
      <c r="T202" s="177"/>
      <c r="U202" s="178" t="e">
        <f t="shared" si="31"/>
        <v>#REF!</v>
      </c>
      <c r="V202" s="178"/>
      <c r="W202" s="178"/>
      <c r="X202" s="175" t="e">
        <f>IF(#REF!="",0,#REF!)</f>
        <v>#REF!</v>
      </c>
      <c r="Y202" s="175"/>
      <c r="Z202" s="175"/>
      <c r="AA202" s="178" t="e">
        <f t="shared" si="32"/>
        <v>#REF!</v>
      </c>
      <c r="AB202" s="178"/>
      <c r="AC202" s="178"/>
      <c r="AD202" s="178"/>
      <c r="AE202" s="179" t="e">
        <f>IF(#REF!="",0,#REF!)</f>
        <v>#REF!</v>
      </c>
      <c r="AF202" s="179"/>
      <c r="AG202" s="179"/>
      <c r="AH202" s="179"/>
      <c r="AI202" s="179" t="e">
        <f>IF(OR(#REF!=TRUE,#REF!=TRUE),13500,IF(#REF!=TRUE,"内装材は","-"))</f>
        <v>#REF!</v>
      </c>
      <c r="AJ202" s="179"/>
      <c r="AK202" s="179"/>
      <c r="AL202" s="179"/>
      <c r="AM202" s="179" t="e">
        <f>IF(AI202="-","-",IF(#REF!=TRUE,"併用付加",ROUNDDOWN(AA202*AI202,0)))</f>
        <v>#REF!</v>
      </c>
      <c r="AN202" s="179"/>
      <c r="AO202" s="179"/>
      <c r="AP202" s="179"/>
      <c r="AQ202" s="179" t="e">
        <f>IF(AI202="-",#REF!,MIN((IF((AE202-AI202)&gt;0,AE202-AI202,0)),#REF!))</f>
        <v>#REF!</v>
      </c>
      <c r="AR202" s="179"/>
      <c r="AS202" s="179"/>
      <c r="AT202" s="179"/>
      <c r="AU202" s="179" t="e">
        <f t="shared" si="33"/>
        <v>#REF!</v>
      </c>
      <c r="AV202" s="179"/>
      <c r="AW202" s="179"/>
      <c r="AX202" s="179"/>
      <c r="AY202" s="180" t="e">
        <f t="shared" si="34"/>
        <v>#REF!</v>
      </c>
      <c r="AZ202" s="181"/>
      <c r="BA202" s="181"/>
      <c r="BB202" s="181"/>
      <c r="BC202" s="181" t="e">
        <f t="shared" si="35"/>
        <v>#REF!</v>
      </c>
      <c r="BD202" s="181"/>
      <c r="BE202" s="181"/>
      <c r="BF202" s="181"/>
      <c r="BG202" s="181" t="e">
        <f t="shared" si="36"/>
        <v>#REF!</v>
      </c>
      <c r="BH202" s="181"/>
      <c r="BI202" s="181"/>
    </row>
    <row r="203" spans="1:61" x14ac:dyDescent="0.15">
      <c r="A203" s="175">
        <v>153</v>
      </c>
      <c r="B203" s="175"/>
      <c r="C203" s="175" t="e">
        <f>IF(#REF!="","",#REF!)</f>
        <v>#REF!</v>
      </c>
      <c r="D203" s="175"/>
      <c r="E203" s="175"/>
      <c r="F203" s="175"/>
      <c r="G203" s="175"/>
      <c r="H203" s="175"/>
      <c r="I203" s="176" t="e">
        <f>IF(#REF!="","",#REF!)</f>
        <v>#REF!</v>
      </c>
      <c r="J203" s="176"/>
      <c r="K203" s="176"/>
      <c r="L203" s="177" t="e">
        <f>IF(#REF!="",0,#REF!)</f>
        <v>#REF!</v>
      </c>
      <c r="M203" s="177"/>
      <c r="N203" s="177"/>
      <c r="O203" s="177" t="e">
        <f>IF(#REF!="",0,#REF!)</f>
        <v>#REF!</v>
      </c>
      <c r="P203" s="177"/>
      <c r="Q203" s="177"/>
      <c r="R203" s="177" t="e">
        <f>IF(#REF!="",0,#REF!)</f>
        <v>#REF!</v>
      </c>
      <c r="S203" s="177"/>
      <c r="T203" s="177"/>
      <c r="U203" s="178" t="e">
        <f t="shared" si="31"/>
        <v>#REF!</v>
      </c>
      <c r="V203" s="178"/>
      <c r="W203" s="178"/>
      <c r="X203" s="175" t="e">
        <f>IF(#REF!="",0,#REF!)</f>
        <v>#REF!</v>
      </c>
      <c r="Y203" s="175"/>
      <c r="Z203" s="175"/>
      <c r="AA203" s="178" t="e">
        <f t="shared" si="32"/>
        <v>#REF!</v>
      </c>
      <c r="AB203" s="178"/>
      <c r="AC203" s="178"/>
      <c r="AD203" s="178"/>
      <c r="AE203" s="179" t="e">
        <f>IF(#REF!="",0,#REF!)</f>
        <v>#REF!</v>
      </c>
      <c r="AF203" s="179"/>
      <c r="AG203" s="179"/>
      <c r="AH203" s="179"/>
      <c r="AI203" s="179" t="e">
        <f>IF(OR(#REF!=TRUE,#REF!=TRUE),13500,IF(#REF!=TRUE,"内装材は","-"))</f>
        <v>#REF!</v>
      </c>
      <c r="AJ203" s="179"/>
      <c r="AK203" s="179"/>
      <c r="AL203" s="179"/>
      <c r="AM203" s="179" t="e">
        <f>IF(AI203="-","-",IF(#REF!=TRUE,"併用付加",ROUNDDOWN(AA203*AI203,0)))</f>
        <v>#REF!</v>
      </c>
      <c r="AN203" s="179"/>
      <c r="AO203" s="179"/>
      <c r="AP203" s="179"/>
      <c r="AQ203" s="179" t="e">
        <f>IF(AI203="-",#REF!,MIN((IF((AE203-AI203)&gt;0,AE203-AI203,0)),#REF!))</f>
        <v>#REF!</v>
      </c>
      <c r="AR203" s="179"/>
      <c r="AS203" s="179"/>
      <c r="AT203" s="179"/>
      <c r="AU203" s="179" t="e">
        <f t="shared" si="33"/>
        <v>#REF!</v>
      </c>
      <c r="AV203" s="179"/>
      <c r="AW203" s="179"/>
      <c r="AX203" s="179"/>
      <c r="AY203" s="180" t="e">
        <f t="shared" si="34"/>
        <v>#REF!</v>
      </c>
      <c r="AZ203" s="181"/>
      <c r="BA203" s="181"/>
      <c r="BB203" s="181"/>
      <c r="BC203" s="181" t="e">
        <f t="shared" si="35"/>
        <v>#REF!</v>
      </c>
      <c r="BD203" s="181"/>
      <c r="BE203" s="181"/>
      <c r="BF203" s="181"/>
      <c r="BG203" s="181" t="e">
        <f t="shared" si="36"/>
        <v>#REF!</v>
      </c>
      <c r="BH203" s="181"/>
      <c r="BI203" s="181"/>
    </row>
    <row r="204" spans="1:61" x14ac:dyDescent="0.15">
      <c r="A204" s="175">
        <v>154</v>
      </c>
      <c r="B204" s="175"/>
      <c r="C204" s="175" t="e">
        <f>IF(#REF!="","",#REF!)</f>
        <v>#REF!</v>
      </c>
      <c r="D204" s="175"/>
      <c r="E204" s="175"/>
      <c r="F204" s="175"/>
      <c r="G204" s="175"/>
      <c r="H204" s="175"/>
      <c r="I204" s="176" t="e">
        <f>IF(#REF!="","",#REF!)</f>
        <v>#REF!</v>
      </c>
      <c r="J204" s="176"/>
      <c r="K204" s="176"/>
      <c r="L204" s="177" t="e">
        <f>IF(#REF!="",0,#REF!)</f>
        <v>#REF!</v>
      </c>
      <c r="M204" s="177"/>
      <c r="N204" s="177"/>
      <c r="O204" s="177" t="e">
        <f>IF(#REF!="",0,#REF!)</f>
        <v>#REF!</v>
      </c>
      <c r="P204" s="177"/>
      <c r="Q204" s="177"/>
      <c r="R204" s="177" t="e">
        <f>IF(#REF!="",0,#REF!)</f>
        <v>#REF!</v>
      </c>
      <c r="S204" s="177"/>
      <c r="T204" s="177"/>
      <c r="U204" s="178" t="e">
        <f t="shared" si="31"/>
        <v>#REF!</v>
      </c>
      <c r="V204" s="178"/>
      <c r="W204" s="178"/>
      <c r="X204" s="175" t="e">
        <f>IF(#REF!="",0,#REF!)</f>
        <v>#REF!</v>
      </c>
      <c r="Y204" s="175"/>
      <c r="Z204" s="175"/>
      <c r="AA204" s="178" t="e">
        <f t="shared" si="32"/>
        <v>#REF!</v>
      </c>
      <c r="AB204" s="178"/>
      <c r="AC204" s="178"/>
      <c r="AD204" s="178"/>
      <c r="AE204" s="179" t="e">
        <f>IF(#REF!="",0,#REF!)</f>
        <v>#REF!</v>
      </c>
      <c r="AF204" s="179"/>
      <c r="AG204" s="179"/>
      <c r="AH204" s="179"/>
      <c r="AI204" s="179" t="e">
        <f>IF(OR(#REF!=TRUE,#REF!=TRUE),13500,IF(#REF!=TRUE,"内装材は","-"))</f>
        <v>#REF!</v>
      </c>
      <c r="AJ204" s="179"/>
      <c r="AK204" s="179"/>
      <c r="AL204" s="179"/>
      <c r="AM204" s="179" t="e">
        <f>IF(AI204="-","-",IF(#REF!=TRUE,"併用付加",ROUNDDOWN(AA204*AI204,0)))</f>
        <v>#REF!</v>
      </c>
      <c r="AN204" s="179"/>
      <c r="AO204" s="179"/>
      <c r="AP204" s="179"/>
      <c r="AQ204" s="179" t="e">
        <f>IF(AI204="-",#REF!,MIN((IF((AE204-AI204)&gt;0,AE204-AI204,0)),#REF!))</f>
        <v>#REF!</v>
      </c>
      <c r="AR204" s="179"/>
      <c r="AS204" s="179"/>
      <c r="AT204" s="179"/>
      <c r="AU204" s="179" t="e">
        <f t="shared" si="33"/>
        <v>#REF!</v>
      </c>
      <c r="AV204" s="179"/>
      <c r="AW204" s="179"/>
      <c r="AX204" s="179"/>
      <c r="AY204" s="180" t="e">
        <f t="shared" si="34"/>
        <v>#REF!</v>
      </c>
      <c r="AZ204" s="181"/>
      <c r="BA204" s="181"/>
      <c r="BB204" s="181"/>
      <c r="BC204" s="181" t="e">
        <f t="shared" si="35"/>
        <v>#REF!</v>
      </c>
      <c r="BD204" s="181"/>
      <c r="BE204" s="181"/>
      <c r="BF204" s="181"/>
      <c r="BG204" s="181" t="e">
        <f t="shared" si="36"/>
        <v>#REF!</v>
      </c>
      <c r="BH204" s="181"/>
      <c r="BI204" s="181"/>
    </row>
    <row r="205" spans="1:61" x14ac:dyDescent="0.15">
      <c r="A205" s="175">
        <v>155</v>
      </c>
      <c r="B205" s="175"/>
      <c r="C205" s="175" t="e">
        <f>IF(#REF!="","",#REF!)</f>
        <v>#REF!</v>
      </c>
      <c r="D205" s="175"/>
      <c r="E205" s="175"/>
      <c r="F205" s="175"/>
      <c r="G205" s="175"/>
      <c r="H205" s="175"/>
      <c r="I205" s="176" t="e">
        <f>IF(#REF!="","",#REF!)</f>
        <v>#REF!</v>
      </c>
      <c r="J205" s="176"/>
      <c r="K205" s="176"/>
      <c r="L205" s="177" t="e">
        <f>IF(#REF!="",0,#REF!)</f>
        <v>#REF!</v>
      </c>
      <c r="M205" s="177"/>
      <c r="N205" s="177"/>
      <c r="O205" s="177" t="e">
        <f>IF(#REF!="",0,#REF!)</f>
        <v>#REF!</v>
      </c>
      <c r="P205" s="177"/>
      <c r="Q205" s="177"/>
      <c r="R205" s="177" t="e">
        <f>IF(#REF!="",0,#REF!)</f>
        <v>#REF!</v>
      </c>
      <c r="S205" s="177"/>
      <c r="T205" s="177"/>
      <c r="U205" s="178" t="e">
        <f t="shared" si="31"/>
        <v>#REF!</v>
      </c>
      <c r="V205" s="178"/>
      <c r="W205" s="178"/>
      <c r="X205" s="175" t="e">
        <f>IF(#REF!="",0,#REF!)</f>
        <v>#REF!</v>
      </c>
      <c r="Y205" s="175"/>
      <c r="Z205" s="175"/>
      <c r="AA205" s="178" t="e">
        <f t="shared" si="32"/>
        <v>#REF!</v>
      </c>
      <c r="AB205" s="178"/>
      <c r="AC205" s="178"/>
      <c r="AD205" s="178"/>
      <c r="AE205" s="179" t="e">
        <f>IF(#REF!="",0,#REF!)</f>
        <v>#REF!</v>
      </c>
      <c r="AF205" s="179"/>
      <c r="AG205" s="179"/>
      <c r="AH205" s="179"/>
      <c r="AI205" s="179" t="e">
        <f>IF(OR(#REF!=TRUE,#REF!=TRUE),13500,IF(#REF!=TRUE,"内装材は","-"))</f>
        <v>#REF!</v>
      </c>
      <c r="AJ205" s="179"/>
      <c r="AK205" s="179"/>
      <c r="AL205" s="179"/>
      <c r="AM205" s="179" t="e">
        <f>IF(AI205="-","-",IF(#REF!=TRUE,"併用付加",ROUNDDOWN(AA205*AI205,0)))</f>
        <v>#REF!</v>
      </c>
      <c r="AN205" s="179"/>
      <c r="AO205" s="179"/>
      <c r="AP205" s="179"/>
      <c r="AQ205" s="179" t="e">
        <f>IF(AI205="-",#REF!,MIN((IF((AE205-AI205)&gt;0,AE205-AI205,0)),#REF!))</f>
        <v>#REF!</v>
      </c>
      <c r="AR205" s="179"/>
      <c r="AS205" s="179"/>
      <c r="AT205" s="179"/>
      <c r="AU205" s="179" t="e">
        <f t="shared" si="33"/>
        <v>#REF!</v>
      </c>
      <c r="AV205" s="179"/>
      <c r="AW205" s="179"/>
      <c r="AX205" s="179"/>
      <c r="AY205" s="180" t="e">
        <f t="shared" si="34"/>
        <v>#REF!</v>
      </c>
      <c r="AZ205" s="181"/>
      <c r="BA205" s="181"/>
      <c r="BB205" s="181"/>
      <c r="BC205" s="181" t="e">
        <f t="shared" si="35"/>
        <v>#REF!</v>
      </c>
      <c r="BD205" s="181"/>
      <c r="BE205" s="181"/>
      <c r="BF205" s="181"/>
      <c r="BG205" s="181" t="e">
        <f t="shared" si="36"/>
        <v>#REF!</v>
      </c>
      <c r="BH205" s="181"/>
      <c r="BI205" s="181"/>
    </row>
    <row r="206" spans="1:61" x14ac:dyDescent="0.15">
      <c r="A206" s="175">
        <v>156</v>
      </c>
      <c r="B206" s="175"/>
      <c r="C206" s="175" t="e">
        <f>IF(#REF!="","",#REF!)</f>
        <v>#REF!</v>
      </c>
      <c r="D206" s="175"/>
      <c r="E206" s="175"/>
      <c r="F206" s="175"/>
      <c r="G206" s="175"/>
      <c r="H206" s="175"/>
      <c r="I206" s="176" t="e">
        <f>IF(#REF!="","",#REF!)</f>
        <v>#REF!</v>
      </c>
      <c r="J206" s="176"/>
      <c r="K206" s="176"/>
      <c r="L206" s="177" t="e">
        <f>IF(#REF!="",0,#REF!)</f>
        <v>#REF!</v>
      </c>
      <c r="M206" s="177"/>
      <c r="N206" s="177"/>
      <c r="O206" s="177" t="e">
        <f>IF(#REF!="",0,#REF!)</f>
        <v>#REF!</v>
      </c>
      <c r="P206" s="177"/>
      <c r="Q206" s="177"/>
      <c r="R206" s="177" t="e">
        <f>IF(#REF!="",0,#REF!)</f>
        <v>#REF!</v>
      </c>
      <c r="S206" s="177"/>
      <c r="T206" s="177"/>
      <c r="U206" s="178" t="e">
        <f t="shared" si="31"/>
        <v>#REF!</v>
      </c>
      <c r="V206" s="178"/>
      <c r="W206" s="178"/>
      <c r="X206" s="175" t="e">
        <f>IF(#REF!="",0,#REF!)</f>
        <v>#REF!</v>
      </c>
      <c r="Y206" s="175"/>
      <c r="Z206" s="175"/>
      <c r="AA206" s="178" t="e">
        <f t="shared" si="32"/>
        <v>#REF!</v>
      </c>
      <c r="AB206" s="178"/>
      <c r="AC206" s="178"/>
      <c r="AD206" s="178"/>
      <c r="AE206" s="179" t="e">
        <f>IF(#REF!="",0,#REF!)</f>
        <v>#REF!</v>
      </c>
      <c r="AF206" s="179"/>
      <c r="AG206" s="179"/>
      <c r="AH206" s="179"/>
      <c r="AI206" s="179" t="e">
        <f>IF(OR(#REF!=TRUE,#REF!=TRUE),13500,IF(#REF!=TRUE,"内装材は","-"))</f>
        <v>#REF!</v>
      </c>
      <c r="AJ206" s="179"/>
      <c r="AK206" s="179"/>
      <c r="AL206" s="179"/>
      <c r="AM206" s="179" t="e">
        <f>IF(AI206="-","-",IF(#REF!=TRUE,"併用付加",ROUNDDOWN(AA206*AI206,0)))</f>
        <v>#REF!</v>
      </c>
      <c r="AN206" s="179"/>
      <c r="AO206" s="179"/>
      <c r="AP206" s="179"/>
      <c r="AQ206" s="179" t="e">
        <f>IF(AI206="-",#REF!,MIN((IF((AE206-AI206)&gt;0,AE206-AI206,0)),#REF!))</f>
        <v>#REF!</v>
      </c>
      <c r="AR206" s="179"/>
      <c r="AS206" s="179"/>
      <c r="AT206" s="179"/>
      <c r="AU206" s="179" t="e">
        <f t="shared" si="33"/>
        <v>#REF!</v>
      </c>
      <c r="AV206" s="179"/>
      <c r="AW206" s="179"/>
      <c r="AX206" s="179"/>
      <c r="AY206" s="180" t="e">
        <f t="shared" si="34"/>
        <v>#REF!</v>
      </c>
      <c r="AZ206" s="181"/>
      <c r="BA206" s="181"/>
      <c r="BB206" s="181"/>
      <c r="BC206" s="181" t="e">
        <f t="shared" si="35"/>
        <v>#REF!</v>
      </c>
      <c r="BD206" s="181"/>
      <c r="BE206" s="181"/>
      <c r="BF206" s="181"/>
      <c r="BG206" s="181" t="e">
        <f t="shared" si="36"/>
        <v>#REF!</v>
      </c>
      <c r="BH206" s="181"/>
      <c r="BI206" s="181"/>
    </row>
    <row r="207" spans="1:61" x14ac:dyDescent="0.15">
      <c r="A207" s="175">
        <v>157</v>
      </c>
      <c r="B207" s="175"/>
      <c r="C207" s="175" t="e">
        <f>IF(#REF!="","",#REF!)</f>
        <v>#REF!</v>
      </c>
      <c r="D207" s="175"/>
      <c r="E207" s="175"/>
      <c r="F207" s="175"/>
      <c r="G207" s="175"/>
      <c r="H207" s="175"/>
      <c r="I207" s="176" t="e">
        <f>IF(#REF!="","",#REF!)</f>
        <v>#REF!</v>
      </c>
      <c r="J207" s="176"/>
      <c r="K207" s="176"/>
      <c r="L207" s="177" t="e">
        <f>IF(#REF!="",0,#REF!)</f>
        <v>#REF!</v>
      </c>
      <c r="M207" s="177"/>
      <c r="N207" s="177"/>
      <c r="O207" s="177" t="e">
        <f>IF(#REF!="",0,#REF!)</f>
        <v>#REF!</v>
      </c>
      <c r="P207" s="177"/>
      <c r="Q207" s="177"/>
      <c r="R207" s="177" t="e">
        <f>IF(#REF!="",0,#REF!)</f>
        <v>#REF!</v>
      </c>
      <c r="S207" s="177"/>
      <c r="T207" s="177"/>
      <c r="U207" s="178" t="e">
        <f t="shared" si="31"/>
        <v>#REF!</v>
      </c>
      <c r="V207" s="178"/>
      <c r="W207" s="178"/>
      <c r="X207" s="175" t="e">
        <f>IF(#REF!="",0,#REF!)</f>
        <v>#REF!</v>
      </c>
      <c r="Y207" s="175"/>
      <c r="Z207" s="175"/>
      <c r="AA207" s="178" t="e">
        <f t="shared" si="32"/>
        <v>#REF!</v>
      </c>
      <c r="AB207" s="178"/>
      <c r="AC207" s="178"/>
      <c r="AD207" s="178"/>
      <c r="AE207" s="179" t="e">
        <f>IF(#REF!="",0,#REF!)</f>
        <v>#REF!</v>
      </c>
      <c r="AF207" s="179"/>
      <c r="AG207" s="179"/>
      <c r="AH207" s="179"/>
      <c r="AI207" s="179" t="e">
        <f>IF(OR(#REF!=TRUE,#REF!=TRUE),13500,IF(#REF!=TRUE,"内装材は","-"))</f>
        <v>#REF!</v>
      </c>
      <c r="AJ207" s="179"/>
      <c r="AK207" s="179"/>
      <c r="AL207" s="179"/>
      <c r="AM207" s="179" t="e">
        <f>IF(AI207="-","-",IF(#REF!=TRUE,"併用付加",ROUNDDOWN(AA207*AI207,0)))</f>
        <v>#REF!</v>
      </c>
      <c r="AN207" s="179"/>
      <c r="AO207" s="179"/>
      <c r="AP207" s="179"/>
      <c r="AQ207" s="179" t="e">
        <f>IF(AI207="-",#REF!,MIN((IF((AE207-AI207)&gt;0,AE207-AI207,0)),#REF!))</f>
        <v>#REF!</v>
      </c>
      <c r="AR207" s="179"/>
      <c r="AS207" s="179"/>
      <c r="AT207" s="179"/>
      <c r="AU207" s="179" t="e">
        <f t="shared" si="33"/>
        <v>#REF!</v>
      </c>
      <c r="AV207" s="179"/>
      <c r="AW207" s="179"/>
      <c r="AX207" s="179"/>
      <c r="AY207" s="180" t="e">
        <f t="shared" si="34"/>
        <v>#REF!</v>
      </c>
      <c r="AZ207" s="181"/>
      <c r="BA207" s="181"/>
      <c r="BB207" s="181"/>
      <c r="BC207" s="181" t="e">
        <f t="shared" si="35"/>
        <v>#REF!</v>
      </c>
      <c r="BD207" s="181"/>
      <c r="BE207" s="181"/>
      <c r="BF207" s="181"/>
      <c r="BG207" s="181" t="e">
        <f t="shared" si="36"/>
        <v>#REF!</v>
      </c>
      <c r="BH207" s="181"/>
      <c r="BI207" s="181"/>
    </row>
    <row r="208" spans="1:61" x14ac:dyDescent="0.15">
      <c r="A208" s="175">
        <v>158</v>
      </c>
      <c r="B208" s="175"/>
      <c r="C208" s="175" t="e">
        <f>IF(#REF!="","",#REF!)</f>
        <v>#REF!</v>
      </c>
      <c r="D208" s="175"/>
      <c r="E208" s="175"/>
      <c r="F208" s="175"/>
      <c r="G208" s="175"/>
      <c r="H208" s="175"/>
      <c r="I208" s="176" t="e">
        <f>IF(#REF!="","",#REF!)</f>
        <v>#REF!</v>
      </c>
      <c r="J208" s="176"/>
      <c r="K208" s="176"/>
      <c r="L208" s="177" t="e">
        <f>IF(#REF!="",0,#REF!)</f>
        <v>#REF!</v>
      </c>
      <c r="M208" s="177"/>
      <c r="N208" s="177"/>
      <c r="O208" s="177" t="e">
        <f>IF(#REF!="",0,#REF!)</f>
        <v>#REF!</v>
      </c>
      <c r="P208" s="177"/>
      <c r="Q208" s="177"/>
      <c r="R208" s="177" t="e">
        <f>IF(#REF!="",0,#REF!)</f>
        <v>#REF!</v>
      </c>
      <c r="S208" s="177"/>
      <c r="T208" s="177"/>
      <c r="U208" s="178" t="e">
        <f t="shared" si="31"/>
        <v>#REF!</v>
      </c>
      <c r="V208" s="178"/>
      <c r="W208" s="178"/>
      <c r="X208" s="175" t="e">
        <f>IF(#REF!="",0,#REF!)</f>
        <v>#REF!</v>
      </c>
      <c r="Y208" s="175"/>
      <c r="Z208" s="175"/>
      <c r="AA208" s="178" t="e">
        <f t="shared" si="32"/>
        <v>#REF!</v>
      </c>
      <c r="AB208" s="178"/>
      <c r="AC208" s="178"/>
      <c r="AD208" s="178"/>
      <c r="AE208" s="179" t="e">
        <f>IF(#REF!="",0,#REF!)</f>
        <v>#REF!</v>
      </c>
      <c r="AF208" s="179"/>
      <c r="AG208" s="179"/>
      <c r="AH208" s="179"/>
      <c r="AI208" s="179" t="e">
        <f>IF(OR(#REF!=TRUE,#REF!=TRUE),13500,IF(#REF!=TRUE,"内装材は","-"))</f>
        <v>#REF!</v>
      </c>
      <c r="AJ208" s="179"/>
      <c r="AK208" s="179"/>
      <c r="AL208" s="179"/>
      <c r="AM208" s="179" t="e">
        <f>IF(AI208="-","-",IF(#REF!=TRUE,"併用付加",ROUNDDOWN(AA208*AI208,0)))</f>
        <v>#REF!</v>
      </c>
      <c r="AN208" s="179"/>
      <c r="AO208" s="179"/>
      <c r="AP208" s="179"/>
      <c r="AQ208" s="179" t="e">
        <f>IF(AI208="-",#REF!,MIN((IF((AE208-AI208)&gt;0,AE208-AI208,0)),#REF!))</f>
        <v>#REF!</v>
      </c>
      <c r="AR208" s="179"/>
      <c r="AS208" s="179"/>
      <c r="AT208" s="179"/>
      <c r="AU208" s="179" t="e">
        <f t="shared" si="33"/>
        <v>#REF!</v>
      </c>
      <c r="AV208" s="179"/>
      <c r="AW208" s="179"/>
      <c r="AX208" s="179"/>
      <c r="AY208" s="180" t="e">
        <f t="shared" si="34"/>
        <v>#REF!</v>
      </c>
      <c r="AZ208" s="181"/>
      <c r="BA208" s="181"/>
      <c r="BB208" s="181"/>
      <c r="BC208" s="181" t="e">
        <f t="shared" si="35"/>
        <v>#REF!</v>
      </c>
      <c r="BD208" s="181"/>
      <c r="BE208" s="181"/>
      <c r="BF208" s="181"/>
      <c r="BG208" s="181" t="e">
        <f t="shared" si="36"/>
        <v>#REF!</v>
      </c>
      <c r="BH208" s="181"/>
      <c r="BI208" s="181"/>
    </row>
    <row r="209" spans="1:61" x14ac:dyDescent="0.15">
      <c r="A209" s="175">
        <v>159</v>
      </c>
      <c r="B209" s="175"/>
      <c r="C209" s="175" t="e">
        <f>IF(#REF!="","",#REF!)</f>
        <v>#REF!</v>
      </c>
      <c r="D209" s="175"/>
      <c r="E209" s="175"/>
      <c r="F209" s="175"/>
      <c r="G209" s="175"/>
      <c r="H209" s="175"/>
      <c r="I209" s="176" t="e">
        <f>IF(#REF!="","",#REF!)</f>
        <v>#REF!</v>
      </c>
      <c r="J209" s="176"/>
      <c r="K209" s="176"/>
      <c r="L209" s="177" t="e">
        <f>IF(#REF!="",0,#REF!)</f>
        <v>#REF!</v>
      </c>
      <c r="M209" s="177"/>
      <c r="N209" s="177"/>
      <c r="O209" s="177" t="e">
        <f>IF(#REF!="",0,#REF!)</f>
        <v>#REF!</v>
      </c>
      <c r="P209" s="177"/>
      <c r="Q209" s="177"/>
      <c r="R209" s="177" t="e">
        <f>IF(#REF!="",0,#REF!)</f>
        <v>#REF!</v>
      </c>
      <c r="S209" s="177"/>
      <c r="T209" s="177"/>
      <c r="U209" s="178" t="e">
        <f t="shared" si="31"/>
        <v>#REF!</v>
      </c>
      <c r="V209" s="178"/>
      <c r="W209" s="178"/>
      <c r="X209" s="175" t="e">
        <f>IF(#REF!="",0,#REF!)</f>
        <v>#REF!</v>
      </c>
      <c r="Y209" s="175"/>
      <c r="Z209" s="175"/>
      <c r="AA209" s="178" t="e">
        <f t="shared" si="32"/>
        <v>#REF!</v>
      </c>
      <c r="AB209" s="178"/>
      <c r="AC209" s="178"/>
      <c r="AD209" s="178"/>
      <c r="AE209" s="179" t="e">
        <f>IF(#REF!="",0,#REF!)</f>
        <v>#REF!</v>
      </c>
      <c r="AF209" s="179"/>
      <c r="AG209" s="179"/>
      <c r="AH209" s="179"/>
      <c r="AI209" s="179" t="e">
        <f>IF(OR(#REF!=TRUE,#REF!=TRUE),13500,IF(#REF!=TRUE,"内装材は","-"))</f>
        <v>#REF!</v>
      </c>
      <c r="AJ209" s="179"/>
      <c r="AK209" s="179"/>
      <c r="AL209" s="179"/>
      <c r="AM209" s="179" t="e">
        <f>IF(AI209="-","-",IF(#REF!=TRUE,"併用付加",ROUNDDOWN(AA209*AI209,0)))</f>
        <v>#REF!</v>
      </c>
      <c r="AN209" s="179"/>
      <c r="AO209" s="179"/>
      <c r="AP209" s="179"/>
      <c r="AQ209" s="179" t="e">
        <f>IF(AI209="-",#REF!,MIN((IF((AE209-AI209)&gt;0,AE209-AI209,0)),#REF!))</f>
        <v>#REF!</v>
      </c>
      <c r="AR209" s="179"/>
      <c r="AS209" s="179"/>
      <c r="AT209" s="179"/>
      <c r="AU209" s="179" t="e">
        <f t="shared" si="33"/>
        <v>#REF!</v>
      </c>
      <c r="AV209" s="179"/>
      <c r="AW209" s="179"/>
      <c r="AX209" s="179"/>
      <c r="AY209" s="180" t="e">
        <f t="shared" si="34"/>
        <v>#REF!</v>
      </c>
      <c r="AZ209" s="181"/>
      <c r="BA209" s="181"/>
      <c r="BB209" s="181"/>
      <c r="BC209" s="181" t="e">
        <f t="shared" si="35"/>
        <v>#REF!</v>
      </c>
      <c r="BD209" s="181"/>
      <c r="BE209" s="181"/>
      <c r="BF209" s="181"/>
      <c r="BG209" s="181" t="e">
        <f t="shared" si="36"/>
        <v>#REF!</v>
      </c>
      <c r="BH209" s="181"/>
      <c r="BI209" s="181"/>
    </row>
    <row r="210" spans="1:61" x14ac:dyDescent="0.15">
      <c r="A210" s="175">
        <v>160</v>
      </c>
      <c r="B210" s="175"/>
      <c r="C210" s="175" t="e">
        <f>IF(#REF!="","",#REF!)</f>
        <v>#REF!</v>
      </c>
      <c r="D210" s="175"/>
      <c r="E210" s="175"/>
      <c r="F210" s="175"/>
      <c r="G210" s="175"/>
      <c r="H210" s="175"/>
      <c r="I210" s="176" t="e">
        <f>IF(#REF!="","",#REF!)</f>
        <v>#REF!</v>
      </c>
      <c r="J210" s="176"/>
      <c r="K210" s="176"/>
      <c r="L210" s="177" t="e">
        <f>IF(#REF!="",0,#REF!)</f>
        <v>#REF!</v>
      </c>
      <c r="M210" s="177"/>
      <c r="N210" s="177"/>
      <c r="O210" s="177" t="e">
        <f>IF(#REF!="",0,#REF!)</f>
        <v>#REF!</v>
      </c>
      <c r="P210" s="177"/>
      <c r="Q210" s="177"/>
      <c r="R210" s="177" t="e">
        <f>IF(#REF!="",0,#REF!)</f>
        <v>#REF!</v>
      </c>
      <c r="S210" s="177"/>
      <c r="T210" s="177"/>
      <c r="U210" s="178" t="e">
        <f t="shared" si="31"/>
        <v>#REF!</v>
      </c>
      <c r="V210" s="178"/>
      <c r="W210" s="178"/>
      <c r="X210" s="175" t="e">
        <f>IF(#REF!="",0,#REF!)</f>
        <v>#REF!</v>
      </c>
      <c r="Y210" s="175"/>
      <c r="Z210" s="175"/>
      <c r="AA210" s="178" t="e">
        <f t="shared" si="32"/>
        <v>#REF!</v>
      </c>
      <c r="AB210" s="178"/>
      <c r="AC210" s="178"/>
      <c r="AD210" s="178"/>
      <c r="AE210" s="179" t="e">
        <f>IF(#REF!="",0,#REF!)</f>
        <v>#REF!</v>
      </c>
      <c r="AF210" s="179"/>
      <c r="AG210" s="179"/>
      <c r="AH210" s="179"/>
      <c r="AI210" s="179" t="e">
        <f>IF(OR(#REF!=TRUE,#REF!=TRUE),13500,IF(#REF!=TRUE,"内装材は","-"))</f>
        <v>#REF!</v>
      </c>
      <c r="AJ210" s="179"/>
      <c r="AK210" s="179"/>
      <c r="AL210" s="179"/>
      <c r="AM210" s="179" t="e">
        <f>IF(AI210="-","-",IF(#REF!=TRUE,"併用付加",ROUNDDOWN(AA210*AI210,0)))</f>
        <v>#REF!</v>
      </c>
      <c r="AN210" s="179"/>
      <c r="AO210" s="179"/>
      <c r="AP210" s="179"/>
      <c r="AQ210" s="179" t="e">
        <f>IF(AI210="-",#REF!,MIN((IF((AE210-AI210)&gt;0,AE210-AI210,0)),#REF!))</f>
        <v>#REF!</v>
      </c>
      <c r="AR210" s="179"/>
      <c r="AS210" s="179"/>
      <c r="AT210" s="179"/>
      <c r="AU210" s="179" t="e">
        <f t="shared" si="33"/>
        <v>#REF!</v>
      </c>
      <c r="AV210" s="179"/>
      <c r="AW210" s="179"/>
      <c r="AX210" s="179"/>
      <c r="AY210" s="180" t="e">
        <f t="shared" si="34"/>
        <v>#REF!</v>
      </c>
      <c r="AZ210" s="181"/>
      <c r="BA210" s="181"/>
      <c r="BB210" s="181"/>
      <c r="BC210" s="181" t="e">
        <f t="shared" si="35"/>
        <v>#REF!</v>
      </c>
      <c r="BD210" s="181"/>
      <c r="BE210" s="181"/>
      <c r="BF210" s="181"/>
      <c r="BG210" s="181" t="e">
        <f t="shared" si="36"/>
        <v>#REF!</v>
      </c>
      <c r="BH210" s="181"/>
      <c r="BI210" s="181"/>
    </row>
    <row r="211" spans="1:61" x14ac:dyDescent="0.15">
      <c r="A211" s="175">
        <v>161</v>
      </c>
      <c r="B211" s="175"/>
      <c r="C211" s="175" t="e">
        <f>IF(#REF!="","",#REF!)</f>
        <v>#REF!</v>
      </c>
      <c r="D211" s="175"/>
      <c r="E211" s="175"/>
      <c r="F211" s="175"/>
      <c r="G211" s="175"/>
      <c r="H211" s="175"/>
      <c r="I211" s="176" t="e">
        <f>IF(#REF!="","",#REF!)</f>
        <v>#REF!</v>
      </c>
      <c r="J211" s="176"/>
      <c r="K211" s="176"/>
      <c r="L211" s="177" t="e">
        <f>IF(#REF!="",0,#REF!)</f>
        <v>#REF!</v>
      </c>
      <c r="M211" s="177"/>
      <c r="N211" s="177"/>
      <c r="O211" s="177" t="e">
        <f>IF(#REF!="",0,#REF!)</f>
        <v>#REF!</v>
      </c>
      <c r="P211" s="177"/>
      <c r="Q211" s="177"/>
      <c r="R211" s="177" t="e">
        <f>IF(#REF!="",0,#REF!)</f>
        <v>#REF!</v>
      </c>
      <c r="S211" s="177"/>
      <c r="T211" s="177"/>
      <c r="U211" s="178" t="e">
        <f t="shared" si="31"/>
        <v>#REF!</v>
      </c>
      <c r="V211" s="178"/>
      <c r="W211" s="178"/>
      <c r="X211" s="175" t="e">
        <f>IF(#REF!="",0,#REF!)</f>
        <v>#REF!</v>
      </c>
      <c r="Y211" s="175"/>
      <c r="Z211" s="175"/>
      <c r="AA211" s="178" t="e">
        <f t="shared" si="32"/>
        <v>#REF!</v>
      </c>
      <c r="AB211" s="178"/>
      <c r="AC211" s="178"/>
      <c r="AD211" s="178"/>
      <c r="AE211" s="179" t="e">
        <f>IF(#REF!="",0,#REF!)</f>
        <v>#REF!</v>
      </c>
      <c r="AF211" s="179"/>
      <c r="AG211" s="179"/>
      <c r="AH211" s="179"/>
      <c r="AI211" s="179" t="e">
        <f>IF(OR(#REF!=TRUE,#REF!=TRUE),13500,IF(#REF!=TRUE,"内装材は","-"))</f>
        <v>#REF!</v>
      </c>
      <c r="AJ211" s="179"/>
      <c r="AK211" s="179"/>
      <c r="AL211" s="179"/>
      <c r="AM211" s="179" t="e">
        <f>IF(AI211="-","-",IF(#REF!=TRUE,"併用付加",ROUNDDOWN(AA211*AI211,0)))</f>
        <v>#REF!</v>
      </c>
      <c r="AN211" s="179"/>
      <c r="AO211" s="179"/>
      <c r="AP211" s="179"/>
      <c r="AQ211" s="179" t="e">
        <f>IF(AI211="-",#REF!,MIN((IF((AE211-AI211)&gt;0,AE211-AI211,0)),#REF!))</f>
        <v>#REF!</v>
      </c>
      <c r="AR211" s="179"/>
      <c r="AS211" s="179"/>
      <c r="AT211" s="179"/>
      <c r="AU211" s="179" t="e">
        <f t="shared" si="33"/>
        <v>#REF!</v>
      </c>
      <c r="AV211" s="179"/>
      <c r="AW211" s="179"/>
      <c r="AX211" s="179"/>
      <c r="AY211" s="180" t="e">
        <f t="shared" si="34"/>
        <v>#REF!</v>
      </c>
      <c r="AZ211" s="181"/>
      <c r="BA211" s="181"/>
      <c r="BB211" s="181"/>
      <c r="BC211" s="181" t="e">
        <f t="shared" si="35"/>
        <v>#REF!</v>
      </c>
      <c r="BD211" s="181"/>
      <c r="BE211" s="181"/>
      <c r="BF211" s="181"/>
      <c r="BG211" s="181" t="e">
        <f t="shared" si="36"/>
        <v>#REF!</v>
      </c>
      <c r="BH211" s="181"/>
      <c r="BI211" s="181"/>
    </row>
    <row r="212" spans="1:61" x14ac:dyDescent="0.15">
      <c r="A212" s="175">
        <v>162</v>
      </c>
      <c r="B212" s="175"/>
      <c r="C212" s="175" t="e">
        <f>IF(#REF!="","",#REF!)</f>
        <v>#REF!</v>
      </c>
      <c r="D212" s="175"/>
      <c r="E212" s="175"/>
      <c r="F212" s="175"/>
      <c r="G212" s="175"/>
      <c r="H212" s="175"/>
      <c r="I212" s="176" t="e">
        <f>IF(#REF!="","",#REF!)</f>
        <v>#REF!</v>
      </c>
      <c r="J212" s="176"/>
      <c r="K212" s="176"/>
      <c r="L212" s="177" t="e">
        <f>IF(#REF!="",0,#REF!)</f>
        <v>#REF!</v>
      </c>
      <c r="M212" s="177"/>
      <c r="N212" s="177"/>
      <c r="O212" s="177" t="e">
        <f>IF(#REF!="",0,#REF!)</f>
        <v>#REF!</v>
      </c>
      <c r="P212" s="177"/>
      <c r="Q212" s="177"/>
      <c r="R212" s="177" t="e">
        <f>IF(#REF!="",0,#REF!)</f>
        <v>#REF!</v>
      </c>
      <c r="S212" s="177"/>
      <c r="T212" s="177"/>
      <c r="U212" s="178" t="e">
        <f t="shared" si="31"/>
        <v>#REF!</v>
      </c>
      <c r="V212" s="178"/>
      <c r="W212" s="178"/>
      <c r="X212" s="175" t="e">
        <f>IF(#REF!="",0,#REF!)</f>
        <v>#REF!</v>
      </c>
      <c r="Y212" s="175"/>
      <c r="Z212" s="175"/>
      <c r="AA212" s="178" t="e">
        <f t="shared" si="32"/>
        <v>#REF!</v>
      </c>
      <c r="AB212" s="178"/>
      <c r="AC212" s="178"/>
      <c r="AD212" s="178"/>
      <c r="AE212" s="179" t="e">
        <f>IF(#REF!="",0,#REF!)</f>
        <v>#REF!</v>
      </c>
      <c r="AF212" s="179"/>
      <c r="AG212" s="179"/>
      <c r="AH212" s="179"/>
      <c r="AI212" s="179" t="e">
        <f>IF(OR(#REF!=TRUE,#REF!=TRUE),13500,IF(#REF!=TRUE,"内装材は","-"))</f>
        <v>#REF!</v>
      </c>
      <c r="AJ212" s="179"/>
      <c r="AK212" s="179"/>
      <c r="AL212" s="179"/>
      <c r="AM212" s="179" t="e">
        <f>IF(AI212="-","-",IF(#REF!=TRUE,"併用付加",ROUNDDOWN(AA212*AI212,0)))</f>
        <v>#REF!</v>
      </c>
      <c r="AN212" s="179"/>
      <c r="AO212" s="179"/>
      <c r="AP212" s="179"/>
      <c r="AQ212" s="179" t="e">
        <f>IF(AI212="-",#REF!,MIN((IF((AE212-AI212)&gt;0,AE212-AI212,0)),#REF!))</f>
        <v>#REF!</v>
      </c>
      <c r="AR212" s="179"/>
      <c r="AS212" s="179"/>
      <c r="AT212" s="179"/>
      <c r="AU212" s="179" t="e">
        <f t="shared" si="33"/>
        <v>#REF!</v>
      </c>
      <c r="AV212" s="179"/>
      <c r="AW212" s="179"/>
      <c r="AX212" s="179"/>
      <c r="AY212" s="180" t="e">
        <f t="shared" si="34"/>
        <v>#REF!</v>
      </c>
      <c r="AZ212" s="181"/>
      <c r="BA212" s="181"/>
      <c r="BB212" s="181"/>
      <c r="BC212" s="181" t="e">
        <f t="shared" si="35"/>
        <v>#REF!</v>
      </c>
      <c r="BD212" s="181"/>
      <c r="BE212" s="181"/>
      <c r="BF212" s="181"/>
      <c r="BG212" s="181" t="e">
        <f t="shared" si="36"/>
        <v>#REF!</v>
      </c>
      <c r="BH212" s="181"/>
      <c r="BI212" s="181"/>
    </row>
    <row r="213" spans="1:61" x14ac:dyDescent="0.15">
      <c r="A213" s="175">
        <v>163</v>
      </c>
      <c r="B213" s="175"/>
      <c r="C213" s="175" t="e">
        <f>IF(#REF!="","",#REF!)</f>
        <v>#REF!</v>
      </c>
      <c r="D213" s="175"/>
      <c r="E213" s="175"/>
      <c r="F213" s="175"/>
      <c r="G213" s="175"/>
      <c r="H213" s="175"/>
      <c r="I213" s="176" t="e">
        <f>IF(#REF!="","",#REF!)</f>
        <v>#REF!</v>
      </c>
      <c r="J213" s="176"/>
      <c r="K213" s="176"/>
      <c r="L213" s="177" t="e">
        <f>IF(#REF!="",0,#REF!)</f>
        <v>#REF!</v>
      </c>
      <c r="M213" s="177"/>
      <c r="N213" s="177"/>
      <c r="O213" s="177" t="e">
        <f>IF(#REF!="",0,#REF!)</f>
        <v>#REF!</v>
      </c>
      <c r="P213" s="177"/>
      <c r="Q213" s="177"/>
      <c r="R213" s="177" t="e">
        <f>IF(#REF!="",0,#REF!)</f>
        <v>#REF!</v>
      </c>
      <c r="S213" s="177"/>
      <c r="T213" s="177"/>
      <c r="U213" s="178" t="e">
        <f t="shared" si="31"/>
        <v>#REF!</v>
      </c>
      <c r="V213" s="178"/>
      <c r="W213" s="178"/>
      <c r="X213" s="175" t="e">
        <f>IF(#REF!="",0,#REF!)</f>
        <v>#REF!</v>
      </c>
      <c r="Y213" s="175"/>
      <c r="Z213" s="175"/>
      <c r="AA213" s="178" t="e">
        <f t="shared" si="32"/>
        <v>#REF!</v>
      </c>
      <c r="AB213" s="178"/>
      <c r="AC213" s="178"/>
      <c r="AD213" s="178"/>
      <c r="AE213" s="179" t="e">
        <f>IF(#REF!="",0,#REF!)</f>
        <v>#REF!</v>
      </c>
      <c r="AF213" s="179"/>
      <c r="AG213" s="179"/>
      <c r="AH213" s="179"/>
      <c r="AI213" s="179" t="e">
        <f>IF(OR(#REF!=TRUE,#REF!=TRUE),13500,IF(#REF!=TRUE,"内装材は","-"))</f>
        <v>#REF!</v>
      </c>
      <c r="AJ213" s="179"/>
      <c r="AK213" s="179"/>
      <c r="AL213" s="179"/>
      <c r="AM213" s="179" t="e">
        <f>IF(AI213="-","-",IF(#REF!=TRUE,"併用付加",ROUNDDOWN(AA213*AI213,0)))</f>
        <v>#REF!</v>
      </c>
      <c r="AN213" s="179"/>
      <c r="AO213" s="179"/>
      <c r="AP213" s="179"/>
      <c r="AQ213" s="179" t="e">
        <f>IF(AI213="-",#REF!,MIN((IF((AE213-AI213)&gt;0,AE213-AI213,0)),#REF!))</f>
        <v>#REF!</v>
      </c>
      <c r="AR213" s="179"/>
      <c r="AS213" s="179"/>
      <c r="AT213" s="179"/>
      <c r="AU213" s="179" t="e">
        <f t="shared" si="33"/>
        <v>#REF!</v>
      </c>
      <c r="AV213" s="179"/>
      <c r="AW213" s="179"/>
      <c r="AX213" s="179"/>
      <c r="AY213" s="180" t="e">
        <f t="shared" si="34"/>
        <v>#REF!</v>
      </c>
      <c r="AZ213" s="181"/>
      <c r="BA213" s="181"/>
      <c r="BB213" s="181"/>
      <c r="BC213" s="181" t="e">
        <f t="shared" si="35"/>
        <v>#REF!</v>
      </c>
      <c r="BD213" s="181"/>
      <c r="BE213" s="181"/>
      <c r="BF213" s="181"/>
      <c r="BG213" s="181" t="e">
        <f t="shared" si="36"/>
        <v>#REF!</v>
      </c>
      <c r="BH213" s="181"/>
      <c r="BI213" s="181"/>
    </row>
    <row r="214" spans="1:61" x14ac:dyDescent="0.15">
      <c r="A214" s="175">
        <v>164</v>
      </c>
      <c r="B214" s="175"/>
      <c r="C214" s="175" t="e">
        <f>IF(#REF!="","",#REF!)</f>
        <v>#REF!</v>
      </c>
      <c r="D214" s="175"/>
      <c r="E214" s="175"/>
      <c r="F214" s="175"/>
      <c r="G214" s="175"/>
      <c r="H214" s="175"/>
      <c r="I214" s="176" t="e">
        <f>IF(#REF!="","",#REF!)</f>
        <v>#REF!</v>
      </c>
      <c r="J214" s="176"/>
      <c r="K214" s="176"/>
      <c r="L214" s="177" t="e">
        <f>IF(#REF!="",0,#REF!)</f>
        <v>#REF!</v>
      </c>
      <c r="M214" s="177"/>
      <c r="N214" s="177"/>
      <c r="O214" s="177" t="e">
        <f>IF(#REF!="",0,#REF!)</f>
        <v>#REF!</v>
      </c>
      <c r="P214" s="177"/>
      <c r="Q214" s="177"/>
      <c r="R214" s="177" t="e">
        <f>IF(#REF!="",0,#REF!)</f>
        <v>#REF!</v>
      </c>
      <c r="S214" s="177"/>
      <c r="T214" s="177"/>
      <c r="U214" s="178" t="e">
        <f t="shared" si="31"/>
        <v>#REF!</v>
      </c>
      <c r="V214" s="178"/>
      <c r="W214" s="178"/>
      <c r="X214" s="175" t="e">
        <f>IF(#REF!="",0,#REF!)</f>
        <v>#REF!</v>
      </c>
      <c r="Y214" s="175"/>
      <c r="Z214" s="175"/>
      <c r="AA214" s="178" t="e">
        <f t="shared" si="32"/>
        <v>#REF!</v>
      </c>
      <c r="AB214" s="178"/>
      <c r="AC214" s="178"/>
      <c r="AD214" s="178"/>
      <c r="AE214" s="179" t="e">
        <f>IF(#REF!="",0,#REF!)</f>
        <v>#REF!</v>
      </c>
      <c r="AF214" s="179"/>
      <c r="AG214" s="179"/>
      <c r="AH214" s="179"/>
      <c r="AI214" s="179" t="e">
        <f>IF(OR(#REF!=TRUE,#REF!=TRUE),13500,IF(#REF!=TRUE,"内装材は","-"))</f>
        <v>#REF!</v>
      </c>
      <c r="AJ214" s="179"/>
      <c r="AK214" s="179"/>
      <c r="AL214" s="179"/>
      <c r="AM214" s="179" t="e">
        <f>IF(AI214="-","-",IF(#REF!=TRUE,"併用付加",ROUNDDOWN(AA214*AI214,0)))</f>
        <v>#REF!</v>
      </c>
      <c r="AN214" s="179"/>
      <c r="AO214" s="179"/>
      <c r="AP214" s="179"/>
      <c r="AQ214" s="179" t="e">
        <f>IF(AI214="-",#REF!,MIN((IF((AE214-AI214)&gt;0,AE214-AI214,0)),#REF!))</f>
        <v>#REF!</v>
      </c>
      <c r="AR214" s="179"/>
      <c r="AS214" s="179"/>
      <c r="AT214" s="179"/>
      <c r="AU214" s="179" t="e">
        <f t="shared" si="33"/>
        <v>#REF!</v>
      </c>
      <c r="AV214" s="179"/>
      <c r="AW214" s="179"/>
      <c r="AX214" s="179"/>
      <c r="AY214" s="180" t="e">
        <f t="shared" si="34"/>
        <v>#REF!</v>
      </c>
      <c r="AZ214" s="181"/>
      <c r="BA214" s="181"/>
      <c r="BB214" s="181"/>
      <c r="BC214" s="181" t="e">
        <f t="shared" si="35"/>
        <v>#REF!</v>
      </c>
      <c r="BD214" s="181"/>
      <c r="BE214" s="181"/>
      <c r="BF214" s="181"/>
      <c r="BG214" s="181" t="e">
        <f t="shared" si="36"/>
        <v>#REF!</v>
      </c>
      <c r="BH214" s="181"/>
      <c r="BI214" s="181"/>
    </row>
    <row r="215" spans="1:61" x14ac:dyDescent="0.15">
      <c r="A215" s="175">
        <v>165</v>
      </c>
      <c r="B215" s="175"/>
      <c r="C215" s="175" t="e">
        <f>IF(#REF!="","",#REF!)</f>
        <v>#REF!</v>
      </c>
      <c r="D215" s="175"/>
      <c r="E215" s="175"/>
      <c r="F215" s="175"/>
      <c r="G215" s="175"/>
      <c r="H215" s="175"/>
      <c r="I215" s="176" t="e">
        <f>IF(#REF!="","",#REF!)</f>
        <v>#REF!</v>
      </c>
      <c r="J215" s="176"/>
      <c r="K215" s="176"/>
      <c r="L215" s="177" t="e">
        <f>IF(#REF!="",0,#REF!)</f>
        <v>#REF!</v>
      </c>
      <c r="M215" s="177"/>
      <c r="N215" s="177"/>
      <c r="O215" s="177" t="e">
        <f>IF(#REF!="",0,#REF!)</f>
        <v>#REF!</v>
      </c>
      <c r="P215" s="177"/>
      <c r="Q215" s="177"/>
      <c r="R215" s="177" t="e">
        <f>IF(#REF!="",0,#REF!)</f>
        <v>#REF!</v>
      </c>
      <c r="S215" s="177"/>
      <c r="T215" s="177"/>
      <c r="U215" s="178" t="e">
        <f t="shared" si="31"/>
        <v>#REF!</v>
      </c>
      <c r="V215" s="178"/>
      <c r="W215" s="178"/>
      <c r="X215" s="175" t="e">
        <f>IF(#REF!="",0,#REF!)</f>
        <v>#REF!</v>
      </c>
      <c r="Y215" s="175"/>
      <c r="Z215" s="175"/>
      <c r="AA215" s="178" t="e">
        <f t="shared" si="32"/>
        <v>#REF!</v>
      </c>
      <c r="AB215" s="178"/>
      <c r="AC215" s="178"/>
      <c r="AD215" s="178"/>
      <c r="AE215" s="179" t="e">
        <f>IF(#REF!="",0,#REF!)</f>
        <v>#REF!</v>
      </c>
      <c r="AF215" s="179"/>
      <c r="AG215" s="179"/>
      <c r="AH215" s="179"/>
      <c r="AI215" s="179" t="e">
        <f>IF(OR(#REF!=TRUE,#REF!=TRUE),13500,IF(#REF!=TRUE,"内装材は","-"))</f>
        <v>#REF!</v>
      </c>
      <c r="AJ215" s="179"/>
      <c r="AK215" s="179"/>
      <c r="AL215" s="179"/>
      <c r="AM215" s="179" t="e">
        <f>IF(AI215="-","-",IF(#REF!=TRUE,"併用付加",ROUNDDOWN(AA215*AI215,0)))</f>
        <v>#REF!</v>
      </c>
      <c r="AN215" s="179"/>
      <c r="AO215" s="179"/>
      <c r="AP215" s="179"/>
      <c r="AQ215" s="179" t="e">
        <f>IF(AI215="-",#REF!,MIN((IF((AE215-AI215)&gt;0,AE215-AI215,0)),#REF!))</f>
        <v>#REF!</v>
      </c>
      <c r="AR215" s="179"/>
      <c r="AS215" s="179"/>
      <c r="AT215" s="179"/>
      <c r="AU215" s="179" t="e">
        <f t="shared" si="33"/>
        <v>#REF!</v>
      </c>
      <c r="AV215" s="179"/>
      <c r="AW215" s="179"/>
      <c r="AX215" s="179"/>
      <c r="AY215" s="180" t="e">
        <f t="shared" si="34"/>
        <v>#REF!</v>
      </c>
      <c r="AZ215" s="181"/>
      <c r="BA215" s="181"/>
      <c r="BB215" s="181"/>
      <c r="BC215" s="181" t="e">
        <f t="shared" si="35"/>
        <v>#REF!</v>
      </c>
      <c r="BD215" s="181"/>
      <c r="BE215" s="181"/>
      <c r="BF215" s="181"/>
      <c r="BG215" s="181" t="e">
        <f t="shared" si="36"/>
        <v>#REF!</v>
      </c>
      <c r="BH215" s="181"/>
      <c r="BI215" s="181"/>
    </row>
    <row r="216" spans="1:61" x14ac:dyDescent="0.15">
      <c r="A216" s="175">
        <v>166</v>
      </c>
      <c r="B216" s="175"/>
      <c r="C216" s="175" t="e">
        <f>IF(#REF!="","",#REF!)</f>
        <v>#REF!</v>
      </c>
      <c r="D216" s="175"/>
      <c r="E216" s="175"/>
      <c r="F216" s="175"/>
      <c r="G216" s="175"/>
      <c r="H216" s="175"/>
      <c r="I216" s="176" t="e">
        <f>IF(#REF!="","",#REF!)</f>
        <v>#REF!</v>
      </c>
      <c r="J216" s="176"/>
      <c r="K216" s="176"/>
      <c r="L216" s="177" t="e">
        <f>IF(#REF!="",0,#REF!)</f>
        <v>#REF!</v>
      </c>
      <c r="M216" s="177"/>
      <c r="N216" s="177"/>
      <c r="O216" s="177" t="e">
        <f>IF(#REF!="",0,#REF!)</f>
        <v>#REF!</v>
      </c>
      <c r="P216" s="177"/>
      <c r="Q216" s="177"/>
      <c r="R216" s="177" t="e">
        <f>IF(#REF!="",0,#REF!)</f>
        <v>#REF!</v>
      </c>
      <c r="S216" s="177"/>
      <c r="T216" s="177"/>
      <c r="U216" s="178" t="e">
        <f t="shared" si="31"/>
        <v>#REF!</v>
      </c>
      <c r="V216" s="178"/>
      <c r="W216" s="178"/>
      <c r="X216" s="175" t="e">
        <f>IF(#REF!="",0,#REF!)</f>
        <v>#REF!</v>
      </c>
      <c r="Y216" s="175"/>
      <c r="Z216" s="175"/>
      <c r="AA216" s="178" t="e">
        <f t="shared" si="32"/>
        <v>#REF!</v>
      </c>
      <c r="AB216" s="178"/>
      <c r="AC216" s="178"/>
      <c r="AD216" s="178"/>
      <c r="AE216" s="179" t="e">
        <f>IF(#REF!="",0,#REF!)</f>
        <v>#REF!</v>
      </c>
      <c r="AF216" s="179"/>
      <c r="AG216" s="179"/>
      <c r="AH216" s="179"/>
      <c r="AI216" s="179" t="e">
        <f>IF(OR(#REF!=TRUE,#REF!=TRUE),13500,IF(#REF!=TRUE,"内装材は","-"))</f>
        <v>#REF!</v>
      </c>
      <c r="AJ216" s="179"/>
      <c r="AK216" s="179"/>
      <c r="AL216" s="179"/>
      <c r="AM216" s="179" t="e">
        <f>IF(AI216="-","-",IF(#REF!=TRUE,"併用付加",ROUNDDOWN(AA216*AI216,0)))</f>
        <v>#REF!</v>
      </c>
      <c r="AN216" s="179"/>
      <c r="AO216" s="179"/>
      <c r="AP216" s="179"/>
      <c r="AQ216" s="179" t="e">
        <f>IF(AI216="-",#REF!,MIN((IF((AE216-AI216)&gt;0,AE216-AI216,0)),#REF!))</f>
        <v>#REF!</v>
      </c>
      <c r="AR216" s="179"/>
      <c r="AS216" s="179"/>
      <c r="AT216" s="179"/>
      <c r="AU216" s="179" t="e">
        <f t="shared" si="33"/>
        <v>#REF!</v>
      </c>
      <c r="AV216" s="179"/>
      <c r="AW216" s="179"/>
      <c r="AX216" s="179"/>
      <c r="AY216" s="180" t="e">
        <f t="shared" si="34"/>
        <v>#REF!</v>
      </c>
      <c r="AZ216" s="181"/>
      <c r="BA216" s="181"/>
      <c r="BB216" s="181"/>
      <c r="BC216" s="181" t="e">
        <f t="shared" si="35"/>
        <v>#REF!</v>
      </c>
      <c r="BD216" s="181"/>
      <c r="BE216" s="181"/>
      <c r="BF216" s="181"/>
      <c r="BG216" s="181" t="e">
        <f t="shared" si="36"/>
        <v>#REF!</v>
      </c>
      <c r="BH216" s="181"/>
      <c r="BI216" s="181"/>
    </row>
    <row r="217" spans="1:61" x14ac:dyDescent="0.15">
      <c r="A217" s="175">
        <v>167</v>
      </c>
      <c r="B217" s="175"/>
      <c r="C217" s="175" t="e">
        <f>IF(#REF!="","",#REF!)</f>
        <v>#REF!</v>
      </c>
      <c r="D217" s="175"/>
      <c r="E217" s="175"/>
      <c r="F217" s="175"/>
      <c r="G217" s="175"/>
      <c r="H217" s="175"/>
      <c r="I217" s="176" t="e">
        <f>IF(#REF!="","",#REF!)</f>
        <v>#REF!</v>
      </c>
      <c r="J217" s="176"/>
      <c r="K217" s="176"/>
      <c r="L217" s="177" t="e">
        <f>IF(#REF!="",0,#REF!)</f>
        <v>#REF!</v>
      </c>
      <c r="M217" s="177"/>
      <c r="N217" s="177"/>
      <c r="O217" s="177" t="e">
        <f>IF(#REF!="",0,#REF!)</f>
        <v>#REF!</v>
      </c>
      <c r="P217" s="177"/>
      <c r="Q217" s="177"/>
      <c r="R217" s="177" t="e">
        <f>IF(#REF!="",0,#REF!)</f>
        <v>#REF!</v>
      </c>
      <c r="S217" s="177"/>
      <c r="T217" s="177"/>
      <c r="U217" s="178" t="e">
        <f t="shared" si="31"/>
        <v>#REF!</v>
      </c>
      <c r="V217" s="178"/>
      <c r="W217" s="178"/>
      <c r="X217" s="175" t="e">
        <f>IF(#REF!="",0,#REF!)</f>
        <v>#REF!</v>
      </c>
      <c r="Y217" s="175"/>
      <c r="Z217" s="175"/>
      <c r="AA217" s="178" t="e">
        <f t="shared" si="32"/>
        <v>#REF!</v>
      </c>
      <c r="AB217" s="178"/>
      <c r="AC217" s="178"/>
      <c r="AD217" s="178"/>
      <c r="AE217" s="179" t="e">
        <f>IF(#REF!="",0,#REF!)</f>
        <v>#REF!</v>
      </c>
      <c r="AF217" s="179"/>
      <c r="AG217" s="179"/>
      <c r="AH217" s="179"/>
      <c r="AI217" s="179" t="e">
        <f>IF(OR(#REF!=TRUE,#REF!=TRUE),13500,IF(#REF!=TRUE,"内装材は","-"))</f>
        <v>#REF!</v>
      </c>
      <c r="AJ217" s="179"/>
      <c r="AK217" s="179"/>
      <c r="AL217" s="179"/>
      <c r="AM217" s="179" t="e">
        <f>IF(AI217="-","-",IF(#REF!=TRUE,"併用付加",ROUNDDOWN(AA217*AI217,0)))</f>
        <v>#REF!</v>
      </c>
      <c r="AN217" s="179"/>
      <c r="AO217" s="179"/>
      <c r="AP217" s="179"/>
      <c r="AQ217" s="179" t="e">
        <f>IF(AI217="-",#REF!,MIN((IF((AE217-AI217)&gt;0,AE217-AI217,0)),#REF!))</f>
        <v>#REF!</v>
      </c>
      <c r="AR217" s="179"/>
      <c r="AS217" s="179"/>
      <c r="AT217" s="179"/>
      <c r="AU217" s="179" t="e">
        <f t="shared" si="33"/>
        <v>#REF!</v>
      </c>
      <c r="AV217" s="179"/>
      <c r="AW217" s="179"/>
      <c r="AX217" s="179"/>
      <c r="AY217" s="180" t="e">
        <f t="shared" si="34"/>
        <v>#REF!</v>
      </c>
      <c r="AZ217" s="181"/>
      <c r="BA217" s="181"/>
      <c r="BB217" s="181"/>
      <c r="BC217" s="181" t="e">
        <f t="shared" si="35"/>
        <v>#REF!</v>
      </c>
      <c r="BD217" s="181"/>
      <c r="BE217" s="181"/>
      <c r="BF217" s="181"/>
      <c r="BG217" s="181" t="e">
        <f t="shared" si="36"/>
        <v>#REF!</v>
      </c>
      <c r="BH217" s="181"/>
      <c r="BI217" s="181"/>
    </row>
    <row r="218" spans="1:61" x14ac:dyDescent="0.15">
      <c r="A218" s="175">
        <v>168</v>
      </c>
      <c r="B218" s="175"/>
      <c r="C218" s="175" t="e">
        <f>IF(#REF!="","",#REF!)</f>
        <v>#REF!</v>
      </c>
      <c r="D218" s="175"/>
      <c r="E218" s="175"/>
      <c r="F218" s="175"/>
      <c r="G218" s="175"/>
      <c r="H218" s="175"/>
      <c r="I218" s="176" t="e">
        <f>IF(#REF!="","",#REF!)</f>
        <v>#REF!</v>
      </c>
      <c r="J218" s="176"/>
      <c r="K218" s="176"/>
      <c r="L218" s="177" t="e">
        <f>IF(#REF!="",0,#REF!)</f>
        <v>#REF!</v>
      </c>
      <c r="M218" s="177"/>
      <c r="N218" s="177"/>
      <c r="O218" s="177" t="e">
        <f>IF(#REF!="",0,#REF!)</f>
        <v>#REF!</v>
      </c>
      <c r="P218" s="177"/>
      <c r="Q218" s="177"/>
      <c r="R218" s="177" t="e">
        <f>IF(#REF!="",0,#REF!)</f>
        <v>#REF!</v>
      </c>
      <c r="S218" s="177"/>
      <c r="T218" s="177"/>
      <c r="U218" s="178" t="e">
        <f t="shared" si="31"/>
        <v>#REF!</v>
      </c>
      <c r="V218" s="178"/>
      <c r="W218" s="178"/>
      <c r="X218" s="175" t="e">
        <f>IF(#REF!="",0,#REF!)</f>
        <v>#REF!</v>
      </c>
      <c r="Y218" s="175"/>
      <c r="Z218" s="175"/>
      <c r="AA218" s="178" t="e">
        <f t="shared" si="32"/>
        <v>#REF!</v>
      </c>
      <c r="AB218" s="178"/>
      <c r="AC218" s="178"/>
      <c r="AD218" s="178"/>
      <c r="AE218" s="179" t="e">
        <f>IF(#REF!="",0,#REF!)</f>
        <v>#REF!</v>
      </c>
      <c r="AF218" s="179"/>
      <c r="AG218" s="179"/>
      <c r="AH218" s="179"/>
      <c r="AI218" s="179" t="e">
        <f>IF(OR(#REF!=TRUE,#REF!=TRUE),13500,IF(#REF!=TRUE,"内装材は","-"))</f>
        <v>#REF!</v>
      </c>
      <c r="AJ218" s="179"/>
      <c r="AK218" s="179"/>
      <c r="AL218" s="179"/>
      <c r="AM218" s="179" t="e">
        <f>IF(AI218="-","-",IF(#REF!=TRUE,"併用付加",ROUNDDOWN(AA218*AI218,0)))</f>
        <v>#REF!</v>
      </c>
      <c r="AN218" s="179"/>
      <c r="AO218" s="179"/>
      <c r="AP218" s="179"/>
      <c r="AQ218" s="179" t="e">
        <f>IF(AI218="-",#REF!,MIN((IF((AE218-AI218)&gt;0,AE218-AI218,0)),#REF!))</f>
        <v>#REF!</v>
      </c>
      <c r="AR218" s="179"/>
      <c r="AS218" s="179"/>
      <c r="AT218" s="179"/>
      <c r="AU218" s="179" t="e">
        <f t="shared" si="33"/>
        <v>#REF!</v>
      </c>
      <c r="AV218" s="179"/>
      <c r="AW218" s="179"/>
      <c r="AX218" s="179"/>
      <c r="AY218" s="180" t="e">
        <f t="shared" si="34"/>
        <v>#REF!</v>
      </c>
      <c r="AZ218" s="181"/>
      <c r="BA218" s="181"/>
      <c r="BB218" s="181"/>
      <c r="BC218" s="181" t="e">
        <f t="shared" si="35"/>
        <v>#REF!</v>
      </c>
      <c r="BD218" s="181"/>
      <c r="BE218" s="181"/>
      <c r="BF218" s="181"/>
      <c r="BG218" s="181" t="e">
        <f t="shared" si="36"/>
        <v>#REF!</v>
      </c>
      <c r="BH218" s="181"/>
      <c r="BI218" s="181"/>
    </row>
    <row r="219" spans="1:61" x14ac:dyDescent="0.15">
      <c r="A219" s="175">
        <v>169</v>
      </c>
      <c r="B219" s="175"/>
      <c r="C219" s="175" t="e">
        <f>IF(#REF!="","",#REF!)</f>
        <v>#REF!</v>
      </c>
      <c r="D219" s="175"/>
      <c r="E219" s="175"/>
      <c r="F219" s="175"/>
      <c r="G219" s="175"/>
      <c r="H219" s="175"/>
      <c r="I219" s="176" t="e">
        <f>IF(#REF!="","",#REF!)</f>
        <v>#REF!</v>
      </c>
      <c r="J219" s="176"/>
      <c r="K219" s="176"/>
      <c r="L219" s="177" t="e">
        <f>IF(#REF!="",0,#REF!)</f>
        <v>#REF!</v>
      </c>
      <c r="M219" s="177"/>
      <c r="N219" s="177"/>
      <c r="O219" s="177" t="e">
        <f>IF(#REF!="",0,#REF!)</f>
        <v>#REF!</v>
      </c>
      <c r="P219" s="177"/>
      <c r="Q219" s="177"/>
      <c r="R219" s="177" t="e">
        <f>IF(#REF!="",0,#REF!)</f>
        <v>#REF!</v>
      </c>
      <c r="S219" s="177"/>
      <c r="T219" s="177"/>
      <c r="U219" s="178" t="e">
        <f t="shared" si="31"/>
        <v>#REF!</v>
      </c>
      <c r="V219" s="178"/>
      <c r="W219" s="178"/>
      <c r="X219" s="175" t="e">
        <f>IF(#REF!="",0,#REF!)</f>
        <v>#REF!</v>
      </c>
      <c r="Y219" s="175"/>
      <c r="Z219" s="175"/>
      <c r="AA219" s="178" t="e">
        <f t="shared" si="32"/>
        <v>#REF!</v>
      </c>
      <c r="AB219" s="178"/>
      <c r="AC219" s="178"/>
      <c r="AD219" s="178"/>
      <c r="AE219" s="179" t="e">
        <f>IF(#REF!="",0,#REF!)</f>
        <v>#REF!</v>
      </c>
      <c r="AF219" s="179"/>
      <c r="AG219" s="179"/>
      <c r="AH219" s="179"/>
      <c r="AI219" s="179" t="e">
        <f>IF(OR(#REF!=TRUE,#REF!=TRUE),13500,IF(#REF!=TRUE,"内装材は","-"))</f>
        <v>#REF!</v>
      </c>
      <c r="AJ219" s="179"/>
      <c r="AK219" s="179"/>
      <c r="AL219" s="179"/>
      <c r="AM219" s="179" t="e">
        <f>IF(AI219="-","-",IF(#REF!=TRUE,"併用付加",ROUNDDOWN(AA219*AI219,0)))</f>
        <v>#REF!</v>
      </c>
      <c r="AN219" s="179"/>
      <c r="AO219" s="179"/>
      <c r="AP219" s="179"/>
      <c r="AQ219" s="179" t="e">
        <f>IF(AI219="-",#REF!,MIN((IF((AE219-AI219)&gt;0,AE219-AI219,0)),#REF!))</f>
        <v>#REF!</v>
      </c>
      <c r="AR219" s="179"/>
      <c r="AS219" s="179"/>
      <c r="AT219" s="179"/>
      <c r="AU219" s="179" t="e">
        <f t="shared" si="33"/>
        <v>#REF!</v>
      </c>
      <c r="AV219" s="179"/>
      <c r="AW219" s="179"/>
      <c r="AX219" s="179"/>
      <c r="AY219" s="180" t="e">
        <f t="shared" si="34"/>
        <v>#REF!</v>
      </c>
      <c r="AZ219" s="181"/>
      <c r="BA219" s="181"/>
      <c r="BB219" s="181"/>
      <c r="BC219" s="181" t="e">
        <f t="shared" si="35"/>
        <v>#REF!</v>
      </c>
      <c r="BD219" s="181"/>
      <c r="BE219" s="181"/>
      <c r="BF219" s="181"/>
      <c r="BG219" s="181" t="e">
        <f t="shared" si="36"/>
        <v>#REF!</v>
      </c>
      <c r="BH219" s="181"/>
      <c r="BI219" s="181"/>
    </row>
    <row r="220" spans="1:61" x14ac:dyDescent="0.15">
      <c r="A220" s="175">
        <v>170</v>
      </c>
      <c r="B220" s="175"/>
      <c r="C220" s="175" t="e">
        <f>IF(#REF!="","",#REF!)</f>
        <v>#REF!</v>
      </c>
      <c r="D220" s="175"/>
      <c r="E220" s="175"/>
      <c r="F220" s="175"/>
      <c r="G220" s="175"/>
      <c r="H220" s="175"/>
      <c r="I220" s="176" t="e">
        <f>IF(#REF!="","",#REF!)</f>
        <v>#REF!</v>
      </c>
      <c r="J220" s="176"/>
      <c r="K220" s="176"/>
      <c r="L220" s="177" t="e">
        <f>IF(#REF!="",0,#REF!)</f>
        <v>#REF!</v>
      </c>
      <c r="M220" s="177"/>
      <c r="N220" s="177"/>
      <c r="O220" s="177" t="e">
        <f>IF(#REF!="",0,#REF!)</f>
        <v>#REF!</v>
      </c>
      <c r="P220" s="177"/>
      <c r="Q220" s="177"/>
      <c r="R220" s="177" t="e">
        <f>IF(#REF!="",0,#REF!)</f>
        <v>#REF!</v>
      </c>
      <c r="S220" s="177"/>
      <c r="T220" s="177"/>
      <c r="U220" s="178" t="e">
        <f t="shared" si="31"/>
        <v>#REF!</v>
      </c>
      <c r="V220" s="178"/>
      <c r="W220" s="178"/>
      <c r="X220" s="175" t="e">
        <f>IF(#REF!="",0,#REF!)</f>
        <v>#REF!</v>
      </c>
      <c r="Y220" s="175"/>
      <c r="Z220" s="175"/>
      <c r="AA220" s="178" t="e">
        <f t="shared" si="32"/>
        <v>#REF!</v>
      </c>
      <c r="AB220" s="178"/>
      <c r="AC220" s="178"/>
      <c r="AD220" s="178"/>
      <c r="AE220" s="179" t="e">
        <f>IF(#REF!="",0,#REF!)</f>
        <v>#REF!</v>
      </c>
      <c r="AF220" s="179"/>
      <c r="AG220" s="179"/>
      <c r="AH220" s="179"/>
      <c r="AI220" s="179" t="e">
        <f>IF(OR(#REF!=TRUE,#REF!=TRUE),13500,IF(#REF!=TRUE,"内装材は","-"))</f>
        <v>#REF!</v>
      </c>
      <c r="AJ220" s="179"/>
      <c r="AK220" s="179"/>
      <c r="AL220" s="179"/>
      <c r="AM220" s="179" t="e">
        <f>IF(AI220="-","-",IF(#REF!=TRUE,"併用付加",ROUNDDOWN(AA220*AI220,0)))</f>
        <v>#REF!</v>
      </c>
      <c r="AN220" s="179"/>
      <c r="AO220" s="179"/>
      <c r="AP220" s="179"/>
      <c r="AQ220" s="179" t="e">
        <f>IF(AI220="-",#REF!,MIN((IF((AE220-AI220)&gt;0,AE220-AI220,0)),#REF!))</f>
        <v>#REF!</v>
      </c>
      <c r="AR220" s="179"/>
      <c r="AS220" s="179"/>
      <c r="AT220" s="179"/>
      <c r="AU220" s="179" t="e">
        <f t="shared" si="33"/>
        <v>#REF!</v>
      </c>
      <c r="AV220" s="179"/>
      <c r="AW220" s="179"/>
      <c r="AX220" s="179"/>
      <c r="AY220" s="180" t="e">
        <f t="shared" si="34"/>
        <v>#REF!</v>
      </c>
      <c r="AZ220" s="181"/>
      <c r="BA220" s="181"/>
      <c r="BB220" s="181"/>
      <c r="BC220" s="181" t="e">
        <f t="shared" si="35"/>
        <v>#REF!</v>
      </c>
      <c r="BD220" s="181"/>
      <c r="BE220" s="181"/>
      <c r="BF220" s="181"/>
      <c r="BG220" s="181" t="e">
        <f t="shared" si="36"/>
        <v>#REF!</v>
      </c>
      <c r="BH220" s="181"/>
      <c r="BI220" s="181"/>
    </row>
    <row r="221" spans="1:61" x14ac:dyDescent="0.15">
      <c r="A221" s="175">
        <v>171</v>
      </c>
      <c r="B221" s="175"/>
      <c r="C221" s="175" t="e">
        <f>IF(#REF!="","",#REF!)</f>
        <v>#REF!</v>
      </c>
      <c r="D221" s="175"/>
      <c r="E221" s="175"/>
      <c r="F221" s="175"/>
      <c r="G221" s="175"/>
      <c r="H221" s="175"/>
      <c r="I221" s="176" t="e">
        <f>IF(#REF!="","",#REF!)</f>
        <v>#REF!</v>
      </c>
      <c r="J221" s="176"/>
      <c r="K221" s="176"/>
      <c r="L221" s="177" t="e">
        <f>IF(#REF!="",0,#REF!)</f>
        <v>#REF!</v>
      </c>
      <c r="M221" s="177"/>
      <c r="N221" s="177"/>
      <c r="O221" s="177" t="e">
        <f>IF(#REF!="",0,#REF!)</f>
        <v>#REF!</v>
      </c>
      <c r="P221" s="177"/>
      <c r="Q221" s="177"/>
      <c r="R221" s="177" t="e">
        <f>IF(#REF!="",0,#REF!)</f>
        <v>#REF!</v>
      </c>
      <c r="S221" s="177"/>
      <c r="T221" s="177"/>
      <c r="U221" s="178" t="e">
        <f t="shared" si="31"/>
        <v>#REF!</v>
      </c>
      <c r="V221" s="178"/>
      <c r="W221" s="178"/>
      <c r="X221" s="175" t="e">
        <f>IF(#REF!="",0,#REF!)</f>
        <v>#REF!</v>
      </c>
      <c r="Y221" s="175"/>
      <c r="Z221" s="175"/>
      <c r="AA221" s="178" t="e">
        <f t="shared" si="32"/>
        <v>#REF!</v>
      </c>
      <c r="AB221" s="178"/>
      <c r="AC221" s="178"/>
      <c r="AD221" s="178"/>
      <c r="AE221" s="179" t="e">
        <f>IF(#REF!="",0,#REF!)</f>
        <v>#REF!</v>
      </c>
      <c r="AF221" s="179"/>
      <c r="AG221" s="179"/>
      <c r="AH221" s="179"/>
      <c r="AI221" s="179" t="e">
        <f>IF(OR(#REF!=TRUE,#REF!=TRUE),13500,IF(#REF!=TRUE,"内装材は","-"))</f>
        <v>#REF!</v>
      </c>
      <c r="AJ221" s="179"/>
      <c r="AK221" s="179"/>
      <c r="AL221" s="179"/>
      <c r="AM221" s="179" t="e">
        <f>IF(AI221="-","-",IF(#REF!=TRUE,"併用付加",ROUNDDOWN(AA221*AI221,0)))</f>
        <v>#REF!</v>
      </c>
      <c r="AN221" s="179"/>
      <c r="AO221" s="179"/>
      <c r="AP221" s="179"/>
      <c r="AQ221" s="179" t="e">
        <f>IF(AI221="-",#REF!,MIN((IF((AE221-AI221)&gt;0,AE221-AI221,0)),#REF!))</f>
        <v>#REF!</v>
      </c>
      <c r="AR221" s="179"/>
      <c r="AS221" s="179"/>
      <c r="AT221" s="179"/>
      <c r="AU221" s="179" t="e">
        <f t="shared" si="33"/>
        <v>#REF!</v>
      </c>
      <c r="AV221" s="179"/>
      <c r="AW221" s="179"/>
      <c r="AX221" s="179"/>
      <c r="AY221" s="180" t="e">
        <f t="shared" si="34"/>
        <v>#REF!</v>
      </c>
      <c r="AZ221" s="181"/>
      <c r="BA221" s="181"/>
      <c r="BB221" s="181"/>
      <c r="BC221" s="181" t="e">
        <f t="shared" si="35"/>
        <v>#REF!</v>
      </c>
      <c r="BD221" s="181"/>
      <c r="BE221" s="181"/>
      <c r="BF221" s="181"/>
      <c r="BG221" s="181" t="e">
        <f t="shared" si="36"/>
        <v>#REF!</v>
      </c>
      <c r="BH221" s="181"/>
      <c r="BI221" s="181"/>
    </row>
    <row r="222" spans="1:61" x14ac:dyDescent="0.15">
      <c r="A222" s="175">
        <v>172</v>
      </c>
      <c r="B222" s="175"/>
      <c r="C222" s="175" t="e">
        <f>IF(#REF!="","",#REF!)</f>
        <v>#REF!</v>
      </c>
      <c r="D222" s="175"/>
      <c r="E222" s="175"/>
      <c r="F222" s="175"/>
      <c r="G222" s="175"/>
      <c r="H222" s="175"/>
      <c r="I222" s="176" t="e">
        <f>IF(#REF!="","",#REF!)</f>
        <v>#REF!</v>
      </c>
      <c r="J222" s="176"/>
      <c r="K222" s="176"/>
      <c r="L222" s="177" t="e">
        <f>IF(#REF!="",0,#REF!)</f>
        <v>#REF!</v>
      </c>
      <c r="M222" s="177"/>
      <c r="N222" s="177"/>
      <c r="O222" s="177" t="e">
        <f>IF(#REF!="",0,#REF!)</f>
        <v>#REF!</v>
      </c>
      <c r="P222" s="177"/>
      <c r="Q222" s="177"/>
      <c r="R222" s="177" t="e">
        <f>IF(#REF!="",0,#REF!)</f>
        <v>#REF!</v>
      </c>
      <c r="S222" s="177"/>
      <c r="T222" s="177"/>
      <c r="U222" s="178" t="e">
        <f t="shared" si="31"/>
        <v>#REF!</v>
      </c>
      <c r="V222" s="178"/>
      <c r="W222" s="178"/>
      <c r="X222" s="175" t="e">
        <f>IF(#REF!="",0,#REF!)</f>
        <v>#REF!</v>
      </c>
      <c r="Y222" s="175"/>
      <c r="Z222" s="175"/>
      <c r="AA222" s="178" t="e">
        <f t="shared" si="32"/>
        <v>#REF!</v>
      </c>
      <c r="AB222" s="178"/>
      <c r="AC222" s="178"/>
      <c r="AD222" s="178"/>
      <c r="AE222" s="179" t="e">
        <f>IF(#REF!="",0,#REF!)</f>
        <v>#REF!</v>
      </c>
      <c r="AF222" s="179"/>
      <c r="AG222" s="179"/>
      <c r="AH222" s="179"/>
      <c r="AI222" s="179" t="e">
        <f>IF(OR(#REF!=TRUE,#REF!=TRUE),13500,IF(#REF!=TRUE,"内装材は","-"))</f>
        <v>#REF!</v>
      </c>
      <c r="AJ222" s="179"/>
      <c r="AK222" s="179"/>
      <c r="AL222" s="179"/>
      <c r="AM222" s="179" t="e">
        <f>IF(AI222="-","-",IF(#REF!=TRUE,"併用付加",ROUNDDOWN(AA222*AI222,0)))</f>
        <v>#REF!</v>
      </c>
      <c r="AN222" s="179"/>
      <c r="AO222" s="179"/>
      <c r="AP222" s="179"/>
      <c r="AQ222" s="179" t="e">
        <f>IF(AI222="-",#REF!,MIN((IF((AE222-AI222)&gt;0,AE222-AI222,0)),#REF!))</f>
        <v>#REF!</v>
      </c>
      <c r="AR222" s="179"/>
      <c r="AS222" s="179"/>
      <c r="AT222" s="179"/>
      <c r="AU222" s="179" t="e">
        <f t="shared" si="33"/>
        <v>#REF!</v>
      </c>
      <c r="AV222" s="179"/>
      <c r="AW222" s="179"/>
      <c r="AX222" s="179"/>
      <c r="AY222" s="180" t="e">
        <f t="shared" si="34"/>
        <v>#REF!</v>
      </c>
      <c r="AZ222" s="181"/>
      <c r="BA222" s="181"/>
      <c r="BB222" s="181"/>
      <c r="BC222" s="181" t="e">
        <f t="shared" si="35"/>
        <v>#REF!</v>
      </c>
      <c r="BD222" s="181"/>
      <c r="BE222" s="181"/>
      <c r="BF222" s="181"/>
      <c r="BG222" s="181" t="e">
        <f t="shared" si="36"/>
        <v>#REF!</v>
      </c>
      <c r="BH222" s="181"/>
      <c r="BI222" s="181"/>
    </row>
    <row r="223" spans="1:61" x14ac:dyDescent="0.15">
      <c r="A223" s="175">
        <v>173</v>
      </c>
      <c r="B223" s="175"/>
      <c r="C223" s="175" t="e">
        <f>IF(#REF!="","",#REF!)</f>
        <v>#REF!</v>
      </c>
      <c r="D223" s="175"/>
      <c r="E223" s="175"/>
      <c r="F223" s="175"/>
      <c r="G223" s="175"/>
      <c r="H223" s="175"/>
      <c r="I223" s="176" t="e">
        <f>IF(#REF!="","",#REF!)</f>
        <v>#REF!</v>
      </c>
      <c r="J223" s="176"/>
      <c r="K223" s="176"/>
      <c r="L223" s="177" t="e">
        <f>IF(#REF!="",0,#REF!)</f>
        <v>#REF!</v>
      </c>
      <c r="M223" s="177"/>
      <c r="N223" s="177"/>
      <c r="O223" s="177" t="e">
        <f>IF(#REF!="",0,#REF!)</f>
        <v>#REF!</v>
      </c>
      <c r="P223" s="177"/>
      <c r="Q223" s="177"/>
      <c r="R223" s="177" t="e">
        <f>IF(#REF!="",0,#REF!)</f>
        <v>#REF!</v>
      </c>
      <c r="S223" s="177"/>
      <c r="T223" s="177"/>
      <c r="U223" s="178" t="e">
        <f t="shared" si="31"/>
        <v>#REF!</v>
      </c>
      <c r="V223" s="178"/>
      <c r="W223" s="178"/>
      <c r="X223" s="175" t="e">
        <f>IF(#REF!="",0,#REF!)</f>
        <v>#REF!</v>
      </c>
      <c r="Y223" s="175"/>
      <c r="Z223" s="175"/>
      <c r="AA223" s="178" t="e">
        <f t="shared" si="32"/>
        <v>#REF!</v>
      </c>
      <c r="AB223" s="178"/>
      <c r="AC223" s="178"/>
      <c r="AD223" s="178"/>
      <c r="AE223" s="179" t="e">
        <f>IF(#REF!="",0,#REF!)</f>
        <v>#REF!</v>
      </c>
      <c r="AF223" s="179"/>
      <c r="AG223" s="179"/>
      <c r="AH223" s="179"/>
      <c r="AI223" s="179" t="e">
        <f>IF(OR(#REF!=TRUE,#REF!=TRUE),13500,IF(#REF!=TRUE,"内装材は","-"))</f>
        <v>#REF!</v>
      </c>
      <c r="AJ223" s="179"/>
      <c r="AK223" s="179"/>
      <c r="AL223" s="179"/>
      <c r="AM223" s="179" t="e">
        <f>IF(AI223="-","-",IF(#REF!=TRUE,"併用付加",ROUNDDOWN(AA223*AI223,0)))</f>
        <v>#REF!</v>
      </c>
      <c r="AN223" s="179"/>
      <c r="AO223" s="179"/>
      <c r="AP223" s="179"/>
      <c r="AQ223" s="179" t="e">
        <f>IF(AI223="-",#REF!,MIN((IF((AE223-AI223)&gt;0,AE223-AI223,0)),#REF!))</f>
        <v>#REF!</v>
      </c>
      <c r="AR223" s="179"/>
      <c r="AS223" s="179"/>
      <c r="AT223" s="179"/>
      <c r="AU223" s="179" t="e">
        <f t="shared" si="33"/>
        <v>#REF!</v>
      </c>
      <c r="AV223" s="179"/>
      <c r="AW223" s="179"/>
      <c r="AX223" s="179"/>
      <c r="AY223" s="180" t="e">
        <f t="shared" si="34"/>
        <v>#REF!</v>
      </c>
      <c r="AZ223" s="181"/>
      <c r="BA223" s="181"/>
      <c r="BB223" s="181"/>
      <c r="BC223" s="181" t="e">
        <f t="shared" si="35"/>
        <v>#REF!</v>
      </c>
      <c r="BD223" s="181"/>
      <c r="BE223" s="181"/>
      <c r="BF223" s="181"/>
      <c r="BG223" s="181" t="e">
        <f t="shared" si="36"/>
        <v>#REF!</v>
      </c>
      <c r="BH223" s="181"/>
      <c r="BI223" s="181"/>
    </row>
    <row r="224" spans="1:61" x14ac:dyDescent="0.15">
      <c r="A224" s="175">
        <v>174</v>
      </c>
      <c r="B224" s="175"/>
      <c r="C224" s="175" t="e">
        <f>IF(#REF!="","",#REF!)</f>
        <v>#REF!</v>
      </c>
      <c r="D224" s="175"/>
      <c r="E224" s="175"/>
      <c r="F224" s="175"/>
      <c r="G224" s="175"/>
      <c r="H224" s="175"/>
      <c r="I224" s="176" t="e">
        <f>IF(#REF!="","",#REF!)</f>
        <v>#REF!</v>
      </c>
      <c r="J224" s="176"/>
      <c r="K224" s="176"/>
      <c r="L224" s="177" t="e">
        <f>IF(#REF!="",0,#REF!)</f>
        <v>#REF!</v>
      </c>
      <c r="M224" s="177"/>
      <c r="N224" s="177"/>
      <c r="O224" s="177" t="e">
        <f>IF(#REF!="",0,#REF!)</f>
        <v>#REF!</v>
      </c>
      <c r="P224" s="177"/>
      <c r="Q224" s="177"/>
      <c r="R224" s="177" t="e">
        <f>IF(#REF!="",0,#REF!)</f>
        <v>#REF!</v>
      </c>
      <c r="S224" s="177"/>
      <c r="T224" s="177"/>
      <c r="U224" s="178" t="e">
        <f t="shared" si="31"/>
        <v>#REF!</v>
      </c>
      <c r="V224" s="178"/>
      <c r="W224" s="178"/>
      <c r="X224" s="175" t="e">
        <f>IF(#REF!="",0,#REF!)</f>
        <v>#REF!</v>
      </c>
      <c r="Y224" s="175"/>
      <c r="Z224" s="175"/>
      <c r="AA224" s="178" t="e">
        <f t="shared" si="32"/>
        <v>#REF!</v>
      </c>
      <c r="AB224" s="178"/>
      <c r="AC224" s="178"/>
      <c r="AD224" s="178"/>
      <c r="AE224" s="179" t="e">
        <f>IF(#REF!="",0,#REF!)</f>
        <v>#REF!</v>
      </c>
      <c r="AF224" s="179"/>
      <c r="AG224" s="179"/>
      <c r="AH224" s="179"/>
      <c r="AI224" s="179" t="e">
        <f>IF(OR(#REF!=TRUE,#REF!=TRUE),13500,IF(#REF!=TRUE,"内装材は","-"))</f>
        <v>#REF!</v>
      </c>
      <c r="AJ224" s="179"/>
      <c r="AK224" s="179"/>
      <c r="AL224" s="179"/>
      <c r="AM224" s="179" t="e">
        <f>IF(AI224="-","-",IF(#REF!=TRUE,"併用付加",ROUNDDOWN(AA224*AI224,0)))</f>
        <v>#REF!</v>
      </c>
      <c r="AN224" s="179"/>
      <c r="AO224" s="179"/>
      <c r="AP224" s="179"/>
      <c r="AQ224" s="179" t="e">
        <f>IF(AI224="-",#REF!,MIN((IF((AE224-AI224)&gt;0,AE224-AI224,0)),#REF!))</f>
        <v>#REF!</v>
      </c>
      <c r="AR224" s="179"/>
      <c r="AS224" s="179"/>
      <c r="AT224" s="179"/>
      <c r="AU224" s="179" t="e">
        <f t="shared" si="33"/>
        <v>#REF!</v>
      </c>
      <c r="AV224" s="179"/>
      <c r="AW224" s="179"/>
      <c r="AX224" s="179"/>
      <c r="AY224" s="180" t="e">
        <f t="shared" si="34"/>
        <v>#REF!</v>
      </c>
      <c r="AZ224" s="181"/>
      <c r="BA224" s="181"/>
      <c r="BB224" s="181"/>
      <c r="BC224" s="181" t="e">
        <f t="shared" si="35"/>
        <v>#REF!</v>
      </c>
      <c r="BD224" s="181"/>
      <c r="BE224" s="181"/>
      <c r="BF224" s="181"/>
      <c r="BG224" s="181" t="e">
        <f t="shared" si="36"/>
        <v>#REF!</v>
      </c>
      <c r="BH224" s="181"/>
      <c r="BI224" s="181"/>
    </row>
    <row r="225" spans="1:61" x14ac:dyDescent="0.15">
      <c r="A225" s="175">
        <v>175</v>
      </c>
      <c r="B225" s="175"/>
      <c r="C225" s="175" t="e">
        <f>IF(#REF!="","",#REF!)</f>
        <v>#REF!</v>
      </c>
      <c r="D225" s="175"/>
      <c r="E225" s="175"/>
      <c r="F225" s="175"/>
      <c r="G225" s="175"/>
      <c r="H225" s="175"/>
      <c r="I225" s="176" t="e">
        <f>IF(#REF!="","",#REF!)</f>
        <v>#REF!</v>
      </c>
      <c r="J225" s="176"/>
      <c r="K225" s="176"/>
      <c r="L225" s="177" t="e">
        <f>IF(#REF!="",0,#REF!)</f>
        <v>#REF!</v>
      </c>
      <c r="M225" s="177"/>
      <c r="N225" s="177"/>
      <c r="O225" s="177" t="e">
        <f>IF(#REF!="",0,#REF!)</f>
        <v>#REF!</v>
      </c>
      <c r="P225" s="177"/>
      <c r="Q225" s="177"/>
      <c r="R225" s="177" t="e">
        <f>IF(#REF!="",0,#REF!)</f>
        <v>#REF!</v>
      </c>
      <c r="S225" s="177"/>
      <c r="T225" s="177"/>
      <c r="U225" s="178" t="e">
        <f t="shared" si="31"/>
        <v>#REF!</v>
      </c>
      <c r="V225" s="178"/>
      <c r="W225" s="178"/>
      <c r="X225" s="175" t="e">
        <f>IF(#REF!="",0,#REF!)</f>
        <v>#REF!</v>
      </c>
      <c r="Y225" s="175"/>
      <c r="Z225" s="175"/>
      <c r="AA225" s="178" t="e">
        <f t="shared" si="32"/>
        <v>#REF!</v>
      </c>
      <c r="AB225" s="178"/>
      <c r="AC225" s="178"/>
      <c r="AD225" s="178"/>
      <c r="AE225" s="179" t="e">
        <f>IF(#REF!="",0,#REF!)</f>
        <v>#REF!</v>
      </c>
      <c r="AF225" s="179"/>
      <c r="AG225" s="179"/>
      <c r="AH225" s="179"/>
      <c r="AI225" s="179" t="e">
        <f>IF(OR(#REF!=TRUE,#REF!=TRUE),13500,IF(#REF!=TRUE,"内装材は","-"))</f>
        <v>#REF!</v>
      </c>
      <c r="AJ225" s="179"/>
      <c r="AK225" s="179"/>
      <c r="AL225" s="179"/>
      <c r="AM225" s="179" t="e">
        <f>IF(AI225="-","-",IF(#REF!=TRUE,"併用付加",ROUNDDOWN(AA225*AI225,0)))</f>
        <v>#REF!</v>
      </c>
      <c r="AN225" s="179"/>
      <c r="AO225" s="179"/>
      <c r="AP225" s="179"/>
      <c r="AQ225" s="179" t="e">
        <f>IF(AI225="-",#REF!,MIN((IF((AE225-AI225)&gt;0,AE225-AI225,0)),#REF!))</f>
        <v>#REF!</v>
      </c>
      <c r="AR225" s="179"/>
      <c r="AS225" s="179"/>
      <c r="AT225" s="179"/>
      <c r="AU225" s="179" t="e">
        <f t="shared" si="33"/>
        <v>#REF!</v>
      </c>
      <c r="AV225" s="179"/>
      <c r="AW225" s="179"/>
      <c r="AX225" s="179"/>
      <c r="AY225" s="180" t="e">
        <f t="shared" si="34"/>
        <v>#REF!</v>
      </c>
      <c r="AZ225" s="181"/>
      <c r="BA225" s="181"/>
      <c r="BB225" s="181"/>
      <c r="BC225" s="181" t="e">
        <f t="shared" si="35"/>
        <v>#REF!</v>
      </c>
      <c r="BD225" s="181"/>
      <c r="BE225" s="181"/>
      <c r="BF225" s="181"/>
      <c r="BG225" s="181" t="e">
        <f t="shared" si="36"/>
        <v>#REF!</v>
      </c>
      <c r="BH225" s="181"/>
      <c r="BI225" s="181"/>
    </row>
    <row r="226" spans="1:61" x14ac:dyDescent="0.15">
      <c r="A226" s="175">
        <v>176</v>
      </c>
      <c r="B226" s="175"/>
      <c r="C226" s="175" t="e">
        <f>IF(#REF!="","",#REF!)</f>
        <v>#REF!</v>
      </c>
      <c r="D226" s="175"/>
      <c r="E226" s="175"/>
      <c r="F226" s="175"/>
      <c r="G226" s="175"/>
      <c r="H226" s="175"/>
      <c r="I226" s="176" t="e">
        <f>IF(#REF!="","",#REF!)</f>
        <v>#REF!</v>
      </c>
      <c r="J226" s="176"/>
      <c r="K226" s="176"/>
      <c r="L226" s="177" t="e">
        <f>IF(#REF!="",0,#REF!)</f>
        <v>#REF!</v>
      </c>
      <c r="M226" s="177"/>
      <c r="N226" s="177"/>
      <c r="O226" s="177" t="e">
        <f>IF(#REF!="",0,#REF!)</f>
        <v>#REF!</v>
      </c>
      <c r="P226" s="177"/>
      <c r="Q226" s="177"/>
      <c r="R226" s="177" t="e">
        <f>IF(#REF!="",0,#REF!)</f>
        <v>#REF!</v>
      </c>
      <c r="S226" s="177"/>
      <c r="T226" s="177"/>
      <c r="U226" s="178" t="e">
        <f t="shared" si="31"/>
        <v>#REF!</v>
      </c>
      <c r="V226" s="178"/>
      <c r="W226" s="178"/>
      <c r="X226" s="175" t="e">
        <f>IF(#REF!="",0,#REF!)</f>
        <v>#REF!</v>
      </c>
      <c r="Y226" s="175"/>
      <c r="Z226" s="175"/>
      <c r="AA226" s="178" t="e">
        <f t="shared" si="32"/>
        <v>#REF!</v>
      </c>
      <c r="AB226" s="178"/>
      <c r="AC226" s="178"/>
      <c r="AD226" s="178"/>
      <c r="AE226" s="179" t="e">
        <f>IF(#REF!="",0,#REF!)</f>
        <v>#REF!</v>
      </c>
      <c r="AF226" s="179"/>
      <c r="AG226" s="179"/>
      <c r="AH226" s="179"/>
      <c r="AI226" s="179" t="e">
        <f>IF(OR(#REF!=TRUE,#REF!=TRUE),13500,IF(#REF!=TRUE,"内装材は","-"))</f>
        <v>#REF!</v>
      </c>
      <c r="AJ226" s="179"/>
      <c r="AK226" s="179"/>
      <c r="AL226" s="179"/>
      <c r="AM226" s="179" t="e">
        <f>IF(AI226="-","-",IF(#REF!=TRUE,"併用付加",ROUNDDOWN(AA226*AI226,0)))</f>
        <v>#REF!</v>
      </c>
      <c r="AN226" s="179"/>
      <c r="AO226" s="179"/>
      <c r="AP226" s="179"/>
      <c r="AQ226" s="179" t="e">
        <f>IF(AI226="-",#REF!,MIN((IF((AE226-AI226)&gt;0,AE226-AI226,0)),#REF!))</f>
        <v>#REF!</v>
      </c>
      <c r="AR226" s="179"/>
      <c r="AS226" s="179"/>
      <c r="AT226" s="179"/>
      <c r="AU226" s="179" t="e">
        <f t="shared" si="33"/>
        <v>#REF!</v>
      </c>
      <c r="AV226" s="179"/>
      <c r="AW226" s="179"/>
      <c r="AX226" s="179"/>
      <c r="AY226" s="180" t="e">
        <f t="shared" si="34"/>
        <v>#REF!</v>
      </c>
      <c r="AZ226" s="181"/>
      <c r="BA226" s="181"/>
      <c r="BB226" s="181"/>
      <c r="BC226" s="181" t="e">
        <f t="shared" si="35"/>
        <v>#REF!</v>
      </c>
      <c r="BD226" s="181"/>
      <c r="BE226" s="181"/>
      <c r="BF226" s="181"/>
      <c r="BG226" s="181" t="e">
        <f t="shared" si="36"/>
        <v>#REF!</v>
      </c>
      <c r="BH226" s="181"/>
      <c r="BI226" s="181"/>
    </row>
    <row r="227" spans="1:61" x14ac:dyDescent="0.15">
      <c r="A227" s="175">
        <v>177</v>
      </c>
      <c r="B227" s="175"/>
      <c r="C227" s="175" t="e">
        <f>IF(#REF!="","",#REF!)</f>
        <v>#REF!</v>
      </c>
      <c r="D227" s="175"/>
      <c r="E227" s="175"/>
      <c r="F227" s="175"/>
      <c r="G227" s="175"/>
      <c r="H227" s="175"/>
      <c r="I227" s="176" t="e">
        <f>IF(#REF!="","",#REF!)</f>
        <v>#REF!</v>
      </c>
      <c r="J227" s="176"/>
      <c r="K227" s="176"/>
      <c r="L227" s="177" t="e">
        <f>IF(#REF!="",0,#REF!)</f>
        <v>#REF!</v>
      </c>
      <c r="M227" s="177"/>
      <c r="N227" s="177"/>
      <c r="O227" s="177" t="e">
        <f>IF(#REF!="",0,#REF!)</f>
        <v>#REF!</v>
      </c>
      <c r="P227" s="177"/>
      <c r="Q227" s="177"/>
      <c r="R227" s="177" t="e">
        <f>IF(#REF!="",0,#REF!)</f>
        <v>#REF!</v>
      </c>
      <c r="S227" s="177"/>
      <c r="T227" s="177"/>
      <c r="U227" s="178" t="e">
        <f t="shared" si="31"/>
        <v>#REF!</v>
      </c>
      <c r="V227" s="178"/>
      <c r="W227" s="178"/>
      <c r="X227" s="175" t="e">
        <f>IF(#REF!="",0,#REF!)</f>
        <v>#REF!</v>
      </c>
      <c r="Y227" s="175"/>
      <c r="Z227" s="175"/>
      <c r="AA227" s="178" t="e">
        <f t="shared" si="32"/>
        <v>#REF!</v>
      </c>
      <c r="AB227" s="178"/>
      <c r="AC227" s="178"/>
      <c r="AD227" s="178"/>
      <c r="AE227" s="179" t="e">
        <f>IF(#REF!="",0,#REF!)</f>
        <v>#REF!</v>
      </c>
      <c r="AF227" s="179"/>
      <c r="AG227" s="179"/>
      <c r="AH227" s="179"/>
      <c r="AI227" s="179" t="e">
        <f>IF(OR(#REF!=TRUE,#REF!=TRUE),13500,IF(#REF!=TRUE,"内装材は","-"))</f>
        <v>#REF!</v>
      </c>
      <c r="AJ227" s="179"/>
      <c r="AK227" s="179"/>
      <c r="AL227" s="179"/>
      <c r="AM227" s="179" t="e">
        <f>IF(AI227="-","-",IF(#REF!=TRUE,"併用付加",ROUNDDOWN(AA227*AI227,0)))</f>
        <v>#REF!</v>
      </c>
      <c r="AN227" s="179"/>
      <c r="AO227" s="179"/>
      <c r="AP227" s="179"/>
      <c r="AQ227" s="179" t="e">
        <f>IF(AI227="-",#REF!,MIN((IF((AE227-AI227)&gt;0,AE227-AI227,0)),#REF!))</f>
        <v>#REF!</v>
      </c>
      <c r="AR227" s="179"/>
      <c r="AS227" s="179"/>
      <c r="AT227" s="179"/>
      <c r="AU227" s="179" t="e">
        <f t="shared" si="33"/>
        <v>#REF!</v>
      </c>
      <c r="AV227" s="179"/>
      <c r="AW227" s="179"/>
      <c r="AX227" s="179"/>
      <c r="AY227" s="180" t="e">
        <f t="shared" si="34"/>
        <v>#REF!</v>
      </c>
      <c r="AZ227" s="181"/>
      <c r="BA227" s="181"/>
      <c r="BB227" s="181"/>
      <c r="BC227" s="181" t="e">
        <f t="shared" si="35"/>
        <v>#REF!</v>
      </c>
      <c r="BD227" s="181"/>
      <c r="BE227" s="181"/>
      <c r="BF227" s="181"/>
      <c r="BG227" s="181" t="e">
        <f t="shared" si="36"/>
        <v>#REF!</v>
      </c>
      <c r="BH227" s="181"/>
      <c r="BI227" s="181"/>
    </row>
    <row r="228" spans="1:61" x14ac:dyDescent="0.15">
      <c r="A228" s="175">
        <v>178</v>
      </c>
      <c r="B228" s="175"/>
      <c r="C228" s="175" t="e">
        <f>IF(#REF!="","",#REF!)</f>
        <v>#REF!</v>
      </c>
      <c r="D228" s="175"/>
      <c r="E228" s="175"/>
      <c r="F228" s="175"/>
      <c r="G228" s="175"/>
      <c r="H228" s="175"/>
      <c r="I228" s="176" t="e">
        <f>IF(#REF!="","",#REF!)</f>
        <v>#REF!</v>
      </c>
      <c r="J228" s="176"/>
      <c r="K228" s="176"/>
      <c r="L228" s="177" t="e">
        <f>IF(#REF!="",0,#REF!)</f>
        <v>#REF!</v>
      </c>
      <c r="M228" s="177"/>
      <c r="N228" s="177"/>
      <c r="O228" s="177" t="e">
        <f>IF(#REF!="",0,#REF!)</f>
        <v>#REF!</v>
      </c>
      <c r="P228" s="177"/>
      <c r="Q228" s="177"/>
      <c r="R228" s="177" t="e">
        <f>IF(#REF!="",0,#REF!)</f>
        <v>#REF!</v>
      </c>
      <c r="S228" s="177"/>
      <c r="T228" s="177"/>
      <c r="U228" s="178" t="e">
        <f t="shared" si="31"/>
        <v>#REF!</v>
      </c>
      <c r="V228" s="178"/>
      <c r="W228" s="178"/>
      <c r="X228" s="175" t="e">
        <f>IF(#REF!="",0,#REF!)</f>
        <v>#REF!</v>
      </c>
      <c r="Y228" s="175"/>
      <c r="Z228" s="175"/>
      <c r="AA228" s="178" t="e">
        <f t="shared" si="32"/>
        <v>#REF!</v>
      </c>
      <c r="AB228" s="178"/>
      <c r="AC228" s="178"/>
      <c r="AD228" s="178"/>
      <c r="AE228" s="179" t="e">
        <f>IF(#REF!="",0,#REF!)</f>
        <v>#REF!</v>
      </c>
      <c r="AF228" s="179"/>
      <c r="AG228" s="179"/>
      <c r="AH228" s="179"/>
      <c r="AI228" s="179" t="e">
        <f>IF(OR(#REF!=TRUE,#REF!=TRUE),13500,IF(#REF!=TRUE,"内装材は","-"))</f>
        <v>#REF!</v>
      </c>
      <c r="AJ228" s="179"/>
      <c r="AK228" s="179"/>
      <c r="AL228" s="179"/>
      <c r="AM228" s="179" t="e">
        <f>IF(AI228="-","-",IF(#REF!=TRUE,"併用付加",ROUNDDOWN(AA228*AI228,0)))</f>
        <v>#REF!</v>
      </c>
      <c r="AN228" s="179"/>
      <c r="AO228" s="179"/>
      <c r="AP228" s="179"/>
      <c r="AQ228" s="179" t="e">
        <f>IF(AI228="-",#REF!,MIN((IF((AE228-AI228)&gt;0,AE228-AI228,0)),#REF!))</f>
        <v>#REF!</v>
      </c>
      <c r="AR228" s="179"/>
      <c r="AS228" s="179"/>
      <c r="AT228" s="179"/>
      <c r="AU228" s="179" t="e">
        <f t="shared" si="33"/>
        <v>#REF!</v>
      </c>
      <c r="AV228" s="179"/>
      <c r="AW228" s="179"/>
      <c r="AX228" s="179"/>
      <c r="AY228" s="180" t="e">
        <f t="shared" si="34"/>
        <v>#REF!</v>
      </c>
      <c r="AZ228" s="181"/>
      <c r="BA228" s="181"/>
      <c r="BB228" s="181"/>
      <c r="BC228" s="181" t="e">
        <f t="shared" si="35"/>
        <v>#REF!</v>
      </c>
      <c r="BD228" s="181"/>
      <c r="BE228" s="181"/>
      <c r="BF228" s="181"/>
      <c r="BG228" s="181" t="e">
        <f t="shared" si="36"/>
        <v>#REF!</v>
      </c>
      <c r="BH228" s="181"/>
      <c r="BI228" s="181"/>
    </row>
    <row r="229" spans="1:61" x14ac:dyDescent="0.15">
      <c r="A229" s="175">
        <v>179</v>
      </c>
      <c r="B229" s="175"/>
      <c r="C229" s="175" t="e">
        <f>IF(#REF!="","",#REF!)</f>
        <v>#REF!</v>
      </c>
      <c r="D229" s="175"/>
      <c r="E229" s="175"/>
      <c r="F229" s="175"/>
      <c r="G229" s="175"/>
      <c r="H229" s="175"/>
      <c r="I229" s="176" t="e">
        <f>IF(#REF!="","",#REF!)</f>
        <v>#REF!</v>
      </c>
      <c r="J229" s="176"/>
      <c r="K229" s="176"/>
      <c r="L229" s="177" t="e">
        <f>IF(#REF!="",0,#REF!)</f>
        <v>#REF!</v>
      </c>
      <c r="M229" s="177"/>
      <c r="N229" s="177"/>
      <c r="O229" s="177" t="e">
        <f>IF(#REF!="",0,#REF!)</f>
        <v>#REF!</v>
      </c>
      <c r="P229" s="177"/>
      <c r="Q229" s="177"/>
      <c r="R229" s="177" t="e">
        <f>IF(#REF!="",0,#REF!)</f>
        <v>#REF!</v>
      </c>
      <c r="S229" s="177"/>
      <c r="T229" s="177"/>
      <c r="U229" s="178" t="e">
        <f t="shared" si="31"/>
        <v>#REF!</v>
      </c>
      <c r="V229" s="178"/>
      <c r="W229" s="178"/>
      <c r="X229" s="175" t="e">
        <f>IF(#REF!="",0,#REF!)</f>
        <v>#REF!</v>
      </c>
      <c r="Y229" s="175"/>
      <c r="Z229" s="175"/>
      <c r="AA229" s="178" t="e">
        <f t="shared" si="32"/>
        <v>#REF!</v>
      </c>
      <c r="AB229" s="178"/>
      <c r="AC229" s="178"/>
      <c r="AD229" s="178"/>
      <c r="AE229" s="179" t="e">
        <f>IF(#REF!="",0,#REF!)</f>
        <v>#REF!</v>
      </c>
      <c r="AF229" s="179"/>
      <c r="AG229" s="179"/>
      <c r="AH229" s="179"/>
      <c r="AI229" s="179" t="e">
        <f>IF(OR(#REF!=TRUE,#REF!=TRUE),13500,IF(#REF!=TRUE,"内装材は","-"))</f>
        <v>#REF!</v>
      </c>
      <c r="AJ229" s="179"/>
      <c r="AK229" s="179"/>
      <c r="AL229" s="179"/>
      <c r="AM229" s="179" t="e">
        <f>IF(AI229="-","-",IF(#REF!=TRUE,"併用付加",ROUNDDOWN(AA229*AI229,0)))</f>
        <v>#REF!</v>
      </c>
      <c r="AN229" s="179"/>
      <c r="AO229" s="179"/>
      <c r="AP229" s="179"/>
      <c r="AQ229" s="179" t="e">
        <f>IF(AI229="-",#REF!,MIN((IF((AE229-AI229)&gt;0,AE229-AI229,0)),#REF!))</f>
        <v>#REF!</v>
      </c>
      <c r="AR229" s="179"/>
      <c r="AS229" s="179"/>
      <c r="AT229" s="179"/>
      <c r="AU229" s="179" t="e">
        <f t="shared" si="33"/>
        <v>#REF!</v>
      </c>
      <c r="AV229" s="179"/>
      <c r="AW229" s="179"/>
      <c r="AX229" s="179"/>
      <c r="AY229" s="180" t="e">
        <f t="shared" si="34"/>
        <v>#REF!</v>
      </c>
      <c r="AZ229" s="181"/>
      <c r="BA229" s="181"/>
      <c r="BB229" s="181"/>
      <c r="BC229" s="181" t="e">
        <f t="shared" si="35"/>
        <v>#REF!</v>
      </c>
      <c r="BD229" s="181"/>
      <c r="BE229" s="181"/>
      <c r="BF229" s="181"/>
      <c r="BG229" s="181" t="e">
        <f t="shared" si="36"/>
        <v>#REF!</v>
      </c>
      <c r="BH229" s="181"/>
      <c r="BI229" s="181"/>
    </row>
    <row r="230" spans="1:61" x14ac:dyDescent="0.15">
      <c r="A230" s="175">
        <v>180</v>
      </c>
      <c r="B230" s="175"/>
      <c r="C230" s="175" t="e">
        <f>IF(#REF!="","",#REF!)</f>
        <v>#REF!</v>
      </c>
      <c r="D230" s="175"/>
      <c r="E230" s="175"/>
      <c r="F230" s="175"/>
      <c r="G230" s="175"/>
      <c r="H230" s="175"/>
      <c r="I230" s="176" t="e">
        <f>IF(#REF!="","",#REF!)</f>
        <v>#REF!</v>
      </c>
      <c r="J230" s="176"/>
      <c r="K230" s="176"/>
      <c r="L230" s="177" t="e">
        <f>IF(#REF!="",0,#REF!)</f>
        <v>#REF!</v>
      </c>
      <c r="M230" s="177"/>
      <c r="N230" s="177"/>
      <c r="O230" s="177" t="e">
        <f>IF(#REF!="",0,#REF!)</f>
        <v>#REF!</v>
      </c>
      <c r="P230" s="177"/>
      <c r="Q230" s="177"/>
      <c r="R230" s="177" t="e">
        <f>IF(#REF!="",0,#REF!)</f>
        <v>#REF!</v>
      </c>
      <c r="S230" s="177"/>
      <c r="T230" s="177"/>
      <c r="U230" s="178" t="e">
        <f t="shared" si="31"/>
        <v>#REF!</v>
      </c>
      <c r="V230" s="178"/>
      <c r="W230" s="178"/>
      <c r="X230" s="175" t="e">
        <f>IF(#REF!="",0,#REF!)</f>
        <v>#REF!</v>
      </c>
      <c r="Y230" s="175"/>
      <c r="Z230" s="175"/>
      <c r="AA230" s="178" t="e">
        <f t="shared" si="32"/>
        <v>#REF!</v>
      </c>
      <c r="AB230" s="178"/>
      <c r="AC230" s="178"/>
      <c r="AD230" s="178"/>
      <c r="AE230" s="179" t="e">
        <f>IF(#REF!="",0,#REF!)</f>
        <v>#REF!</v>
      </c>
      <c r="AF230" s="179"/>
      <c r="AG230" s="179"/>
      <c r="AH230" s="179"/>
      <c r="AI230" s="179" t="e">
        <f>IF(OR(#REF!=TRUE,#REF!=TRUE),13500,IF(#REF!=TRUE,"内装材は","-"))</f>
        <v>#REF!</v>
      </c>
      <c r="AJ230" s="179"/>
      <c r="AK230" s="179"/>
      <c r="AL230" s="179"/>
      <c r="AM230" s="179" t="e">
        <f>IF(AI230="-","-",IF(#REF!=TRUE,"併用付加",ROUNDDOWN(AA230*AI230,0)))</f>
        <v>#REF!</v>
      </c>
      <c r="AN230" s="179"/>
      <c r="AO230" s="179"/>
      <c r="AP230" s="179"/>
      <c r="AQ230" s="179" t="e">
        <f>IF(AI230="-",#REF!,MIN((IF((AE230-AI230)&gt;0,AE230-AI230,0)),#REF!))</f>
        <v>#REF!</v>
      </c>
      <c r="AR230" s="179"/>
      <c r="AS230" s="179"/>
      <c r="AT230" s="179"/>
      <c r="AU230" s="179" t="e">
        <f t="shared" si="33"/>
        <v>#REF!</v>
      </c>
      <c r="AV230" s="179"/>
      <c r="AW230" s="179"/>
      <c r="AX230" s="179"/>
      <c r="AY230" s="180" t="e">
        <f t="shared" si="34"/>
        <v>#REF!</v>
      </c>
      <c r="AZ230" s="181"/>
      <c r="BA230" s="181"/>
      <c r="BB230" s="181"/>
      <c r="BC230" s="181" t="e">
        <f t="shared" si="35"/>
        <v>#REF!</v>
      </c>
      <c r="BD230" s="181"/>
      <c r="BE230" s="181"/>
      <c r="BF230" s="181"/>
      <c r="BG230" s="181" t="e">
        <f t="shared" si="36"/>
        <v>#REF!</v>
      </c>
      <c r="BH230" s="181"/>
      <c r="BI230" s="181"/>
    </row>
    <row r="231" spans="1:61" x14ac:dyDescent="0.15">
      <c r="A231" s="175"/>
      <c r="B231" s="175"/>
      <c r="C231" s="175" t="s">
        <v>29</v>
      </c>
      <c r="D231" s="175"/>
      <c r="E231" s="175"/>
      <c r="F231" s="175"/>
      <c r="G231" s="175"/>
      <c r="H231" s="175"/>
      <c r="I231" s="175"/>
      <c r="J231" s="175"/>
      <c r="K231" s="175"/>
      <c r="L231" s="177"/>
      <c r="M231" s="177"/>
      <c r="N231" s="177"/>
      <c r="O231" s="177"/>
      <c r="P231" s="177"/>
      <c r="Q231" s="177"/>
      <c r="R231" s="177"/>
      <c r="S231" s="177"/>
      <c r="T231" s="177"/>
      <c r="U231" s="177"/>
      <c r="V231" s="177"/>
      <c r="W231" s="177"/>
      <c r="X231" s="193"/>
      <c r="Y231" s="193"/>
      <c r="Z231" s="193"/>
      <c r="AA231" s="178" t="e">
        <f>IF(C231="","",SUM(AA201:AD230))</f>
        <v>#REF!</v>
      </c>
      <c r="AB231" s="178"/>
      <c r="AC231" s="178"/>
      <c r="AD231" s="178"/>
      <c r="AE231" s="178"/>
      <c r="AF231" s="178"/>
      <c r="AG231" s="178"/>
      <c r="AH231" s="178"/>
      <c r="AI231" s="179"/>
      <c r="AJ231" s="179"/>
      <c r="AK231" s="179"/>
      <c r="AL231" s="179"/>
      <c r="AM231" s="179" t="e">
        <f>IF(C231="","",SUM(AM201:AP230))</f>
        <v>#REF!</v>
      </c>
      <c r="AN231" s="179"/>
      <c r="AO231" s="179"/>
      <c r="AP231" s="179"/>
      <c r="AQ231" s="179"/>
      <c r="AR231" s="179"/>
      <c r="AS231" s="179"/>
      <c r="AT231" s="179"/>
      <c r="AU231" s="179" t="e">
        <f>IF(C231="","",SUM(AU201:AX230))</f>
        <v>#REF!</v>
      </c>
      <c r="AV231" s="179"/>
      <c r="AW231" s="179"/>
      <c r="AX231" s="179"/>
      <c r="AY231" s="40"/>
      <c r="AZ231" s="40"/>
      <c r="BA231" s="40"/>
      <c r="BB231" s="40"/>
      <c r="BC231" s="40"/>
      <c r="BD231" s="40"/>
      <c r="BE231" s="40"/>
      <c r="BF231" s="40"/>
      <c r="BG231" s="40"/>
      <c r="BH231" s="40"/>
      <c r="BI231" s="40"/>
    </row>
    <row r="232" spans="1:61" x14ac:dyDescent="0.15">
      <c r="A232" s="175"/>
      <c r="B232" s="175"/>
      <c r="C232" s="175"/>
      <c r="D232" s="175"/>
      <c r="E232" s="175"/>
      <c r="F232" s="175"/>
      <c r="G232" s="175"/>
      <c r="H232" s="175"/>
      <c r="I232" s="175"/>
      <c r="J232" s="175"/>
      <c r="K232" s="175"/>
      <c r="L232" s="177"/>
      <c r="M232" s="177"/>
      <c r="N232" s="177"/>
      <c r="O232" s="177"/>
      <c r="P232" s="177"/>
      <c r="Q232" s="177"/>
      <c r="R232" s="177"/>
      <c r="S232" s="177"/>
      <c r="T232" s="177"/>
      <c r="U232" s="177"/>
      <c r="V232" s="177"/>
      <c r="W232" s="177"/>
      <c r="X232" s="193"/>
      <c r="Y232" s="193"/>
      <c r="Z232" s="193"/>
      <c r="AA232" s="178"/>
      <c r="AB232" s="178"/>
      <c r="AC232" s="178"/>
      <c r="AD232" s="178"/>
      <c r="AE232" s="178"/>
      <c r="AF232" s="178"/>
      <c r="AG232" s="178"/>
      <c r="AH232" s="178"/>
      <c r="AI232" s="179"/>
      <c r="AJ232" s="179"/>
      <c r="AK232" s="179"/>
      <c r="AL232" s="179"/>
      <c r="AM232" s="179"/>
      <c r="AN232" s="179"/>
      <c r="AO232" s="179"/>
      <c r="AP232" s="179"/>
      <c r="AQ232" s="179"/>
      <c r="AR232" s="179"/>
      <c r="AS232" s="179"/>
      <c r="AT232" s="179"/>
      <c r="AU232" s="179"/>
      <c r="AV232" s="179"/>
      <c r="AW232" s="179"/>
      <c r="AX232" s="179"/>
      <c r="AY232" s="40"/>
      <c r="AZ232" s="40"/>
      <c r="BA232" s="40"/>
      <c r="BB232" s="40"/>
      <c r="BC232" s="40"/>
      <c r="BD232" s="40"/>
      <c r="BE232" s="40"/>
      <c r="BF232" s="40"/>
      <c r="BG232" s="40"/>
      <c r="BH232" s="40"/>
      <c r="BI232" s="40"/>
    </row>
    <row r="233" spans="1:61" x14ac:dyDescent="0.15">
      <c r="A233" s="175"/>
      <c r="B233" s="175"/>
      <c r="C233" s="175" t="e">
        <f>IF(C240="","合計","")</f>
        <v>#REF!</v>
      </c>
      <c r="D233" s="175"/>
      <c r="E233" s="175"/>
      <c r="F233" s="175"/>
      <c r="G233" s="175"/>
      <c r="H233" s="175"/>
      <c r="I233" s="175"/>
      <c r="J233" s="175"/>
      <c r="K233" s="175"/>
      <c r="L233" s="177"/>
      <c r="M233" s="177"/>
      <c r="N233" s="177"/>
      <c r="O233" s="177"/>
      <c r="P233" s="177"/>
      <c r="Q233" s="177"/>
      <c r="R233" s="177"/>
      <c r="S233" s="177"/>
      <c r="T233" s="177"/>
      <c r="U233" s="177"/>
      <c r="V233" s="177"/>
      <c r="W233" s="177"/>
      <c r="X233" s="193"/>
      <c r="Y233" s="193"/>
      <c r="Z233" s="193"/>
      <c r="AA233" s="178" t="e">
        <f>IF(C231="","",AA36+AA75+AA114+AA153+AA192+AA231)</f>
        <v>#REF!</v>
      </c>
      <c r="AB233" s="178"/>
      <c r="AC233" s="178"/>
      <c r="AD233" s="178"/>
      <c r="AE233" s="179"/>
      <c r="AF233" s="179"/>
      <c r="AG233" s="179"/>
      <c r="AH233" s="179"/>
      <c r="AI233" s="179"/>
      <c r="AJ233" s="179"/>
      <c r="AK233" s="179"/>
      <c r="AL233" s="179"/>
      <c r="AM233" s="179" t="e">
        <f>IF(C233="","",AM36+AM75+AM114+AM153+AM192+AM231)</f>
        <v>#REF!</v>
      </c>
      <c r="AN233" s="179"/>
      <c r="AO233" s="179"/>
      <c r="AP233" s="179"/>
      <c r="AQ233" s="179"/>
      <c r="AR233" s="179"/>
      <c r="AS233" s="179"/>
      <c r="AT233" s="179"/>
      <c r="AU233" s="179" t="e">
        <f>IF(C233="","",AU36+AU75+AU114+AU153+AU192+AU231)</f>
        <v>#REF!</v>
      </c>
      <c r="AV233" s="179"/>
      <c r="AW233" s="179"/>
      <c r="AX233" s="179"/>
      <c r="AY233" s="40"/>
      <c r="AZ233" s="40"/>
      <c r="BA233" s="40"/>
      <c r="BB233" s="40"/>
      <c r="BC233" s="40"/>
      <c r="BD233" s="40"/>
      <c r="BE233" s="40"/>
      <c r="BF233" s="40"/>
      <c r="BG233" s="40"/>
      <c r="BH233" s="40"/>
      <c r="BI233" s="40"/>
    </row>
    <row r="234" spans="1:61" x14ac:dyDescent="0.15">
      <c r="A234" s="175"/>
      <c r="B234" s="175"/>
      <c r="C234" s="175"/>
      <c r="D234" s="175"/>
      <c r="E234" s="175"/>
      <c r="F234" s="175"/>
      <c r="G234" s="175"/>
      <c r="H234" s="175"/>
      <c r="I234" s="175"/>
      <c r="J234" s="175"/>
      <c r="K234" s="175"/>
      <c r="L234" s="177"/>
      <c r="M234" s="177"/>
      <c r="N234" s="177"/>
      <c r="O234" s="177"/>
      <c r="P234" s="177"/>
      <c r="Q234" s="177"/>
      <c r="R234" s="177"/>
      <c r="S234" s="177"/>
      <c r="T234" s="177"/>
      <c r="U234" s="177"/>
      <c r="V234" s="177"/>
      <c r="W234" s="177"/>
      <c r="X234" s="193"/>
      <c r="Y234" s="193"/>
      <c r="Z234" s="193"/>
      <c r="AA234" s="178"/>
      <c r="AB234" s="178"/>
      <c r="AC234" s="178"/>
      <c r="AD234" s="178"/>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40"/>
      <c r="AZ234" s="40"/>
      <c r="BA234" s="40"/>
      <c r="BB234" s="40"/>
      <c r="BC234" s="40"/>
      <c r="BD234" s="40"/>
      <c r="BE234" s="40"/>
      <c r="BF234" s="40"/>
      <c r="BG234" s="40"/>
      <c r="BH234" s="40"/>
      <c r="BI234" s="40"/>
    </row>
    <row r="235" spans="1:61" ht="13.5" customHeight="1" x14ac:dyDescent="0.15">
      <c r="A235" s="174" t="s">
        <v>97</v>
      </c>
      <c r="B235" s="174"/>
      <c r="C235" s="174"/>
      <c r="D235" s="174"/>
      <c r="E235" s="174"/>
      <c r="F235" s="174"/>
      <c r="G235" s="174"/>
      <c r="H235" s="174"/>
      <c r="I235" s="174"/>
      <c r="J235" s="174"/>
      <c r="K235" s="196" t="e">
        <f>IF(C240="","","市産材（材積・金額）内訳表")</f>
        <v>#REF!</v>
      </c>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38"/>
      <c r="AP235" s="38"/>
      <c r="AQ235" s="38"/>
      <c r="AR235" s="38"/>
      <c r="AS235" s="38"/>
      <c r="AT235" s="38"/>
      <c r="AU235" s="187" t="e">
        <f>IF(C240="","","4page")</f>
        <v>#REF!</v>
      </c>
      <c r="AV235" s="187"/>
      <c r="AW235" s="187"/>
      <c r="AX235" s="187"/>
      <c r="AY235" s="40"/>
      <c r="AZ235" s="40"/>
      <c r="BA235" s="40"/>
      <c r="BB235" s="40"/>
      <c r="BC235" s="40"/>
      <c r="BD235" s="40"/>
      <c r="BE235" s="40"/>
      <c r="BF235" s="40"/>
      <c r="BG235" s="40"/>
      <c r="BH235" s="40"/>
      <c r="BI235" s="40"/>
    </row>
    <row r="236" spans="1:61" ht="13.5" customHeight="1" x14ac:dyDescent="0.15">
      <c r="A236" s="34"/>
      <c r="B236" s="34"/>
      <c r="C236" s="34"/>
      <c r="D236" s="34"/>
      <c r="E236" s="35"/>
      <c r="F236" s="35"/>
      <c r="G236" s="35"/>
      <c r="H236" s="35"/>
      <c r="I236" s="35"/>
      <c r="J236" s="35"/>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35"/>
      <c r="AP236" s="35"/>
      <c r="AQ236" s="35"/>
      <c r="AR236" s="35"/>
      <c r="AS236" s="35"/>
      <c r="AT236" s="35"/>
      <c r="AU236" s="187"/>
      <c r="AV236" s="187"/>
      <c r="AW236" s="187"/>
      <c r="AX236" s="187"/>
      <c r="AY236" s="40"/>
      <c r="AZ236" s="40"/>
      <c r="BA236" s="40"/>
      <c r="BB236" s="40"/>
      <c r="BC236" s="40"/>
      <c r="BD236" s="40"/>
      <c r="BE236" s="40"/>
      <c r="BF236" s="40"/>
      <c r="BG236" s="40"/>
      <c r="BH236" s="40"/>
      <c r="BI236" s="40"/>
    </row>
    <row r="237" spans="1:61" ht="13.5" customHeight="1" x14ac:dyDescent="0.15">
      <c r="A237" s="175" t="s">
        <v>7</v>
      </c>
      <c r="B237" s="175"/>
      <c r="C237" s="175" t="s">
        <v>2</v>
      </c>
      <c r="D237" s="175"/>
      <c r="E237" s="175"/>
      <c r="F237" s="175"/>
      <c r="G237" s="175"/>
      <c r="H237" s="175"/>
      <c r="I237" s="175" t="s">
        <v>3</v>
      </c>
      <c r="J237" s="175"/>
      <c r="K237" s="175"/>
      <c r="L237" s="188" t="s">
        <v>13</v>
      </c>
      <c r="M237" s="175"/>
      <c r="N237" s="175"/>
      <c r="O237" s="188" t="s">
        <v>19</v>
      </c>
      <c r="P237" s="175"/>
      <c r="Q237" s="175"/>
      <c r="R237" s="188" t="s">
        <v>9</v>
      </c>
      <c r="S237" s="175"/>
      <c r="T237" s="175"/>
      <c r="U237" s="188" t="s">
        <v>21</v>
      </c>
      <c r="V237" s="175"/>
      <c r="W237" s="175"/>
      <c r="X237" s="188" t="s">
        <v>14</v>
      </c>
      <c r="Y237" s="175"/>
      <c r="Z237" s="175"/>
      <c r="AA237" s="188" t="s">
        <v>23</v>
      </c>
      <c r="AB237" s="188"/>
      <c r="AC237" s="175"/>
      <c r="AD237" s="175"/>
      <c r="AE237" s="188" t="s">
        <v>45</v>
      </c>
      <c r="AF237" s="175"/>
      <c r="AG237" s="175"/>
      <c r="AH237" s="175"/>
      <c r="AI237" s="188" t="s">
        <v>165</v>
      </c>
      <c r="AJ237" s="188"/>
      <c r="AK237" s="188"/>
      <c r="AL237" s="188"/>
      <c r="AM237" s="188" t="s">
        <v>25</v>
      </c>
      <c r="AN237" s="188"/>
      <c r="AO237" s="188"/>
      <c r="AP237" s="188"/>
      <c r="AQ237" s="188" t="s">
        <v>166</v>
      </c>
      <c r="AR237" s="188"/>
      <c r="AS237" s="188"/>
      <c r="AT237" s="188"/>
      <c r="AU237" s="197" t="s">
        <v>98</v>
      </c>
      <c r="AV237" s="198"/>
      <c r="AW237" s="198"/>
      <c r="AX237" s="199"/>
      <c r="AY237" s="189" t="s">
        <v>105</v>
      </c>
      <c r="AZ237" s="190"/>
      <c r="BA237" s="190"/>
      <c r="BB237" s="190"/>
      <c r="BC237" s="195" t="s">
        <v>109</v>
      </c>
      <c r="BD237" s="195"/>
      <c r="BE237" s="195"/>
      <c r="BF237" s="195"/>
      <c r="BG237" s="192" t="s">
        <v>111</v>
      </c>
      <c r="BH237" s="192"/>
      <c r="BI237" s="192"/>
    </row>
    <row r="238" spans="1:61" x14ac:dyDescent="0.15">
      <c r="A238" s="175"/>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88"/>
      <c r="AJ238" s="188"/>
      <c r="AK238" s="188"/>
      <c r="AL238" s="188"/>
      <c r="AM238" s="188"/>
      <c r="AN238" s="188"/>
      <c r="AO238" s="188"/>
      <c r="AP238" s="188"/>
      <c r="AQ238" s="188"/>
      <c r="AR238" s="188"/>
      <c r="AS238" s="188"/>
      <c r="AT238" s="188"/>
      <c r="AU238" s="200"/>
      <c r="AV238" s="201"/>
      <c r="AW238" s="201"/>
      <c r="AX238" s="202"/>
      <c r="AY238" s="191"/>
      <c r="AZ238" s="190"/>
      <c r="BA238" s="190"/>
      <c r="BB238" s="190"/>
      <c r="BC238" s="195"/>
      <c r="BD238" s="195"/>
      <c r="BE238" s="195"/>
      <c r="BF238" s="195"/>
      <c r="BG238" s="192"/>
      <c r="BH238" s="192"/>
      <c r="BI238" s="192"/>
    </row>
    <row r="239" spans="1:61" x14ac:dyDescent="0.15">
      <c r="A239" s="175"/>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88"/>
      <c r="AJ239" s="188"/>
      <c r="AK239" s="188"/>
      <c r="AL239" s="188"/>
      <c r="AM239" s="188"/>
      <c r="AN239" s="188"/>
      <c r="AO239" s="188"/>
      <c r="AP239" s="188"/>
      <c r="AQ239" s="188"/>
      <c r="AR239" s="188"/>
      <c r="AS239" s="188"/>
      <c r="AT239" s="188"/>
      <c r="AU239" s="203"/>
      <c r="AV239" s="204"/>
      <c r="AW239" s="204"/>
      <c r="AX239" s="205"/>
      <c r="AY239" s="191"/>
      <c r="AZ239" s="190"/>
      <c r="BA239" s="190"/>
      <c r="BB239" s="190"/>
      <c r="BC239" s="195"/>
      <c r="BD239" s="195"/>
      <c r="BE239" s="195"/>
      <c r="BF239" s="195"/>
      <c r="BG239" s="192"/>
      <c r="BH239" s="192"/>
      <c r="BI239" s="192"/>
    </row>
    <row r="240" spans="1:61" x14ac:dyDescent="0.15">
      <c r="A240" s="175">
        <v>181</v>
      </c>
      <c r="B240" s="175"/>
      <c r="C240" s="175" t="e">
        <f>IF(#REF!="","",#REF!)</f>
        <v>#REF!</v>
      </c>
      <c r="D240" s="175"/>
      <c r="E240" s="175"/>
      <c r="F240" s="175"/>
      <c r="G240" s="175"/>
      <c r="H240" s="175"/>
      <c r="I240" s="176" t="e">
        <f>IF(#REF!="","",#REF!)</f>
        <v>#REF!</v>
      </c>
      <c r="J240" s="176"/>
      <c r="K240" s="176"/>
      <c r="L240" s="177" t="e">
        <f>IF(#REF!="",0,#REF!)</f>
        <v>#REF!</v>
      </c>
      <c r="M240" s="177"/>
      <c r="N240" s="177"/>
      <c r="O240" s="177" t="e">
        <f>IF(#REF!="",0,#REF!)</f>
        <v>#REF!</v>
      </c>
      <c r="P240" s="177"/>
      <c r="Q240" s="177"/>
      <c r="R240" s="177" t="e">
        <f>IF(#REF!="",0,#REF!)</f>
        <v>#REF!</v>
      </c>
      <c r="S240" s="177"/>
      <c r="T240" s="177"/>
      <c r="U240" s="178" t="e">
        <f t="shared" ref="U240:U269" si="37">ROUNDDOWN(L240*O240*R240,4)</f>
        <v>#REF!</v>
      </c>
      <c r="V240" s="178"/>
      <c r="W240" s="178"/>
      <c r="X240" s="175" t="e">
        <f>IF(#REF!="",0,#REF!)</f>
        <v>#REF!</v>
      </c>
      <c r="Y240" s="175"/>
      <c r="Z240" s="175"/>
      <c r="AA240" s="178" t="e">
        <f t="shared" ref="AA240:AA269" si="38">ROUNDDOWN(U240*X240,4)</f>
        <v>#REF!</v>
      </c>
      <c r="AB240" s="178"/>
      <c r="AC240" s="178"/>
      <c r="AD240" s="178"/>
      <c r="AE240" s="179" t="e">
        <f>IF(#REF!="",0,#REF!)</f>
        <v>#REF!</v>
      </c>
      <c r="AF240" s="179"/>
      <c r="AG240" s="179"/>
      <c r="AH240" s="179"/>
      <c r="AI240" s="179" t="e">
        <f>IF(OR(#REF!=TRUE,#REF!=TRUE),13500,IF(#REF!=TRUE,"内装材は","-"))</f>
        <v>#REF!</v>
      </c>
      <c r="AJ240" s="179"/>
      <c r="AK240" s="179"/>
      <c r="AL240" s="179"/>
      <c r="AM240" s="179" t="e">
        <f>IF(AI240="-","-",IF(#REF!=TRUE,"併用付加",ROUNDDOWN(AA240*AI240,0)))</f>
        <v>#REF!</v>
      </c>
      <c r="AN240" s="179"/>
      <c r="AO240" s="179"/>
      <c r="AP240" s="179"/>
      <c r="AQ240" s="179" t="e">
        <f>IF(AI240="-",#REF!,MIN((IF((AE240-AI240)&gt;0,AE240-AI240,0)),#REF!))</f>
        <v>#REF!</v>
      </c>
      <c r="AR240" s="179"/>
      <c r="AS240" s="179"/>
      <c r="AT240" s="179"/>
      <c r="AU240" s="179" t="e">
        <f t="shared" ref="AU240:AU269" si="39">ROUNDDOWN(AA240*AQ240,0)</f>
        <v>#REF!</v>
      </c>
      <c r="AV240" s="179"/>
      <c r="AW240" s="179"/>
      <c r="AX240" s="179"/>
      <c r="AY240" s="180" t="e">
        <f t="shared" ref="AY240:AY269" si="40">ROUNDDOWN(L240*O240*R240*X240*AE240,0)</f>
        <v>#REF!</v>
      </c>
      <c r="AZ240" s="181"/>
      <c r="BA240" s="181"/>
      <c r="BB240" s="181"/>
      <c r="BC240" s="181" t="e">
        <f t="shared" ref="BC240:BC269" si="41">IF(AM240="-",AU240,AM240+AU240)</f>
        <v>#REF!</v>
      </c>
      <c r="BD240" s="181"/>
      <c r="BE240" s="181"/>
      <c r="BF240" s="181"/>
      <c r="BG240" s="181" t="e">
        <f t="shared" ref="BG240:BG269" si="42">IF(AY240&gt;=BC240,"OK","NG")</f>
        <v>#REF!</v>
      </c>
      <c r="BH240" s="181"/>
      <c r="BI240" s="181"/>
    </row>
    <row r="241" spans="1:61" x14ac:dyDescent="0.15">
      <c r="A241" s="175">
        <v>182</v>
      </c>
      <c r="B241" s="175"/>
      <c r="C241" s="175" t="e">
        <f>IF(#REF!="","",#REF!)</f>
        <v>#REF!</v>
      </c>
      <c r="D241" s="175"/>
      <c r="E241" s="175"/>
      <c r="F241" s="175"/>
      <c r="G241" s="175"/>
      <c r="H241" s="175"/>
      <c r="I241" s="176" t="e">
        <f>IF(#REF!="","",#REF!)</f>
        <v>#REF!</v>
      </c>
      <c r="J241" s="176"/>
      <c r="K241" s="176"/>
      <c r="L241" s="177" t="e">
        <f>IF(#REF!="",0,#REF!)</f>
        <v>#REF!</v>
      </c>
      <c r="M241" s="177"/>
      <c r="N241" s="177"/>
      <c r="O241" s="177" t="e">
        <f>IF(#REF!="",0,#REF!)</f>
        <v>#REF!</v>
      </c>
      <c r="P241" s="177"/>
      <c r="Q241" s="177"/>
      <c r="R241" s="177" t="e">
        <f>IF(#REF!="",0,#REF!)</f>
        <v>#REF!</v>
      </c>
      <c r="S241" s="177"/>
      <c r="T241" s="177"/>
      <c r="U241" s="178" t="e">
        <f t="shared" si="37"/>
        <v>#REF!</v>
      </c>
      <c r="V241" s="178"/>
      <c r="W241" s="178"/>
      <c r="X241" s="175" t="e">
        <f>IF(#REF!="",0,#REF!)</f>
        <v>#REF!</v>
      </c>
      <c r="Y241" s="175"/>
      <c r="Z241" s="175"/>
      <c r="AA241" s="178" t="e">
        <f t="shared" si="38"/>
        <v>#REF!</v>
      </c>
      <c r="AB241" s="178"/>
      <c r="AC241" s="178"/>
      <c r="AD241" s="178"/>
      <c r="AE241" s="179" t="e">
        <f>IF(#REF!="",0,#REF!)</f>
        <v>#REF!</v>
      </c>
      <c r="AF241" s="179"/>
      <c r="AG241" s="179"/>
      <c r="AH241" s="179"/>
      <c r="AI241" s="179" t="e">
        <f>IF(OR(#REF!=TRUE,#REF!=TRUE),13500,IF(#REF!=TRUE,"内装材は","-"))</f>
        <v>#REF!</v>
      </c>
      <c r="AJ241" s="179"/>
      <c r="AK241" s="179"/>
      <c r="AL241" s="179"/>
      <c r="AM241" s="179" t="e">
        <f>IF(AI241="-","-",IF(#REF!=TRUE,"併用付加",ROUNDDOWN(AA241*AI241,0)))</f>
        <v>#REF!</v>
      </c>
      <c r="AN241" s="179"/>
      <c r="AO241" s="179"/>
      <c r="AP241" s="179"/>
      <c r="AQ241" s="179" t="e">
        <f>IF(AI241="-",#REF!,MIN((IF((AE241-AI241)&gt;0,AE241-AI241,0)),#REF!))</f>
        <v>#REF!</v>
      </c>
      <c r="AR241" s="179"/>
      <c r="AS241" s="179"/>
      <c r="AT241" s="179"/>
      <c r="AU241" s="179" t="e">
        <f t="shared" si="39"/>
        <v>#REF!</v>
      </c>
      <c r="AV241" s="179"/>
      <c r="AW241" s="179"/>
      <c r="AX241" s="179"/>
      <c r="AY241" s="180" t="e">
        <f t="shared" si="40"/>
        <v>#REF!</v>
      </c>
      <c r="AZ241" s="181"/>
      <c r="BA241" s="181"/>
      <c r="BB241" s="181"/>
      <c r="BC241" s="181" t="e">
        <f t="shared" si="41"/>
        <v>#REF!</v>
      </c>
      <c r="BD241" s="181"/>
      <c r="BE241" s="181"/>
      <c r="BF241" s="181"/>
      <c r="BG241" s="181" t="e">
        <f t="shared" si="42"/>
        <v>#REF!</v>
      </c>
      <c r="BH241" s="181"/>
      <c r="BI241" s="181"/>
    </row>
    <row r="242" spans="1:61" x14ac:dyDescent="0.15">
      <c r="A242" s="175">
        <v>183</v>
      </c>
      <c r="B242" s="175"/>
      <c r="C242" s="175" t="e">
        <f>IF(#REF!="","",#REF!)</f>
        <v>#REF!</v>
      </c>
      <c r="D242" s="175"/>
      <c r="E242" s="175"/>
      <c r="F242" s="175"/>
      <c r="G242" s="175"/>
      <c r="H242" s="175"/>
      <c r="I242" s="176" t="e">
        <f>IF(#REF!="","",#REF!)</f>
        <v>#REF!</v>
      </c>
      <c r="J242" s="176"/>
      <c r="K242" s="176"/>
      <c r="L242" s="177" t="e">
        <f>IF(#REF!="",0,#REF!)</f>
        <v>#REF!</v>
      </c>
      <c r="M242" s="177"/>
      <c r="N242" s="177"/>
      <c r="O242" s="177" t="e">
        <f>IF(#REF!="",0,#REF!)</f>
        <v>#REF!</v>
      </c>
      <c r="P242" s="177"/>
      <c r="Q242" s="177"/>
      <c r="R242" s="177" t="e">
        <f>IF(#REF!="",0,#REF!)</f>
        <v>#REF!</v>
      </c>
      <c r="S242" s="177"/>
      <c r="T242" s="177"/>
      <c r="U242" s="178" t="e">
        <f t="shared" si="37"/>
        <v>#REF!</v>
      </c>
      <c r="V242" s="178"/>
      <c r="W242" s="178"/>
      <c r="X242" s="175" t="e">
        <f>IF(#REF!="",0,#REF!)</f>
        <v>#REF!</v>
      </c>
      <c r="Y242" s="175"/>
      <c r="Z242" s="175"/>
      <c r="AA242" s="178" t="e">
        <f t="shared" si="38"/>
        <v>#REF!</v>
      </c>
      <c r="AB242" s="178"/>
      <c r="AC242" s="178"/>
      <c r="AD242" s="178"/>
      <c r="AE242" s="179" t="e">
        <f>IF(#REF!="",0,#REF!)</f>
        <v>#REF!</v>
      </c>
      <c r="AF242" s="179"/>
      <c r="AG242" s="179"/>
      <c r="AH242" s="179"/>
      <c r="AI242" s="179" t="e">
        <f>IF(OR(#REF!=TRUE,#REF!=TRUE),13500,IF(#REF!=TRUE,"内装材は","-"))</f>
        <v>#REF!</v>
      </c>
      <c r="AJ242" s="179"/>
      <c r="AK242" s="179"/>
      <c r="AL242" s="179"/>
      <c r="AM242" s="179" t="e">
        <f>IF(AI242="-","-",IF(#REF!=TRUE,"併用付加",ROUNDDOWN(AA242*AI242,0)))</f>
        <v>#REF!</v>
      </c>
      <c r="AN242" s="179"/>
      <c r="AO242" s="179"/>
      <c r="AP242" s="179"/>
      <c r="AQ242" s="179" t="e">
        <f>IF(AI242="-",#REF!,MIN((IF((AE242-AI242)&gt;0,AE242-AI242,0)),#REF!))</f>
        <v>#REF!</v>
      </c>
      <c r="AR242" s="179"/>
      <c r="AS242" s="179"/>
      <c r="AT242" s="179"/>
      <c r="AU242" s="179" t="e">
        <f t="shared" si="39"/>
        <v>#REF!</v>
      </c>
      <c r="AV242" s="179"/>
      <c r="AW242" s="179"/>
      <c r="AX242" s="179"/>
      <c r="AY242" s="180" t="e">
        <f t="shared" si="40"/>
        <v>#REF!</v>
      </c>
      <c r="AZ242" s="181"/>
      <c r="BA242" s="181"/>
      <c r="BB242" s="181"/>
      <c r="BC242" s="181" t="e">
        <f t="shared" si="41"/>
        <v>#REF!</v>
      </c>
      <c r="BD242" s="181"/>
      <c r="BE242" s="181"/>
      <c r="BF242" s="181"/>
      <c r="BG242" s="181" t="e">
        <f t="shared" si="42"/>
        <v>#REF!</v>
      </c>
      <c r="BH242" s="181"/>
      <c r="BI242" s="181"/>
    </row>
    <row r="243" spans="1:61" x14ac:dyDescent="0.15">
      <c r="A243" s="175">
        <v>184</v>
      </c>
      <c r="B243" s="175"/>
      <c r="C243" s="175" t="e">
        <f>IF(#REF!="","",#REF!)</f>
        <v>#REF!</v>
      </c>
      <c r="D243" s="175"/>
      <c r="E243" s="175"/>
      <c r="F243" s="175"/>
      <c r="G243" s="175"/>
      <c r="H243" s="175"/>
      <c r="I243" s="176" t="e">
        <f>IF(#REF!="","",#REF!)</f>
        <v>#REF!</v>
      </c>
      <c r="J243" s="176"/>
      <c r="K243" s="176"/>
      <c r="L243" s="177" t="e">
        <f>IF(#REF!="",0,#REF!)</f>
        <v>#REF!</v>
      </c>
      <c r="M243" s="177"/>
      <c r="N243" s="177"/>
      <c r="O243" s="177" t="e">
        <f>IF(#REF!="",0,#REF!)</f>
        <v>#REF!</v>
      </c>
      <c r="P243" s="177"/>
      <c r="Q243" s="177"/>
      <c r="R243" s="177" t="e">
        <f>IF(#REF!="",0,#REF!)</f>
        <v>#REF!</v>
      </c>
      <c r="S243" s="177"/>
      <c r="T243" s="177"/>
      <c r="U243" s="178" t="e">
        <f t="shared" si="37"/>
        <v>#REF!</v>
      </c>
      <c r="V243" s="178"/>
      <c r="W243" s="178"/>
      <c r="X243" s="175" t="e">
        <f>IF(#REF!="",0,#REF!)</f>
        <v>#REF!</v>
      </c>
      <c r="Y243" s="175"/>
      <c r="Z243" s="175"/>
      <c r="AA243" s="178" t="e">
        <f t="shared" si="38"/>
        <v>#REF!</v>
      </c>
      <c r="AB243" s="178"/>
      <c r="AC243" s="178"/>
      <c r="AD243" s="178"/>
      <c r="AE243" s="179" t="e">
        <f>IF(#REF!="",0,#REF!)</f>
        <v>#REF!</v>
      </c>
      <c r="AF243" s="179"/>
      <c r="AG243" s="179"/>
      <c r="AH243" s="179"/>
      <c r="AI243" s="179" t="e">
        <f>IF(OR(#REF!=TRUE,#REF!=TRUE),13500,IF(#REF!=TRUE,"内装材は","-"))</f>
        <v>#REF!</v>
      </c>
      <c r="AJ243" s="179"/>
      <c r="AK243" s="179"/>
      <c r="AL243" s="179"/>
      <c r="AM243" s="179" t="e">
        <f>IF(AI243="-","-",IF(#REF!=TRUE,"併用付加",ROUNDDOWN(AA243*AI243,0)))</f>
        <v>#REF!</v>
      </c>
      <c r="AN243" s="179"/>
      <c r="AO243" s="179"/>
      <c r="AP243" s="179"/>
      <c r="AQ243" s="179" t="e">
        <f>IF(AI243="-",#REF!,MIN((IF((AE243-AI243)&gt;0,AE243-AI243,0)),#REF!))</f>
        <v>#REF!</v>
      </c>
      <c r="AR243" s="179"/>
      <c r="AS243" s="179"/>
      <c r="AT243" s="179"/>
      <c r="AU243" s="179" t="e">
        <f t="shared" si="39"/>
        <v>#REF!</v>
      </c>
      <c r="AV243" s="179"/>
      <c r="AW243" s="179"/>
      <c r="AX243" s="179"/>
      <c r="AY243" s="180" t="e">
        <f t="shared" si="40"/>
        <v>#REF!</v>
      </c>
      <c r="AZ243" s="181"/>
      <c r="BA243" s="181"/>
      <c r="BB243" s="181"/>
      <c r="BC243" s="181" t="e">
        <f t="shared" si="41"/>
        <v>#REF!</v>
      </c>
      <c r="BD243" s="181"/>
      <c r="BE243" s="181"/>
      <c r="BF243" s="181"/>
      <c r="BG243" s="181" t="e">
        <f t="shared" si="42"/>
        <v>#REF!</v>
      </c>
      <c r="BH243" s="181"/>
      <c r="BI243" s="181"/>
    </row>
    <row r="244" spans="1:61" x14ac:dyDescent="0.15">
      <c r="A244" s="175">
        <v>185</v>
      </c>
      <c r="B244" s="175"/>
      <c r="C244" s="175" t="e">
        <f>IF(#REF!="","",#REF!)</f>
        <v>#REF!</v>
      </c>
      <c r="D244" s="175"/>
      <c r="E244" s="175"/>
      <c r="F244" s="175"/>
      <c r="G244" s="175"/>
      <c r="H244" s="175"/>
      <c r="I244" s="176" t="e">
        <f>IF(#REF!="","",#REF!)</f>
        <v>#REF!</v>
      </c>
      <c r="J244" s="176"/>
      <c r="K244" s="176"/>
      <c r="L244" s="177" t="e">
        <f>IF(#REF!="",0,#REF!)</f>
        <v>#REF!</v>
      </c>
      <c r="M244" s="177"/>
      <c r="N244" s="177"/>
      <c r="O244" s="177" t="e">
        <f>IF(#REF!="",0,#REF!)</f>
        <v>#REF!</v>
      </c>
      <c r="P244" s="177"/>
      <c r="Q244" s="177"/>
      <c r="R244" s="177" t="e">
        <f>IF(#REF!="",0,#REF!)</f>
        <v>#REF!</v>
      </c>
      <c r="S244" s="177"/>
      <c r="T244" s="177"/>
      <c r="U244" s="178" t="e">
        <f t="shared" si="37"/>
        <v>#REF!</v>
      </c>
      <c r="V244" s="178"/>
      <c r="W244" s="178"/>
      <c r="X244" s="175" t="e">
        <f>IF(#REF!="",0,#REF!)</f>
        <v>#REF!</v>
      </c>
      <c r="Y244" s="175"/>
      <c r="Z244" s="175"/>
      <c r="AA244" s="178" t="e">
        <f t="shared" si="38"/>
        <v>#REF!</v>
      </c>
      <c r="AB244" s="178"/>
      <c r="AC244" s="178"/>
      <c r="AD244" s="178"/>
      <c r="AE244" s="179" t="e">
        <f>IF(#REF!="",0,#REF!)</f>
        <v>#REF!</v>
      </c>
      <c r="AF244" s="179"/>
      <c r="AG244" s="179"/>
      <c r="AH244" s="179"/>
      <c r="AI244" s="179" t="e">
        <f>IF(OR(#REF!=TRUE,#REF!=TRUE),13500,IF(#REF!=TRUE,"内装材は","-"))</f>
        <v>#REF!</v>
      </c>
      <c r="AJ244" s="179"/>
      <c r="AK244" s="179"/>
      <c r="AL244" s="179"/>
      <c r="AM244" s="179" t="e">
        <f>IF(AI244="-","-",IF(#REF!=TRUE,"併用付加",ROUNDDOWN(AA244*AI244,0)))</f>
        <v>#REF!</v>
      </c>
      <c r="AN244" s="179"/>
      <c r="AO244" s="179"/>
      <c r="AP244" s="179"/>
      <c r="AQ244" s="179" t="e">
        <f>IF(AI244="-",#REF!,MIN((IF((AE244-AI244)&gt;0,AE244-AI244,0)),#REF!))</f>
        <v>#REF!</v>
      </c>
      <c r="AR244" s="179"/>
      <c r="AS244" s="179"/>
      <c r="AT244" s="179"/>
      <c r="AU244" s="179" t="e">
        <f t="shared" si="39"/>
        <v>#REF!</v>
      </c>
      <c r="AV244" s="179"/>
      <c r="AW244" s="179"/>
      <c r="AX244" s="179"/>
      <c r="AY244" s="180" t="e">
        <f t="shared" si="40"/>
        <v>#REF!</v>
      </c>
      <c r="AZ244" s="181"/>
      <c r="BA244" s="181"/>
      <c r="BB244" s="181"/>
      <c r="BC244" s="181" t="e">
        <f t="shared" si="41"/>
        <v>#REF!</v>
      </c>
      <c r="BD244" s="181"/>
      <c r="BE244" s="181"/>
      <c r="BF244" s="181"/>
      <c r="BG244" s="181" t="e">
        <f t="shared" si="42"/>
        <v>#REF!</v>
      </c>
      <c r="BH244" s="181"/>
      <c r="BI244" s="181"/>
    </row>
    <row r="245" spans="1:61" x14ac:dyDescent="0.15">
      <c r="A245" s="175">
        <v>186</v>
      </c>
      <c r="B245" s="175"/>
      <c r="C245" s="175" t="e">
        <f>IF(#REF!="","",#REF!)</f>
        <v>#REF!</v>
      </c>
      <c r="D245" s="175"/>
      <c r="E245" s="175"/>
      <c r="F245" s="175"/>
      <c r="G245" s="175"/>
      <c r="H245" s="175"/>
      <c r="I245" s="176" t="e">
        <f>IF(#REF!="","",#REF!)</f>
        <v>#REF!</v>
      </c>
      <c r="J245" s="176"/>
      <c r="K245" s="176"/>
      <c r="L245" s="177" t="e">
        <f>IF(#REF!="",0,#REF!)</f>
        <v>#REF!</v>
      </c>
      <c r="M245" s="177"/>
      <c r="N245" s="177"/>
      <c r="O245" s="177" t="e">
        <f>IF(#REF!="",0,#REF!)</f>
        <v>#REF!</v>
      </c>
      <c r="P245" s="177"/>
      <c r="Q245" s="177"/>
      <c r="R245" s="177" t="e">
        <f>IF(#REF!="",0,#REF!)</f>
        <v>#REF!</v>
      </c>
      <c r="S245" s="177"/>
      <c r="T245" s="177"/>
      <c r="U245" s="178" t="e">
        <f t="shared" si="37"/>
        <v>#REF!</v>
      </c>
      <c r="V245" s="178"/>
      <c r="W245" s="178"/>
      <c r="X245" s="175" t="e">
        <f>IF(#REF!="",0,#REF!)</f>
        <v>#REF!</v>
      </c>
      <c r="Y245" s="175"/>
      <c r="Z245" s="175"/>
      <c r="AA245" s="178" t="e">
        <f t="shared" si="38"/>
        <v>#REF!</v>
      </c>
      <c r="AB245" s="178"/>
      <c r="AC245" s="178"/>
      <c r="AD245" s="178"/>
      <c r="AE245" s="179" t="e">
        <f>IF(#REF!="",0,#REF!)</f>
        <v>#REF!</v>
      </c>
      <c r="AF245" s="179"/>
      <c r="AG245" s="179"/>
      <c r="AH245" s="179"/>
      <c r="AI245" s="179" t="e">
        <f>IF(OR(#REF!=TRUE,#REF!=TRUE),13500,IF(#REF!=TRUE,"内装材は","-"))</f>
        <v>#REF!</v>
      </c>
      <c r="AJ245" s="179"/>
      <c r="AK245" s="179"/>
      <c r="AL245" s="179"/>
      <c r="AM245" s="179" t="e">
        <f>IF(AI245="-","-",IF(#REF!=TRUE,"併用付加",ROUNDDOWN(AA245*AI245,0)))</f>
        <v>#REF!</v>
      </c>
      <c r="AN245" s="179"/>
      <c r="AO245" s="179"/>
      <c r="AP245" s="179"/>
      <c r="AQ245" s="179" t="e">
        <f>IF(AI245="-",#REF!,MIN((IF((AE245-AI245)&gt;0,AE245-AI245,0)),#REF!))</f>
        <v>#REF!</v>
      </c>
      <c r="AR245" s="179"/>
      <c r="AS245" s="179"/>
      <c r="AT245" s="179"/>
      <c r="AU245" s="179" t="e">
        <f t="shared" si="39"/>
        <v>#REF!</v>
      </c>
      <c r="AV245" s="179"/>
      <c r="AW245" s="179"/>
      <c r="AX245" s="179"/>
      <c r="AY245" s="180" t="e">
        <f t="shared" si="40"/>
        <v>#REF!</v>
      </c>
      <c r="AZ245" s="181"/>
      <c r="BA245" s="181"/>
      <c r="BB245" s="181"/>
      <c r="BC245" s="181" t="e">
        <f t="shared" si="41"/>
        <v>#REF!</v>
      </c>
      <c r="BD245" s="181"/>
      <c r="BE245" s="181"/>
      <c r="BF245" s="181"/>
      <c r="BG245" s="181" t="e">
        <f t="shared" si="42"/>
        <v>#REF!</v>
      </c>
      <c r="BH245" s="181"/>
      <c r="BI245" s="181"/>
    </row>
    <row r="246" spans="1:61" x14ac:dyDescent="0.15">
      <c r="A246" s="175">
        <v>187</v>
      </c>
      <c r="B246" s="175"/>
      <c r="C246" s="175" t="e">
        <f>IF(#REF!="","",#REF!)</f>
        <v>#REF!</v>
      </c>
      <c r="D246" s="175"/>
      <c r="E246" s="175"/>
      <c r="F246" s="175"/>
      <c r="G246" s="175"/>
      <c r="H246" s="175"/>
      <c r="I246" s="176" t="e">
        <f>IF(#REF!="","",#REF!)</f>
        <v>#REF!</v>
      </c>
      <c r="J246" s="176"/>
      <c r="K246" s="176"/>
      <c r="L246" s="177" t="e">
        <f>IF(#REF!="",0,#REF!)</f>
        <v>#REF!</v>
      </c>
      <c r="M246" s="177"/>
      <c r="N246" s="177"/>
      <c r="O246" s="177" t="e">
        <f>IF(#REF!="",0,#REF!)</f>
        <v>#REF!</v>
      </c>
      <c r="P246" s="177"/>
      <c r="Q246" s="177"/>
      <c r="R246" s="177" t="e">
        <f>IF(#REF!="",0,#REF!)</f>
        <v>#REF!</v>
      </c>
      <c r="S246" s="177"/>
      <c r="T246" s="177"/>
      <c r="U246" s="178" t="e">
        <f t="shared" si="37"/>
        <v>#REF!</v>
      </c>
      <c r="V246" s="178"/>
      <c r="W246" s="178"/>
      <c r="X246" s="175" t="e">
        <f>IF(#REF!="",0,#REF!)</f>
        <v>#REF!</v>
      </c>
      <c r="Y246" s="175"/>
      <c r="Z246" s="175"/>
      <c r="AA246" s="178" t="e">
        <f t="shared" si="38"/>
        <v>#REF!</v>
      </c>
      <c r="AB246" s="178"/>
      <c r="AC246" s="178"/>
      <c r="AD246" s="178"/>
      <c r="AE246" s="179" t="e">
        <f>IF(#REF!="",0,#REF!)</f>
        <v>#REF!</v>
      </c>
      <c r="AF246" s="179"/>
      <c r="AG246" s="179"/>
      <c r="AH246" s="179"/>
      <c r="AI246" s="179" t="e">
        <f>IF(OR(#REF!=TRUE,#REF!=TRUE),13500,IF(#REF!=TRUE,"内装材は","-"))</f>
        <v>#REF!</v>
      </c>
      <c r="AJ246" s="179"/>
      <c r="AK246" s="179"/>
      <c r="AL246" s="179"/>
      <c r="AM246" s="179" t="e">
        <f>IF(AI246="-","-",IF(#REF!=TRUE,"併用付加",ROUNDDOWN(AA246*AI246,0)))</f>
        <v>#REF!</v>
      </c>
      <c r="AN246" s="179"/>
      <c r="AO246" s="179"/>
      <c r="AP246" s="179"/>
      <c r="AQ246" s="179" t="e">
        <f>IF(AI246="-",#REF!,MIN((IF((AE246-AI246)&gt;0,AE246-AI246,0)),#REF!))</f>
        <v>#REF!</v>
      </c>
      <c r="AR246" s="179"/>
      <c r="AS246" s="179"/>
      <c r="AT246" s="179"/>
      <c r="AU246" s="179" t="e">
        <f t="shared" si="39"/>
        <v>#REF!</v>
      </c>
      <c r="AV246" s="179"/>
      <c r="AW246" s="179"/>
      <c r="AX246" s="179"/>
      <c r="AY246" s="180" t="e">
        <f t="shared" si="40"/>
        <v>#REF!</v>
      </c>
      <c r="AZ246" s="181"/>
      <c r="BA246" s="181"/>
      <c r="BB246" s="181"/>
      <c r="BC246" s="181" t="e">
        <f t="shared" si="41"/>
        <v>#REF!</v>
      </c>
      <c r="BD246" s="181"/>
      <c r="BE246" s="181"/>
      <c r="BF246" s="181"/>
      <c r="BG246" s="181" t="e">
        <f t="shared" si="42"/>
        <v>#REF!</v>
      </c>
      <c r="BH246" s="181"/>
      <c r="BI246" s="181"/>
    </row>
    <row r="247" spans="1:61" x14ac:dyDescent="0.15">
      <c r="A247" s="175">
        <v>188</v>
      </c>
      <c r="B247" s="175"/>
      <c r="C247" s="175" t="e">
        <f>IF(#REF!="","",#REF!)</f>
        <v>#REF!</v>
      </c>
      <c r="D247" s="175"/>
      <c r="E247" s="175"/>
      <c r="F247" s="175"/>
      <c r="G247" s="175"/>
      <c r="H247" s="175"/>
      <c r="I247" s="176" t="e">
        <f>IF(#REF!="","",#REF!)</f>
        <v>#REF!</v>
      </c>
      <c r="J247" s="176"/>
      <c r="K247" s="176"/>
      <c r="L247" s="177" t="e">
        <f>IF(#REF!="",0,#REF!)</f>
        <v>#REF!</v>
      </c>
      <c r="M247" s="177"/>
      <c r="N247" s="177"/>
      <c r="O247" s="177" t="e">
        <f>IF(#REF!="",0,#REF!)</f>
        <v>#REF!</v>
      </c>
      <c r="P247" s="177"/>
      <c r="Q247" s="177"/>
      <c r="R247" s="177" t="e">
        <f>IF(#REF!="",0,#REF!)</f>
        <v>#REF!</v>
      </c>
      <c r="S247" s="177"/>
      <c r="T247" s="177"/>
      <c r="U247" s="178" t="e">
        <f t="shared" si="37"/>
        <v>#REF!</v>
      </c>
      <c r="V247" s="178"/>
      <c r="W247" s="178"/>
      <c r="X247" s="175" t="e">
        <f>IF(#REF!="",0,#REF!)</f>
        <v>#REF!</v>
      </c>
      <c r="Y247" s="175"/>
      <c r="Z247" s="175"/>
      <c r="AA247" s="178" t="e">
        <f t="shared" si="38"/>
        <v>#REF!</v>
      </c>
      <c r="AB247" s="178"/>
      <c r="AC247" s="178"/>
      <c r="AD247" s="178"/>
      <c r="AE247" s="179" t="e">
        <f>IF(#REF!="",0,#REF!)</f>
        <v>#REF!</v>
      </c>
      <c r="AF247" s="179"/>
      <c r="AG247" s="179"/>
      <c r="AH247" s="179"/>
      <c r="AI247" s="179" t="e">
        <f>IF(OR(#REF!=TRUE,#REF!=TRUE),13500,IF(#REF!=TRUE,"内装材は","-"))</f>
        <v>#REF!</v>
      </c>
      <c r="AJ247" s="179"/>
      <c r="AK247" s="179"/>
      <c r="AL247" s="179"/>
      <c r="AM247" s="179" t="e">
        <f>IF(AI247="-","-",IF(#REF!=TRUE,"併用付加",ROUNDDOWN(AA247*AI247,0)))</f>
        <v>#REF!</v>
      </c>
      <c r="AN247" s="179"/>
      <c r="AO247" s="179"/>
      <c r="AP247" s="179"/>
      <c r="AQ247" s="179" t="e">
        <f>IF(AI247="-",#REF!,MIN((IF((AE247-AI247)&gt;0,AE247-AI247,0)),#REF!))</f>
        <v>#REF!</v>
      </c>
      <c r="AR247" s="179"/>
      <c r="AS247" s="179"/>
      <c r="AT247" s="179"/>
      <c r="AU247" s="179" t="e">
        <f t="shared" si="39"/>
        <v>#REF!</v>
      </c>
      <c r="AV247" s="179"/>
      <c r="AW247" s="179"/>
      <c r="AX247" s="179"/>
      <c r="AY247" s="180" t="e">
        <f t="shared" si="40"/>
        <v>#REF!</v>
      </c>
      <c r="AZ247" s="181"/>
      <c r="BA247" s="181"/>
      <c r="BB247" s="181"/>
      <c r="BC247" s="181" t="e">
        <f t="shared" si="41"/>
        <v>#REF!</v>
      </c>
      <c r="BD247" s="181"/>
      <c r="BE247" s="181"/>
      <c r="BF247" s="181"/>
      <c r="BG247" s="181" t="e">
        <f t="shared" si="42"/>
        <v>#REF!</v>
      </c>
      <c r="BH247" s="181"/>
      <c r="BI247" s="181"/>
    </row>
    <row r="248" spans="1:61" x14ac:dyDescent="0.15">
      <c r="A248" s="175">
        <v>189</v>
      </c>
      <c r="B248" s="175"/>
      <c r="C248" s="175" t="e">
        <f>IF(#REF!="","",#REF!)</f>
        <v>#REF!</v>
      </c>
      <c r="D248" s="175"/>
      <c r="E248" s="175"/>
      <c r="F248" s="175"/>
      <c r="G248" s="175"/>
      <c r="H248" s="175"/>
      <c r="I248" s="176" t="e">
        <f>IF(#REF!="","",#REF!)</f>
        <v>#REF!</v>
      </c>
      <c r="J248" s="176"/>
      <c r="K248" s="176"/>
      <c r="L248" s="177" t="e">
        <f>IF(#REF!="",0,#REF!)</f>
        <v>#REF!</v>
      </c>
      <c r="M248" s="177"/>
      <c r="N248" s="177"/>
      <c r="O248" s="177" t="e">
        <f>IF(#REF!="",0,#REF!)</f>
        <v>#REF!</v>
      </c>
      <c r="P248" s="177"/>
      <c r="Q248" s="177"/>
      <c r="R248" s="177" t="e">
        <f>IF(#REF!="",0,#REF!)</f>
        <v>#REF!</v>
      </c>
      <c r="S248" s="177"/>
      <c r="T248" s="177"/>
      <c r="U248" s="178" t="e">
        <f t="shared" si="37"/>
        <v>#REF!</v>
      </c>
      <c r="V248" s="178"/>
      <c r="W248" s="178"/>
      <c r="X248" s="175" t="e">
        <f>IF(#REF!="",0,#REF!)</f>
        <v>#REF!</v>
      </c>
      <c r="Y248" s="175"/>
      <c r="Z248" s="175"/>
      <c r="AA248" s="178" t="e">
        <f t="shared" si="38"/>
        <v>#REF!</v>
      </c>
      <c r="AB248" s="178"/>
      <c r="AC248" s="178"/>
      <c r="AD248" s="178"/>
      <c r="AE248" s="179" t="e">
        <f>IF(#REF!="",0,#REF!)</f>
        <v>#REF!</v>
      </c>
      <c r="AF248" s="179"/>
      <c r="AG248" s="179"/>
      <c r="AH248" s="179"/>
      <c r="AI248" s="179" t="e">
        <f>IF(OR(#REF!=TRUE,#REF!=TRUE),13500,IF(#REF!=TRUE,"内装材は","-"))</f>
        <v>#REF!</v>
      </c>
      <c r="AJ248" s="179"/>
      <c r="AK248" s="179"/>
      <c r="AL248" s="179"/>
      <c r="AM248" s="179" t="e">
        <f>IF(AI248="-","-",IF(#REF!=TRUE,"併用付加",ROUNDDOWN(AA248*AI248,0)))</f>
        <v>#REF!</v>
      </c>
      <c r="AN248" s="179"/>
      <c r="AO248" s="179"/>
      <c r="AP248" s="179"/>
      <c r="AQ248" s="179" t="e">
        <f>IF(AI248="-",#REF!,MIN((IF((AE248-AI248)&gt;0,AE248-AI248,0)),#REF!))</f>
        <v>#REF!</v>
      </c>
      <c r="AR248" s="179"/>
      <c r="AS248" s="179"/>
      <c r="AT248" s="179"/>
      <c r="AU248" s="179" t="e">
        <f t="shared" si="39"/>
        <v>#REF!</v>
      </c>
      <c r="AV248" s="179"/>
      <c r="AW248" s="179"/>
      <c r="AX248" s="179"/>
      <c r="AY248" s="180" t="e">
        <f t="shared" si="40"/>
        <v>#REF!</v>
      </c>
      <c r="AZ248" s="181"/>
      <c r="BA248" s="181"/>
      <c r="BB248" s="181"/>
      <c r="BC248" s="181" t="e">
        <f t="shared" si="41"/>
        <v>#REF!</v>
      </c>
      <c r="BD248" s="181"/>
      <c r="BE248" s="181"/>
      <c r="BF248" s="181"/>
      <c r="BG248" s="181" t="e">
        <f t="shared" si="42"/>
        <v>#REF!</v>
      </c>
      <c r="BH248" s="181"/>
      <c r="BI248" s="181"/>
    </row>
    <row r="249" spans="1:61" x14ac:dyDescent="0.15">
      <c r="A249" s="175">
        <v>190</v>
      </c>
      <c r="B249" s="175"/>
      <c r="C249" s="175" t="e">
        <f>IF(#REF!="","",#REF!)</f>
        <v>#REF!</v>
      </c>
      <c r="D249" s="175"/>
      <c r="E249" s="175"/>
      <c r="F249" s="175"/>
      <c r="G249" s="175"/>
      <c r="H249" s="175"/>
      <c r="I249" s="176" t="e">
        <f>IF(#REF!="","",#REF!)</f>
        <v>#REF!</v>
      </c>
      <c r="J249" s="176"/>
      <c r="K249" s="176"/>
      <c r="L249" s="177" t="e">
        <f>IF(#REF!="",0,#REF!)</f>
        <v>#REF!</v>
      </c>
      <c r="M249" s="177"/>
      <c r="N249" s="177"/>
      <c r="O249" s="177" t="e">
        <f>IF(#REF!="",0,#REF!)</f>
        <v>#REF!</v>
      </c>
      <c r="P249" s="177"/>
      <c r="Q249" s="177"/>
      <c r="R249" s="177" t="e">
        <f>IF(#REF!="",0,#REF!)</f>
        <v>#REF!</v>
      </c>
      <c r="S249" s="177"/>
      <c r="T249" s="177"/>
      <c r="U249" s="178" t="e">
        <f t="shared" si="37"/>
        <v>#REF!</v>
      </c>
      <c r="V249" s="178"/>
      <c r="W249" s="178"/>
      <c r="X249" s="175" t="e">
        <f>IF(#REF!="",0,#REF!)</f>
        <v>#REF!</v>
      </c>
      <c r="Y249" s="175"/>
      <c r="Z249" s="175"/>
      <c r="AA249" s="178" t="e">
        <f t="shared" si="38"/>
        <v>#REF!</v>
      </c>
      <c r="AB249" s="178"/>
      <c r="AC249" s="178"/>
      <c r="AD249" s="178"/>
      <c r="AE249" s="179" t="e">
        <f>IF(#REF!="",0,#REF!)</f>
        <v>#REF!</v>
      </c>
      <c r="AF249" s="179"/>
      <c r="AG249" s="179"/>
      <c r="AH249" s="179"/>
      <c r="AI249" s="179" t="e">
        <f>IF(OR(#REF!=TRUE,#REF!=TRUE),13500,IF(#REF!=TRUE,"内装材は","-"))</f>
        <v>#REF!</v>
      </c>
      <c r="AJ249" s="179"/>
      <c r="AK249" s="179"/>
      <c r="AL249" s="179"/>
      <c r="AM249" s="179" t="e">
        <f>IF(AI249="-","-",IF(#REF!=TRUE,"併用付加",ROUNDDOWN(AA249*AI249,0)))</f>
        <v>#REF!</v>
      </c>
      <c r="AN249" s="179"/>
      <c r="AO249" s="179"/>
      <c r="AP249" s="179"/>
      <c r="AQ249" s="179" t="e">
        <f>IF(AI249="-",#REF!,MIN((IF((AE249-AI249)&gt;0,AE249-AI249,0)),#REF!))</f>
        <v>#REF!</v>
      </c>
      <c r="AR249" s="179"/>
      <c r="AS249" s="179"/>
      <c r="AT249" s="179"/>
      <c r="AU249" s="179" t="e">
        <f t="shared" si="39"/>
        <v>#REF!</v>
      </c>
      <c r="AV249" s="179"/>
      <c r="AW249" s="179"/>
      <c r="AX249" s="179"/>
      <c r="AY249" s="180" t="e">
        <f t="shared" si="40"/>
        <v>#REF!</v>
      </c>
      <c r="AZ249" s="181"/>
      <c r="BA249" s="181"/>
      <c r="BB249" s="181"/>
      <c r="BC249" s="181" t="e">
        <f t="shared" si="41"/>
        <v>#REF!</v>
      </c>
      <c r="BD249" s="181"/>
      <c r="BE249" s="181"/>
      <c r="BF249" s="181"/>
      <c r="BG249" s="181" t="e">
        <f t="shared" si="42"/>
        <v>#REF!</v>
      </c>
      <c r="BH249" s="181"/>
      <c r="BI249" s="181"/>
    </row>
    <row r="250" spans="1:61" x14ac:dyDescent="0.15">
      <c r="A250" s="175">
        <v>191</v>
      </c>
      <c r="B250" s="175"/>
      <c r="C250" s="175" t="e">
        <f>IF(#REF!="","",#REF!)</f>
        <v>#REF!</v>
      </c>
      <c r="D250" s="175"/>
      <c r="E250" s="175"/>
      <c r="F250" s="175"/>
      <c r="G250" s="175"/>
      <c r="H250" s="175"/>
      <c r="I250" s="176" t="e">
        <f>IF(#REF!="","",#REF!)</f>
        <v>#REF!</v>
      </c>
      <c r="J250" s="176"/>
      <c r="K250" s="176"/>
      <c r="L250" s="177" t="e">
        <f>IF(#REF!="",0,#REF!)</f>
        <v>#REF!</v>
      </c>
      <c r="M250" s="177"/>
      <c r="N250" s="177"/>
      <c r="O250" s="177" t="e">
        <f>IF(#REF!="",0,#REF!)</f>
        <v>#REF!</v>
      </c>
      <c r="P250" s="177"/>
      <c r="Q250" s="177"/>
      <c r="R250" s="177" t="e">
        <f>IF(#REF!="",0,#REF!)</f>
        <v>#REF!</v>
      </c>
      <c r="S250" s="177"/>
      <c r="T250" s="177"/>
      <c r="U250" s="178" t="e">
        <f t="shared" si="37"/>
        <v>#REF!</v>
      </c>
      <c r="V250" s="178"/>
      <c r="W250" s="178"/>
      <c r="X250" s="175" t="e">
        <f>IF(#REF!="",0,#REF!)</f>
        <v>#REF!</v>
      </c>
      <c r="Y250" s="175"/>
      <c r="Z250" s="175"/>
      <c r="AA250" s="178" t="e">
        <f t="shared" si="38"/>
        <v>#REF!</v>
      </c>
      <c r="AB250" s="178"/>
      <c r="AC250" s="178"/>
      <c r="AD250" s="178"/>
      <c r="AE250" s="179" t="e">
        <f>IF(#REF!="",0,#REF!)</f>
        <v>#REF!</v>
      </c>
      <c r="AF250" s="179"/>
      <c r="AG250" s="179"/>
      <c r="AH250" s="179"/>
      <c r="AI250" s="179" t="e">
        <f>IF(OR(#REF!=TRUE,#REF!=TRUE),13500,IF(#REF!=TRUE,"内装材は","-"))</f>
        <v>#REF!</v>
      </c>
      <c r="AJ250" s="179"/>
      <c r="AK250" s="179"/>
      <c r="AL250" s="179"/>
      <c r="AM250" s="179" t="e">
        <f>IF(AI250="-","-",IF(#REF!=TRUE,"併用付加",ROUNDDOWN(AA250*AI250,0)))</f>
        <v>#REF!</v>
      </c>
      <c r="AN250" s="179"/>
      <c r="AO250" s="179"/>
      <c r="AP250" s="179"/>
      <c r="AQ250" s="179" t="e">
        <f>IF(AI250="-",#REF!,MIN((IF((AE250-AI250)&gt;0,AE250-AI250,0)),#REF!))</f>
        <v>#REF!</v>
      </c>
      <c r="AR250" s="179"/>
      <c r="AS250" s="179"/>
      <c r="AT250" s="179"/>
      <c r="AU250" s="179" t="e">
        <f t="shared" si="39"/>
        <v>#REF!</v>
      </c>
      <c r="AV250" s="179"/>
      <c r="AW250" s="179"/>
      <c r="AX250" s="179"/>
      <c r="AY250" s="180" t="e">
        <f t="shared" si="40"/>
        <v>#REF!</v>
      </c>
      <c r="AZ250" s="181"/>
      <c r="BA250" s="181"/>
      <c r="BB250" s="181"/>
      <c r="BC250" s="181" t="e">
        <f t="shared" si="41"/>
        <v>#REF!</v>
      </c>
      <c r="BD250" s="181"/>
      <c r="BE250" s="181"/>
      <c r="BF250" s="181"/>
      <c r="BG250" s="181" t="e">
        <f t="shared" si="42"/>
        <v>#REF!</v>
      </c>
      <c r="BH250" s="181"/>
      <c r="BI250" s="181"/>
    </row>
    <row r="251" spans="1:61" x14ac:dyDescent="0.15">
      <c r="A251" s="175">
        <v>192</v>
      </c>
      <c r="B251" s="175"/>
      <c r="C251" s="175" t="e">
        <f>IF(#REF!="","",#REF!)</f>
        <v>#REF!</v>
      </c>
      <c r="D251" s="175"/>
      <c r="E251" s="175"/>
      <c r="F251" s="175"/>
      <c r="G251" s="175"/>
      <c r="H251" s="175"/>
      <c r="I251" s="176" t="e">
        <f>IF(#REF!="","",#REF!)</f>
        <v>#REF!</v>
      </c>
      <c r="J251" s="176"/>
      <c r="K251" s="176"/>
      <c r="L251" s="177" t="e">
        <f>IF(#REF!="",0,#REF!)</f>
        <v>#REF!</v>
      </c>
      <c r="M251" s="177"/>
      <c r="N251" s="177"/>
      <c r="O251" s="177" t="e">
        <f>IF(#REF!="",0,#REF!)</f>
        <v>#REF!</v>
      </c>
      <c r="P251" s="177"/>
      <c r="Q251" s="177"/>
      <c r="R251" s="177" t="e">
        <f>IF(#REF!="",0,#REF!)</f>
        <v>#REF!</v>
      </c>
      <c r="S251" s="177"/>
      <c r="T251" s="177"/>
      <c r="U251" s="178" t="e">
        <f t="shared" si="37"/>
        <v>#REF!</v>
      </c>
      <c r="V251" s="178"/>
      <c r="W251" s="178"/>
      <c r="X251" s="175" t="e">
        <f>IF(#REF!="",0,#REF!)</f>
        <v>#REF!</v>
      </c>
      <c r="Y251" s="175"/>
      <c r="Z251" s="175"/>
      <c r="AA251" s="178" t="e">
        <f t="shared" si="38"/>
        <v>#REF!</v>
      </c>
      <c r="AB251" s="178"/>
      <c r="AC251" s="178"/>
      <c r="AD251" s="178"/>
      <c r="AE251" s="179" t="e">
        <f>IF(#REF!="",0,#REF!)</f>
        <v>#REF!</v>
      </c>
      <c r="AF251" s="179"/>
      <c r="AG251" s="179"/>
      <c r="AH251" s="179"/>
      <c r="AI251" s="179" t="e">
        <f>IF(OR(#REF!=TRUE,#REF!=TRUE),13500,IF(#REF!=TRUE,"内装材は","-"))</f>
        <v>#REF!</v>
      </c>
      <c r="AJ251" s="179"/>
      <c r="AK251" s="179"/>
      <c r="AL251" s="179"/>
      <c r="AM251" s="179" t="e">
        <f>IF(AI251="-","-",IF(#REF!=TRUE,"併用付加",ROUNDDOWN(AA251*AI251,0)))</f>
        <v>#REF!</v>
      </c>
      <c r="AN251" s="179"/>
      <c r="AO251" s="179"/>
      <c r="AP251" s="179"/>
      <c r="AQ251" s="179" t="e">
        <f>IF(AI251="-",#REF!,MIN((IF((AE251-AI251)&gt;0,AE251-AI251,0)),#REF!))</f>
        <v>#REF!</v>
      </c>
      <c r="AR251" s="179"/>
      <c r="AS251" s="179"/>
      <c r="AT251" s="179"/>
      <c r="AU251" s="179" t="e">
        <f t="shared" si="39"/>
        <v>#REF!</v>
      </c>
      <c r="AV251" s="179"/>
      <c r="AW251" s="179"/>
      <c r="AX251" s="179"/>
      <c r="AY251" s="180" t="e">
        <f t="shared" si="40"/>
        <v>#REF!</v>
      </c>
      <c r="AZ251" s="181"/>
      <c r="BA251" s="181"/>
      <c r="BB251" s="181"/>
      <c r="BC251" s="181" t="e">
        <f t="shared" si="41"/>
        <v>#REF!</v>
      </c>
      <c r="BD251" s="181"/>
      <c r="BE251" s="181"/>
      <c r="BF251" s="181"/>
      <c r="BG251" s="181" t="e">
        <f t="shared" si="42"/>
        <v>#REF!</v>
      </c>
      <c r="BH251" s="181"/>
      <c r="BI251" s="181"/>
    </row>
    <row r="252" spans="1:61" x14ac:dyDescent="0.15">
      <c r="A252" s="175">
        <v>193</v>
      </c>
      <c r="B252" s="175"/>
      <c r="C252" s="175" t="e">
        <f>IF(#REF!="","",#REF!)</f>
        <v>#REF!</v>
      </c>
      <c r="D252" s="175"/>
      <c r="E252" s="175"/>
      <c r="F252" s="175"/>
      <c r="G252" s="175"/>
      <c r="H252" s="175"/>
      <c r="I252" s="176" t="e">
        <f>IF(#REF!="","",#REF!)</f>
        <v>#REF!</v>
      </c>
      <c r="J252" s="176"/>
      <c r="K252" s="176"/>
      <c r="L252" s="177" t="e">
        <f>IF(#REF!="",0,#REF!)</f>
        <v>#REF!</v>
      </c>
      <c r="M252" s="177"/>
      <c r="N252" s="177"/>
      <c r="O252" s="177" t="e">
        <f>IF(#REF!="",0,#REF!)</f>
        <v>#REF!</v>
      </c>
      <c r="P252" s="177"/>
      <c r="Q252" s="177"/>
      <c r="R252" s="177" t="e">
        <f>IF(#REF!="",0,#REF!)</f>
        <v>#REF!</v>
      </c>
      <c r="S252" s="177"/>
      <c r="T252" s="177"/>
      <c r="U252" s="178" t="e">
        <f t="shared" si="37"/>
        <v>#REF!</v>
      </c>
      <c r="V252" s="178"/>
      <c r="W252" s="178"/>
      <c r="X252" s="175" t="e">
        <f>IF(#REF!="",0,#REF!)</f>
        <v>#REF!</v>
      </c>
      <c r="Y252" s="175"/>
      <c r="Z252" s="175"/>
      <c r="AA252" s="178" t="e">
        <f t="shared" si="38"/>
        <v>#REF!</v>
      </c>
      <c r="AB252" s="178"/>
      <c r="AC252" s="178"/>
      <c r="AD252" s="178"/>
      <c r="AE252" s="179" t="e">
        <f>IF(#REF!="",0,#REF!)</f>
        <v>#REF!</v>
      </c>
      <c r="AF252" s="179"/>
      <c r="AG252" s="179"/>
      <c r="AH252" s="179"/>
      <c r="AI252" s="179" t="e">
        <f>IF(OR(#REF!=TRUE,#REF!=TRUE),13500,IF(#REF!=TRUE,"内装材は","-"))</f>
        <v>#REF!</v>
      </c>
      <c r="AJ252" s="179"/>
      <c r="AK252" s="179"/>
      <c r="AL252" s="179"/>
      <c r="AM252" s="179" t="e">
        <f>IF(AI252="-","-",IF(#REF!=TRUE,"併用付加",ROUNDDOWN(AA252*AI252,0)))</f>
        <v>#REF!</v>
      </c>
      <c r="AN252" s="179"/>
      <c r="AO252" s="179"/>
      <c r="AP252" s="179"/>
      <c r="AQ252" s="179" t="e">
        <f>IF(AI252="-",#REF!,MIN((IF((AE252-AI252)&gt;0,AE252-AI252,0)),#REF!))</f>
        <v>#REF!</v>
      </c>
      <c r="AR252" s="179"/>
      <c r="AS252" s="179"/>
      <c r="AT252" s="179"/>
      <c r="AU252" s="179" t="e">
        <f t="shared" si="39"/>
        <v>#REF!</v>
      </c>
      <c r="AV252" s="179"/>
      <c r="AW252" s="179"/>
      <c r="AX252" s="179"/>
      <c r="AY252" s="180" t="e">
        <f t="shared" si="40"/>
        <v>#REF!</v>
      </c>
      <c r="AZ252" s="181"/>
      <c r="BA252" s="181"/>
      <c r="BB252" s="181"/>
      <c r="BC252" s="181" t="e">
        <f t="shared" si="41"/>
        <v>#REF!</v>
      </c>
      <c r="BD252" s="181"/>
      <c r="BE252" s="181"/>
      <c r="BF252" s="181"/>
      <c r="BG252" s="181" t="e">
        <f t="shared" si="42"/>
        <v>#REF!</v>
      </c>
      <c r="BH252" s="181"/>
      <c r="BI252" s="181"/>
    </row>
    <row r="253" spans="1:61" x14ac:dyDescent="0.15">
      <c r="A253" s="175">
        <v>194</v>
      </c>
      <c r="B253" s="175"/>
      <c r="C253" s="175" t="e">
        <f>IF(#REF!="","",#REF!)</f>
        <v>#REF!</v>
      </c>
      <c r="D253" s="175"/>
      <c r="E253" s="175"/>
      <c r="F253" s="175"/>
      <c r="G253" s="175"/>
      <c r="H253" s="175"/>
      <c r="I253" s="176" t="e">
        <f>IF(#REF!="","",#REF!)</f>
        <v>#REF!</v>
      </c>
      <c r="J253" s="176"/>
      <c r="K253" s="176"/>
      <c r="L253" s="177" t="e">
        <f>IF(#REF!="",0,#REF!)</f>
        <v>#REF!</v>
      </c>
      <c r="M253" s="177"/>
      <c r="N253" s="177"/>
      <c r="O253" s="177" t="e">
        <f>IF(#REF!="",0,#REF!)</f>
        <v>#REF!</v>
      </c>
      <c r="P253" s="177"/>
      <c r="Q253" s="177"/>
      <c r="R253" s="177" t="e">
        <f>IF(#REF!="",0,#REF!)</f>
        <v>#REF!</v>
      </c>
      <c r="S253" s="177"/>
      <c r="T253" s="177"/>
      <c r="U253" s="178" t="e">
        <f t="shared" si="37"/>
        <v>#REF!</v>
      </c>
      <c r="V253" s="178"/>
      <c r="W253" s="178"/>
      <c r="X253" s="175" t="e">
        <f>IF(#REF!="",0,#REF!)</f>
        <v>#REF!</v>
      </c>
      <c r="Y253" s="175"/>
      <c r="Z253" s="175"/>
      <c r="AA253" s="178" t="e">
        <f t="shared" si="38"/>
        <v>#REF!</v>
      </c>
      <c r="AB253" s="178"/>
      <c r="AC253" s="178"/>
      <c r="AD253" s="178"/>
      <c r="AE253" s="179" t="e">
        <f>IF(#REF!="",0,#REF!)</f>
        <v>#REF!</v>
      </c>
      <c r="AF253" s="179"/>
      <c r="AG253" s="179"/>
      <c r="AH253" s="179"/>
      <c r="AI253" s="179" t="e">
        <f>IF(OR(#REF!=TRUE,#REF!=TRUE),13500,IF(#REF!=TRUE,"内装材は","-"))</f>
        <v>#REF!</v>
      </c>
      <c r="AJ253" s="179"/>
      <c r="AK253" s="179"/>
      <c r="AL253" s="179"/>
      <c r="AM253" s="179" t="e">
        <f>IF(AI253="-","-",IF(#REF!=TRUE,"併用付加",ROUNDDOWN(AA253*AI253,0)))</f>
        <v>#REF!</v>
      </c>
      <c r="AN253" s="179"/>
      <c r="AO253" s="179"/>
      <c r="AP253" s="179"/>
      <c r="AQ253" s="179" t="e">
        <f>IF(AI253="-",#REF!,MIN((IF((AE253-AI253)&gt;0,AE253-AI253,0)),#REF!))</f>
        <v>#REF!</v>
      </c>
      <c r="AR253" s="179"/>
      <c r="AS253" s="179"/>
      <c r="AT253" s="179"/>
      <c r="AU253" s="179" t="e">
        <f t="shared" si="39"/>
        <v>#REF!</v>
      </c>
      <c r="AV253" s="179"/>
      <c r="AW253" s="179"/>
      <c r="AX253" s="179"/>
      <c r="AY253" s="180" t="e">
        <f t="shared" si="40"/>
        <v>#REF!</v>
      </c>
      <c r="AZ253" s="181"/>
      <c r="BA253" s="181"/>
      <c r="BB253" s="181"/>
      <c r="BC253" s="181" t="e">
        <f t="shared" si="41"/>
        <v>#REF!</v>
      </c>
      <c r="BD253" s="181"/>
      <c r="BE253" s="181"/>
      <c r="BF253" s="181"/>
      <c r="BG253" s="181" t="e">
        <f t="shared" si="42"/>
        <v>#REF!</v>
      </c>
      <c r="BH253" s="181"/>
      <c r="BI253" s="181"/>
    </row>
    <row r="254" spans="1:61" x14ac:dyDescent="0.15">
      <c r="A254" s="175">
        <v>195</v>
      </c>
      <c r="B254" s="175"/>
      <c r="C254" s="175" t="e">
        <f>IF(#REF!="","",#REF!)</f>
        <v>#REF!</v>
      </c>
      <c r="D254" s="175"/>
      <c r="E254" s="175"/>
      <c r="F254" s="175"/>
      <c r="G254" s="175"/>
      <c r="H254" s="175"/>
      <c r="I254" s="176" t="e">
        <f>IF(#REF!="","",#REF!)</f>
        <v>#REF!</v>
      </c>
      <c r="J254" s="176"/>
      <c r="K254" s="176"/>
      <c r="L254" s="177" t="e">
        <f>IF(#REF!="",0,#REF!)</f>
        <v>#REF!</v>
      </c>
      <c r="M254" s="177"/>
      <c r="N254" s="177"/>
      <c r="O254" s="177" t="e">
        <f>IF(#REF!="",0,#REF!)</f>
        <v>#REF!</v>
      </c>
      <c r="P254" s="177"/>
      <c r="Q254" s="177"/>
      <c r="R254" s="177" t="e">
        <f>IF(#REF!="",0,#REF!)</f>
        <v>#REF!</v>
      </c>
      <c r="S254" s="177"/>
      <c r="T254" s="177"/>
      <c r="U254" s="178" t="e">
        <f t="shared" si="37"/>
        <v>#REF!</v>
      </c>
      <c r="V254" s="178"/>
      <c r="W254" s="178"/>
      <c r="X254" s="175" t="e">
        <f>IF(#REF!="",0,#REF!)</f>
        <v>#REF!</v>
      </c>
      <c r="Y254" s="175"/>
      <c r="Z254" s="175"/>
      <c r="AA254" s="178" t="e">
        <f t="shared" si="38"/>
        <v>#REF!</v>
      </c>
      <c r="AB254" s="178"/>
      <c r="AC254" s="178"/>
      <c r="AD254" s="178"/>
      <c r="AE254" s="179" t="e">
        <f>IF(#REF!="",0,#REF!)</f>
        <v>#REF!</v>
      </c>
      <c r="AF254" s="179"/>
      <c r="AG254" s="179"/>
      <c r="AH254" s="179"/>
      <c r="AI254" s="179" t="e">
        <f>IF(OR(#REF!=TRUE,#REF!=TRUE),13500,IF(#REF!=TRUE,"内装材は","-"))</f>
        <v>#REF!</v>
      </c>
      <c r="AJ254" s="179"/>
      <c r="AK254" s="179"/>
      <c r="AL254" s="179"/>
      <c r="AM254" s="179" t="e">
        <f>IF(AI254="-","-",IF(#REF!=TRUE,"併用付加",ROUNDDOWN(AA254*AI254,0)))</f>
        <v>#REF!</v>
      </c>
      <c r="AN254" s="179"/>
      <c r="AO254" s="179"/>
      <c r="AP254" s="179"/>
      <c r="AQ254" s="179" t="e">
        <f>IF(AI254="-",#REF!,MIN((IF((AE254-AI254)&gt;0,AE254-AI254,0)),#REF!))</f>
        <v>#REF!</v>
      </c>
      <c r="AR254" s="179"/>
      <c r="AS254" s="179"/>
      <c r="AT254" s="179"/>
      <c r="AU254" s="179" t="e">
        <f t="shared" si="39"/>
        <v>#REF!</v>
      </c>
      <c r="AV254" s="179"/>
      <c r="AW254" s="179"/>
      <c r="AX254" s="179"/>
      <c r="AY254" s="180" t="e">
        <f t="shared" si="40"/>
        <v>#REF!</v>
      </c>
      <c r="AZ254" s="181"/>
      <c r="BA254" s="181"/>
      <c r="BB254" s="181"/>
      <c r="BC254" s="181" t="e">
        <f t="shared" si="41"/>
        <v>#REF!</v>
      </c>
      <c r="BD254" s="181"/>
      <c r="BE254" s="181"/>
      <c r="BF254" s="181"/>
      <c r="BG254" s="181" t="e">
        <f t="shared" si="42"/>
        <v>#REF!</v>
      </c>
      <c r="BH254" s="181"/>
      <c r="BI254" s="181"/>
    </row>
    <row r="255" spans="1:61" x14ac:dyDescent="0.15">
      <c r="A255" s="175">
        <v>196</v>
      </c>
      <c r="B255" s="175"/>
      <c r="C255" s="175" t="e">
        <f>IF(#REF!="","",#REF!)</f>
        <v>#REF!</v>
      </c>
      <c r="D255" s="175"/>
      <c r="E255" s="175"/>
      <c r="F255" s="175"/>
      <c r="G255" s="175"/>
      <c r="H255" s="175"/>
      <c r="I255" s="176" t="e">
        <f>IF(#REF!="","",#REF!)</f>
        <v>#REF!</v>
      </c>
      <c r="J255" s="176"/>
      <c r="K255" s="176"/>
      <c r="L255" s="177" t="e">
        <f>IF(#REF!="",0,#REF!)</f>
        <v>#REF!</v>
      </c>
      <c r="M255" s="177"/>
      <c r="N255" s="177"/>
      <c r="O255" s="177" t="e">
        <f>IF(#REF!="",0,#REF!)</f>
        <v>#REF!</v>
      </c>
      <c r="P255" s="177"/>
      <c r="Q255" s="177"/>
      <c r="R255" s="177" t="e">
        <f>IF(#REF!="",0,#REF!)</f>
        <v>#REF!</v>
      </c>
      <c r="S255" s="177"/>
      <c r="T255" s="177"/>
      <c r="U255" s="178" t="e">
        <f t="shared" si="37"/>
        <v>#REF!</v>
      </c>
      <c r="V255" s="178"/>
      <c r="W255" s="178"/>
      <c r="X255" s="175" t="e">
        <f>IF(#REF!="",0,#REF!)</f>
        <v>#REF!</v>
      </c>
      <c r="Y255" s="175"/>
      <c r="Z255" s="175"/>
      <c r="AA255" s="178" t="e">
        <f t="shared" si="38"/>
        <v>#REF!</v>
      </c>
      <c r="AB255" s="178"/>
      <c r="AC255" s="178"/>
      <c r="AD255" s="178"/>
      <c r="AE255" s="179" t="e">
        <f>IF(#REF!="",0,#REF!)</f>
        <v>#REF!</v>
      </c>
      <c r="AF255" s="179"/>
      <c r="AG255" s="179"/>
      <c r="AH255" s="179"/>
      <c r="AI255" s="179" t="e">
        <f>IF(OR(#REF!=TRUE,#REF!=TRUE),13500,IF(#REF!=TRUE,"内装材は","-"))</f>
        <v>#REF!</v>
      </c>
      <c r="AJ255" s="179"/>
      <c r="AK255" s="179"/>
      <c r="AL255" s="179"/>
      <c r="AM255" s="179" t="e">
        <f>IF(AI255="-","-",IF(#REF!=TRUE,"併用付加",ROUNDDOWN(AA255*AI255,0)))</f>
        <v>#REF!</v>
      </c>
      <c r="AN255" s="179"/>
      <c r="AO255" s="179"/>
      <c r="AP255" s="179"/>
      <c r="AQ255" s="179" t="e">
        <f>IF(AI255="-",#REF!,MIN((IF((AE255-AI255)&gt;0,AE255-AI255,0)),#REF!))</f>
        <v>#REF!</v>
      </c>
      <c r="AR255" s="179"/>
      <c r="AS255" s="179"/>
      <c r="AT255" s="179"/>
      <c r="AU255" s="179" t="e">
        <f t="shared" si="39"/>
        <v>#REF!</v>
      </c>
      <c r="AV255" s="179"/>
      <c r="AW255" s="179"/>
      <c r="AX255" s="179"/>
      <c r="AY255" s="180" t="e">
        <f t="shared" si="40"/>
        <v>#REF!</v>
      </c>
      <c r="AZ255" s="181"/>
      <c r="BA255" s="181"/>
      <c r="BB255" s="181"/>
      <c r="BC255" s="181" t="e">
        <f t="shared" si="41"/>
        <v>#REF!</v>
      </c>
      <c r="BD255" s="181"/>
      <c r="BE255" s="181"/>
      <c r="BF255" s="181"/>
      <c r="BG255" s="181" t="e">
        <f t="shared" si="42"/>
        <v>#REF!</v>
      </c>
      <c r="BH255" s="181"/>
      <c r="BI255" s="181"/>
    </row>
    <row r="256" spans="1:61" x14ac:dyDescent="0.15">
      <c r="A256" s="175">
        <v>197</v>
      </c>
      <c r="B256" s="175"/>
      <c r="C256" s="175" t="e">
        <f>IF(#REF!="","",#REF!)</f>
        <v>#REF!</v>
      </c>
      <c r="D256" s="175"/>
      <c r="E256" s="175"/>
      <c r="F256" s="175"/>
      <c r="G256" s="175"/>
      <c r="H256" s="175"/>
      <c r="I256" s="176" t="e">
        <f>IF(#REF!="","",#REF!)</f>
        <v>#REF!</v>
      </c>
      <c r="J256" s="176"/>
      <c r="K256" s="176"/>
      <c r="L256" s="177" t="e">
        <f>IF(#REF!="",0,#REF!)</f>
        <v>#REF!</v>
      </c>
      <c r="M256" s="177"/>
      <c r="N256" s="177"/>
      <c r="O256" s="177" t="e">
        <f>IF(#REF!="",0,#REF!)</f>
        <v>#REF!</v>
      </c>
      <c r="P256" s="177"/>
      <c r="Q256" s="177"/>
      <c r="R256" s="177" t="e">
        <f>IF(#REF!="",0,#REF!)</f>
        <v>#REF!</v>
      </c>
      <c r="S256" s="177"/>
      <c r="T256" s="177"/>
      <c r="U256" s="178" t="e">
        <f t="shared" si="37"/>
        <v>#REF!</v>
      </c>
      <c r="V256" s="178"/>
      <c r="W256" s="178"/>
      <c r="X256" s="175" t="e">
        <f>IF(#REF!="",0,#REF!)</f>
        <v>#REF!</v>
      </c>
      <c r="Y256" s="175"/>
      <c r="Z256" s="175"/>
      <c r="AA256" s="178" t="e">
        <f t="shared" si="38"/>
        <v>#REF!</v>
      </c>
      <c r="AB256" s="178"/>
      <c r="AC256" s="178"/>
      <c r="AD256" s="178"/>
      <c r="AE256" s="179" t="e">
        <f>IF(#REF!="",0,#REF!)</f>
        <v>#REF!</v>
      </c>
      <c r="AF256" s="179"/>
      <c r="AG256" s="179"/>
      <c r="AH256" s="179"/>
      <c r="AI256" s="179" t="e">
        <f>IF(OR(#REF!=TRUE,#REF!=TRUE),13500,IF(#REF!=TRUE,"内装材は","-"))</f>
        <v>#REF!</v>
      </c>
      <c r="AJ256" s="179"/>
      <c r="AK256" s="179"/>
      <c r="AL256" s="179"/>
      <c r="AM256" s="179" t="e">
        <f>IF(AI256="-","-",IF(#REF!=TRUE,"併用付加",ROUNDDOWN(AA256*AI256,0)))</f>
        <v>#REF!</v>
      </c>
      <c r="AN256" s="179"/>
      <c r="AO256" s="179"/>
      <c r="AP256" s="179"/>
      <c r="AQ256" s="179" t="e">
        <f>IF(AI256="-",#REF!,MIN((IF((AE256-AI256)&gt;0,AE256-AI256,0)),#REF!))</f>
        <v>#REF!</v>
      </c>
      <c r="AR256" s="179"/>
      <c r="AS256" s="179"/>
      <c r="AT256" s="179"/>
      <c r="AU256" s="179" t="e">
        <f t="shared" si="39"/>
        <v>#REF!</v>
      </c>
      <c r="AV256" s="179"/>
      <c r="AW256" s="179"/>
      <c r="AX256" s="179"/>
      <c r="AY256" s="180" t="e">
        <f t="shared" si="40"/>
        <v>#REF!</v>
      </c>
      <c r="AZ256" s="181"/>
      <c r="BA256" s="181"/>
      <c r="BB256" s="181"/>
      <c r="BC256" s="181" t="e">
        <f t="shared" si="41"/>
        <v>#REF!</v>
      </c>
      <c r="BD256" s="181"/>
      <c r="BE256" s="181"/>
      <c r="BF256" s="181"/>
      <c r="BG256" s="181" t="e">
        <f t="shared" si="42"/>
        <v>#REF!</v>
      </c>
      <c r="BH256" s="181"/>
      <c r="BI256" s="181"/>
    </row>
    <row r="257" spans="1:61" x14ac:dyDescent="0.15">
      <c r="A257" s="175">
        <v>198</v>
      </c>
      <c r="B257" s="175"/>
      <c r="C257" s="175" t="e">
        <f>IF(#REF!="","",#REF!)</f>
        <v>#REF!</v>
      </c>
      <c r="D257" s="175"/>
      <c r="E257" s="175"/>
      <c r="F257" s="175"/>
      <c r="G257" s="175"/>
      <c r="H257" s="175"/>
      <c r="I257" s="176" t="e">
        <f>IF(#REF!="","",#REF!)</f>
        <v>#REF!</v>
      </c>
      <c r="J257" s="176"/>
      <c r="K257" s="176"/>
      <c r="L257" s="177" t="e">
        <f>IF(#REF!="",0,#REF!)</f>
        <v>#REF!</v>
      </c>
      <c r="M257" s="177"/>
      <c r="N257" s="177"/>
      <c r="O257" s="177" t="e">
        <f>IF(#REF!="",0,#REF!)</f>
        <v>#REF!</v>
      </c>
      <c r="P257" s="177"/>
      <c r="Q257" s="177"/>
      <c r="R257" s="177" t="e">
        <f>IF(#REF!="",0,#REF!)</f>
        <v>#REF!</v>
      </c>
      <c r="S257" s="177"/>
      <c r="T257" s="177"/>
      <c r="U257" s="178" t="e">
        <f t="shared" si="37"/>
        <v>#REF!</v>
      </c>
      <c r="V257" s="178"/>
      <c r="W257" s="178"/>
      <c r="X257" s="175" t="e">
        <f>IF(#REF!="",0,#REF!)</f>
        <v>#REF!</v>
      </c>
      <c r="Y257" s="175"/>
      <c r="Z257" s="175"/>
      <c r="AA257" s="178" t="e">
        <f t="shared" si="38"/>
        <v>#REF!</v>
      </c>
      <c r="AB257" s="178"/>
      <c r="AC257" s="178"/>
      <c r="AD257" s="178"/>
      <c r="AE257" s="179" t="e">
        <f>IF(#REF!="",0,#REF!)</f>
        <v>#REF!</v>
      </c>
      <c r="AF257" s="179"/>
      <c r="AG257" s="179"/>
      <c r="AH257" s="179"/>
      <c r="AI257" s="179" t="e">
        <f>IF(OR(#REF!=TRUE,#REF!=TRUE),13500,IF(#REF!=TRUE,"内装材は","-"))</f>
        <v>#REF!</v>
      </c>
      <c r="AJ257" s="179"/>
      <c r="AK257" s="179"/>
      <c r="AL257" s="179"/>
      <c r="AM257" s="179" t="e">
        <f>IF(AI257="-","-",IF(#REF!=TRUE,"併用付加",ROUNDDOWN(AA257*AI257,0)))</f>
        <v>#REF!</v>
      </c>
      <c r="AN257" s="179"/>
      <c r="AO257" s="179"/>
      <c r="AP257" s="179"/>
      <c r="AQ257" s="179" t="e">
        <f>IF(AI257="-",#REF!,MIN((IF((AE257-AI257)&gt;0,AE257-AI257,0)),#REF!))</f>
        <v>#REF!</v>
      </c>
      <c r="AR257" s="179"/>
      <c r="AS257" s="179"/>
      <c r="AT257" s="179"/>
      <c r="AU257" s="179" t="e">
        <f t="shared" si="39"/>
        <v>#REF!</v>
      </c>
      <c r="AV257" s="179"/>
      <c r="AW257" s="179"/>
      <c r="AX257" s="179"/>
      <c r="AY257" s="180" t="e">
        <f t="shared" si="40"/>
        <v>#REF!</v>
      </c>
      <c r="AZ257" s="181"/>
      <c r="BA257" s="181"/>
      <c r="BB257" s="181"/>
      <c r="BC257" s="181" t="e">
        <f t="shared" si="41"/>
        <v>#REF!</v>
      </c>
      <c r="BD257" s="181"/>
      <c r="BE257" s="181"/>
      <c r="BF257" s="181"/>
      <c r="BG257" s="181" t="e">
        <f t="shared" si="42"/>
        <v>#REF!</v>
      </c>
      <c r="BH257" s="181"/>
      <c r="BI257" s="181"/>
    </row>
    <row r="258" spans="1:61" x14ac:dyDescent="0.15">
      <c r="A258" s="175">
        <v>199</v>
      </c>
      <c r="B258" s="175"/>
      <c r="C258" s="175" t="e">
        <f>IF(#REF!="","",#REF!)</f>
        <v>#REF!</v>
      </c>
      <c r="D258" s="175"/>
      <c r="E258" s="175"/>
      <c r="F258" s="175"/>
      <c r="G258" s="175"/>
      <c r="H258" s="175"/>
      <c r="I258" s="176" t="e">
        <f>IF(#REF!="","",#REF!)</f>
        <v>#REF!</v>
      </c>
      <c r="J258" s="176"/>
      <c r="K258" s="176"/>
      <c r="L258" s="177" t="e">
        <f>IF(#REF!="",0,#REF!)</f>
        <v>#REF!</v>
      </c>
      <c r="M258" s="177"/>
      <c r="N258" s="177"/>
      <c r="O258" s="177" t="e">
        <f>IF(#REF!="",0,#REF!)</f>
        <v>#REF!</v>
      </c>
      <c r="P258" s="177"/>
      <c r="Q258" s="177"/>
      <c r="R258" s="177" t="e">
        <f>IF(#REF!="",0,#REF!)</f>
        <v>#REF!</v>
      </c>
      <c r="S258" s="177"/>
      <c r="T258" s="177"/>
      <c r="U258" s="178" t="e">
        <f t="shared" si="37"/>
        <v>#REF!</v>
      </c>
      <c r="V258" s="178"/>
      <c r="W258" s="178"/>
      <c r="X258" s="175" t="e">
        <f>IF(#REF!="",0,#REF!)</f>
        <v>#REF!</v>
      </c>
      <c r="Y258" s="175"/>
      <c r="Z258" s="175"/>
      <c r="AA258" s="178" t="e">
        <f t="shared" si="38"/>
        <v>#REF!</v>
      </c>
      <c r="AB258" s="178"/>
      <c r="AC258" s="178"/>
      <c r="AD258" s="178"/>
      <c r="AE258" s="179" t="e">
        <f>IF(#REF!="",0,#REF!)</f>
        <v>#REF!</v>
      </c>
      <c r="AF258" s="179"/>
      <c r="AG258" s="179"/>
      <c r="AH258" s="179"/>
      <c r="AI258" s="179" t="e">
        <f>IF(OR(#REF!=TRUE,#REF!=TRUE),13500,IF(#REF!=TRUE,"内装材は","-"))</f>
        <v>#REF!</v>
      </c>
      <c r="AJ258" s="179"/>
      <c r="AK258" s="179"/>
      <c r="AL258" s="179"/>
      <c r="AM258" s="179" t="e">
        <f>IF(AI258="-","-",IF(#REF!=TRUE,"併用付加",ROUNDDOWN(AA258*AI258,0)))</f>
        <v>#REF!</v>
      </c>
      <c r="AN258" s="179"/>
      <c r="AO258" s="179"/>
      <c r="AP258" s="179"/>
      <c r="AQ258" s="179" t="e">
        <f>IF(AI258="-",#REF!,MIN((IF((AE258-AI258)&gt;0,AE258-AI258,0)),#REF!))</f>
        <v>#REF!</v>
      </c>
      <c r="AR258" s="179"/>
      <c r="AS258" s="179"/>
      <c r="AT258" s="179"/>
      <c r="AU258" s="179" t="e">
        <f t="shared" si="39"/>
        <v>#REF!</v>
      </c>
      <c r="AV258" s="179"/>
      <c r="AW258" s="179"/>
      <c r="AX258" s="179"/>
      <c r="AY258" s="180" t="e">
        <f t="shared" si="40"/>
        <v>#REF!</v>
      </c>
      <c r="AZ258" s="181"/>
      <c r="BA258" s="181"/>
      <c r="BB258" s="181"/>
      <c r="BC258" s="181" t="e">
        <f t="shared" si="41"/>
        <v>#REF!</v>
      </c>
      <c r="BD258" s="181"/>
      <c r="BE258" s="181"/>
      <c r="BF258" s="181"/>
      <c r="BG258" s="181" t="e">
        <f t="shared" si="42"/>
        <v>#REF!</v>
      </c>
      <c r="BH258" s="181"/>
      <c r="BI258" s="181"/>
    </row>
    <row r="259" spans="1:61" x14ac:dyDescent="0.15">
      <c r="A259" s="175">
        <v>200</v>
      </c>
      <c r="B259" s="175"/>
      <c r="C259" s="175" t="e">
        <f>IF(#REF!="","",#REF!)</f>
        <v>#REF!</v>
      </c>
      <c r="D259" s="175"/>
      <c r="E259" s="175"/>
      <c r="F259" s="175"/>
      <c r="G259" s="175"/>
      <c r="H259" s="175"/>
      <c r="I259" s="176" t="e">
        <f>IF(#REF!="","",#REF!)</f>
        <v>#REF!</v>
      </c>
      <c r="J259" s="176"/>
      <c r="K259" s="176"/>
      <c r="L259" s="177" t="e">
        <f>IF(#REF!="",0,#REF!)</f>
        <v>#REF!</v>
      </c>
      <c r="M259" s="177"/>
      <c r="N259" s="177"/>
      <c r="O259" s="177" t="e">
        <f>IF(#REF!="",0,#REF!)</f>
        <v>#REF!</v>
      </c>
      <c r="P259" s="177"/>
      <c r="Q259" s="177"/>
      <c r="R259" s="177" t="e">
        <f>IF(#REF!="",0,#REF!)</f>
        <v>#REF!</v>
      </c>
      <c r="S259" s="177"/>
      <c r="T259" s="177"/>
      <c r="U259" s="178" t="e">
        <f t="shared" si="37"/>
        <v>#REF!</v>
      </c>
      <c r="V259" s="178"/>
      <c r="W259" s="178"/>
      <c r="X259" s="175" t="e">
        <f>IF(#REF!="",0,#REF!)</f>
        <v>#REF!</v>
      </c>
      <c r="Y259" s="175"/>
      <c r="Z259" s="175"/>
      <c r="AA259" s="178" t="e">
        <f t="shared" si="38"/>
        <v>#REF!</v>
      </c>
      <c r="AB259" s="178"/>
      <c r="AC259" s="178"/>
      <c r="AD259" s="178"/>
      <c r="AE259" s="179" t="e">
        <f>IF(#REF!="",0,#REF!)</f>
        <v>#REF!</v>
      </c>
      <c r="AF259" s="179"/>
      <c r="AG259" s="179"/>
      <c r="AH259" s="179"/>
      <c r="AI259" s="179" t="e">
        <f>IF(OR(#REF!=TRUE,#REF!=TRUE),13500,IF(#REF!=TRUE,"内装材は","-"))</f>
        <v>#REF!</v>
      </c>
      <c r="AJ259" s="179"/>
      <c r="AK259" s="179"/>
      <c r="AL259" s="179"/>
      <c r="AM259" s="179" t="e">
        <f>IF(AI259="-","-",IF(#REF!=TRUE,"併用付加",ROUNDDOWN(AA259*AI259,0)))</f>
        <v>#REF!</v>
      </c>
      <c r="AN259" s="179"/>
      <c r="AO259" s="179"/>
      <c r="AP259" s="179"/>
      <c r="AQ259" s="179" t="e">
        <f>IF(AI259="-",#REF!,MIN((IF((AE259-AI259)&gt;0,AE259-AI259,0)),#REF!))</f>
        <v>#REF!</v>
      </c>
      <c r="AR259" s="179"/>
      <c r="AS259" s="179"/>
      <c r="AT259" s="179"/>
      <c r="AU259" s="179" t="e">
        <f t="shared" si="39"/>
        <v>#REF!</v>
      </c>
      <c r="AV259" s="179"/>
      <c r="AW259" s="179"/>
      <c r="AX259" s="179"/>
      <c r="AY259" s="180" t="e">
        <f t="shared" si="40"/>
        <v>#REF!</v>
      </c>
      <c r="AZ259" s="181"/>
      <c r="BA259" s="181"/>
      <c r="BB259" s="181"/>
      <c r="BC259" s="181" t="e">
        <f t="shared" si="41"/>
        <v>#REF!</v>
      </c>
      <c r="BD259" s="181"/>
      <c r="BE259" s="181"/>
      <c r="BF259" s="181"/>
      <c r="BG259" s="181" t="e">
        <f t="shared" si="42"/>
        <v>#REF!</v>
      </c>
      <c r="BH259" s="181"/>
      <c r="BI259" s="181"/>
    </row>
    <row r="260" spans="1:61" x14ac:dyDescent="0.15">
      <c r="A260" s="175">
        <v>201</v>
      </c>
      <c r="B260" s="175"/>
      <c r="C260" s="175" t="e">
        <f>IF(#REF!="","",#REF!)</f>
        <v>#REF!</v>
      </c>
      <c r="D260" s="175"/>
      <c r="E260" s="175"/>
      <c r="F260" s="175"/>
      <c r="G260" s="175"/>
      <c r="H260" s="175"/>
      <c r="I260" s="176" t="e">
        <f>IF(#REF!="","",#REF!)</f>
        <v>#REF!</v>
      </c>
      <c r="J260" s="176"/>
      <c r="K260" s="176"/>
      <c r="L260" s="177" t="e">
        <f>IF(#REF!="",0,#REF!)</f>
        <v>#REF!</v>
      </c>
      <c r="M260" s="177"/>
      <c r="N260" s="177"/>
      <c r="O260" s="177" t="e">
        <f>IF(#REF!="",0,#REF!)</f>
        <v>#REF!</v>
      </c>
      <c r="P260" s="177"/>
      <c r="Q260" s="177"/>
      <c r="R260" s="177" t="e">
        <f>IF(#REF!="",0,#REF!)</f>
        <v>#REF!</v>
      </c>
      <c r="S260" s="177"/>
      <c r="T260" s="177"/>
      <c r="U260" s="178" t="e">
        <f t="shared" si="37"/>
        <v>#REF!</v>
      </c>
      <c r="V260" s="178"/>
      <c r="W260" s="178"/>
      <c r="X260" s="175" t="e">
        <f>IF(#REF!="",0,#REF!)</f>
        <v>#REF!</v>
      </c>
      <c r="Y260" s="175"/>
      <c r="Z260" s="175"/>
      <c r="AA260" s="178" t="e">
        <f t="shared" si="38"/>
        <v>#REF!</v>
      </c>
      <c r="AB260" s="178"/>
      <c r="AC260" s="178"/>
      <c r="AD260" s="178"/>
      <c r="AE260" s="179" t="e">
        <f>IF(#REF!="",0,#REF!)</f>
        <v>#REF!</v>
      </c>
      <c r="AF260" s="179"/>
      <c r="AG260" s="179"/>
      <c r="AH260" s="179"/>
      <c r="AI260" s="179" t="e">
        <f>IF(OR(#REF!=TRUE,#REF!=TRUE),13500,IF(#REF!=TRUE,"内装材は","-"))</f>
        <v>#REF!</v>
      </c>
      <c r="AJ260" s="179"/>
      <c r="AK260" s="179"/>
      <c r="AL260" s="179"/>
      <c r="AM260" s="179" t="e">
        <f>IF(AI260="-","-",IF(#REF!=TRUE,"併用付加",ROUNDDOWN(AA260*AI260,0)))</f>
        <v>#REF!</v>
      </c>
      <c r="AN260" s="179"/>
      <c r="AO260" s="179"/>
      <c r="AP260" s="179"/>
      <c r="AQ260" s="179" t="e">
        <f>IF(AI260="-",#REF!,MIN((IF((AE260-AI260)&gt;0,AE260-AI260,0)),#REF!))</f>
        <v>#REF!</v>
      </c>
      <c r="AR260" s="179"/>
      <c r="AS260" s="179"/>
      <c r="AT260" s="179"/>
      <c r="AU260" s="179" t="e">
        <f t="shared" si="39"/>
        <v>#REF!</v>
      </c>
      <c r="AV260" s="179"/>
      <c r="AW260" s="179"/>
      <c r="AX260" s="179"/>
      <c r="AY260" s="180" t="e">
        <f t="shared" si="40"/>
        <v>#REF!</v>
      </c>
      <c r="AZ260" s="181"/>
      <c r="BA260" s="181"/>
      <c r="BB260" s="181"/>
      <c r="BC260" s="181" t="e">
        <f t="shared" si="41"/>
        <v>#REF!</v>
      </c>
      <c r="BD260" s="181"/>
      <c r="BE260" s="181"/>
      <c r="BF260" s="181"/>
      <c r="BG260" s="181" t="e">
        <f t="shared" si="42"/>
        <v>#REF!</v>
      </c>
      <c r="BH260" s="181"/>
      <c r="BI260" s="181"/>
    </row>
    <row r="261" spans="1:61" x14ac:dyDescent="0.15">
      <c r="A261" s="175">
        <v>202</v>
      </c>
      <c r="B261" s="175"/>
      <c r="C261" s="175" t="e">
        <f>IF(#REF!="","",#REF!)</f>
        <v>#REF!</v>
      </c>
      <c r="D261" s="175"/>
      <c r="E261" s="175"/>
      <c r="F261" s="175"/>
      <c r="G261" s="175"/>
      <c r="H261" s="175"/>
      <c r="I261" s="176" t="e">
        <f>IF(#REF!="","",#REF!)</f>
        <v>#REF!</v>
      </c>
      <c r="J261" s="176"/>
      <c r="K261" s="176"/>
      <c r="L261" s="177" t="e">
        <f>IF(#REF!="",0,#REF!)</f>
        <v>#REF!</v>
      </c>
      <c r="M261" s="177"/>
      <c r="N261" s="177"/>
      <c r="O261" s="177" t="e">
        <f>IF(#REF!="",0,#REF!)</f>
        <v>#REF!</v>
      </c>
      <c r="P261" s="177"/>
      <c r="Q261" s="177"/>
      <c r="R261" s="177" t="e">
        <f>IF(#REF!="",0,#REF!)</f>
        <v>#REF!</v>
      </c>
      <c r="S261" s="177"/>
      <c r="T261" s="177"/>
      <c r="U261" s="178" t="e">
        <f t="shared" si="37"/>
        <v>#REF!</v>
      </c>
      <c r="V261" s="178"/>
      <c r="W261" s="178"/>
      <c r="X261" s="175" t="e">
        <f>IF(#REF!="",0,#REF!)</f>
        <v>#REF!</v>
      </c>
      <c r="Y261" s="175"/>
      <c r="Z261" s="175"/>
      <c r="AA261" s="178" t="e">
        <f t="shared" si="38"/>
        <v>#REF!</v>
      </c>
      <c r="AB261" s="178"/>
      <c r="AC261" s="178"/>
      <c r="AD261" s="178"/>
      <c r="AE261" s="179" t="e">
        <f>IF(#REF!="",0,#REF!)</f>
        <v>#REF!</v>
      </c>
      <c r="AF261" s="179"/>
      <c r="AG261" s="179"/>
      <c r="AH261" s="179"/>
      <c r="AI261" s="179" t="e">
        <f>IF(OR(#REF!=TRUE,#REF!=TRUE),13500,IF(#REF!=TRUE,"内装材は","-"))</f>
        <v>#REF!</v>
      </c>
      <c r="AJ261" s="179"/>
      <c r="AK261" s="179"/>
      <c r="AL261" s="179"/>
      <c r="AM261" s="179" t="e">
        <f>IF(AI261="-","-",IF(#REF!=TRUE,"併用付加",ROUNDDOWN(AA261*AI261,0)))</f>
        <v>#REF!</v>
      </c>
      <c r="AN261" s="179"/>
      <c r="AO261" s="179"/>
      <c r="AP261" s="179"/>
      <c r="AQ261" s="179" t="e">
        <f>IF(AI261="-",#REF!,MIN((IF((AE261-AI261)&gt;0,AE261-AI261,0)),#REF!))</f>
        <v>#REF!</v>
      </c>
      <c r="AR261" s="179"/>
      <c r="AS261" s="179"/>
      <c r="AT261" s="179"/>
      <c r="AU261" s="179" t="e">
        <f t="shared" si="39"/>
        <v>#REF!</v>
      </c>
      <c r="AV261" s="179"/>
      <c r="AW261" s="179"/>
      <c r="AX261" s="179"/>
      <c r="AY261" s="180" t="e">
        <f t="shared" si="40"/>
        <v>#REF!</v>
      </c>
      <c r="AZ261" s="181"/>
      <c r="BA261" s="181"/>
      <c r="BB261" s="181"/>
      <c r="BC261" s="181" t="e">
        <f t="shared" si="41"/>
        <v>#REF!</v>
      </c>
      <c r="BD261" s="181"/>
      <c r="BE261" s="181"/>
      <c r="BF261" s="181"/>
      <c r="BG261" s="181" t="e">
        <f t="shared" si="42"/>
        <v>#REF!</v>
      </c>
      <c r="BH261" s="181"/>
      <c r="BI261" s="181"/>
    </row>
    <row r="262" spans="1:61" x14ac:dyDescent="0.15">
      <c r="A262" s="175">
        <v>203</v>
      </c>
      <c r="B262" s="175"/>
      <c r="C262" s="175" t="e">
        <f>IF(#REF!="","",#REF!)</f>
        <v>#REF!</v>
      </c>
      <c r="D262" s="175"/>
      <c r="E262" s="175"/>
      <c r="F262" s="175"/>
      <c r="G262" s="175"/>
      <c r="H262" s="175"/>
      <c r="I262" s="176" t="e">
        <f>IF(#REF!="","",#REF!)</f>
        <v>#REF!</v>
      </c>
      <c r="J262" s="176"/>
      <c r="K262" s="176"/>
      <c r="L262" s="177" t="e">
        <f>IF(#REF!="",0,#REF!)</f>
        <v>#REF!</v>
      </c>
      <c r="M262" s="177"/>
      <c r="N262" s="177"/>
      <c r="O262" s="177" t="e">
        <f>IF(#REF!="",0,#REF!)</f>
        <v>#REF!</v>
      </c>
      <c r="P262" s="177"/>
      <c r="Q262" s="177"/>
      <c r="R262" s="177" t="e">
        <f>IF(#REF!="",0,#REF!)</f>
        <v>#REF!</v>
      </c>
      <c r="S262" s="177"/>
      <c r="T262" s="177"/>
      <c r="U262" s="178" t="e">
        <f t="shared" si="37"/>
        <v>#REF!</v>
      </c>
      <c r="V262" s="178"/>
      <c r="W262" s="178"/>
      <c r="X262" s="175" t="e">
        <f>IF(#REF!="",0,#REF!)</f>
        <v>#REF!</v>
      </c>
      <c r="Y262" s="175"/>
      <c r="Z262" s="175"/>
      <c r="AA262" s="178" t="e">
        <f t="shared" si="38"/>
        <v>#REF!</v>
      </c>
      <c r="AB262" s="178"/>
      <c r="AC262" s="178"/>
      <c r="AD262" s="178"/>
      <c r="AE262" s="179" t="e">
        <f>IF(#REF!="",0,#REF!)</f>
        <v>#REF!</v>
      </c>
      <c r="AF262" s="179"/>
      <c r="AG262" s="179"/>
      <c r="AH262" s="179"/>
      <c r="AI262" s="179" t="e">
        <f>IF(OR(#REF!=TRUE,#REF!=TRUE),13500,IF(#REF!=TRUE,"内装材は","-"))</f>
        <v>#REF!</v>
      </c>
      <c r="AJ262" s="179"/>
      <c r="AK262" s="179"/>
      <c r="AL262" s="179"/>
      <c r="AM262" s="179" t="e">
        <f>IF(AI262="-","-",IF(#REF!=TRUE,"併用付加",ROUNDDOWN(AA262*AI262,0)))</f>
        <v>#REF!</v>
      </c>
      <c r="AN262" s="179"/>
      <c r="AO262" s="179"/>
      <c r="AP262" s="179"/>
      <c r="AQ262" s="179" t="e">
        <f>IF(AI262="-",#REF!,MIN((IF((AE262-AI262)&gt;0,AE262-AI262,0)),#REF!))</f>
        <v>#REF!</v>
      </c>
      <c r="AR262" s="179"/>
      <c r="AS262" s="179"/>
      <c r="AT262" s="179"/>
      <c r="AU262" s="179" t="e">
        <f t="shared" si="39"/>
        <v>#REF!</v>
      </c>
      <c r="AV262" s="179"/>
      <c r="AW262" s="179"/>
      <c r="AX262" s="179"/>
      <c r="AY262" s="180" t="e">
        <f t="shared" si="40"/>
        <v>#REF!</v>
      </c>
      <c r="AZ262" s="181"/>
      <c r="BA262" s="181"/>
      <c r="BB262" s="181"/>
      <c r="BC262" s="181" t="e">
        <f t="shared" si="41"/>
        <v>#REF!</v>
      </c>
      <c r="BD262" s="181"/>
      <c r="BE262" s="181"/>
      <c r="BF262" s="181"/>
      <c r="BG262" s="181" t="e">
        <f t="shared" si="42"/>
        <v>#REF!</v>
      </c>
      <c r="BH262" s="181"/>
      <c r="BI262" s="181"/>
    </row>
    <row r="263" spans="1:61" x14ac:dyDescent="0.15">
      <c r="A263" s="175">
        <v>204</v>
      </c>
      <c r="B263" s="175"/>
      <c r="C263" s="175" t="e">
        <f>IF(#REF!="","",#REF!)</f>
        <v>#REF!</v>
      </c>
      <c r="D263" s="175"/>
      <c r="E263" s="175"/>
      <c r="F263" s="175"/>
      <c r="G263" s="175"/>
      <c r="H263" s="175"/>
      <c r="I263" s="176" t="e">
        <f>IF(#REF!="","",#REF!)</f>
        <v>#REF!</v>
      </c>
      <c r="J263" s="176"/>
      <c r="K263" s="176"/>
      <c r="L263" s="177" t="e">
        <f>IF(#REF!="",0,#REF!)</f>
        <v>#REF!</v>
      </c>
      <c r="M263" s="177"/>
      <c r="N263" s="177"/>
      <c r="O263" s="177" t="e">
        <f>IF(#REF!="",0,#REF!)</f>
        <v>#REF!</v>
      </c>
      <c r="P263" s="177"/>
      <c r="Q263" s="177"/>
      <c r="R263" s="177" t="e">
        <f>IF(#REF!="",0,#REF!)</f>
        <v>#REF!</v>
      </c>
      <c r="S263" s="177"/>
      <c r="T263" s="177"/>
      <c r="U263" s="178" t="e">
        <f t="shared" si="37"/>
        <v>#REF!</v>
      </c>
      <c r="V263" s="178"/>
      <c r="W263" s="178"/>
      <c r="X263" s="175" t="e">
        <f>IF(#REF!="",0,#REF!)</f>
        <v>#REF!</v>
      </c>
      <c r="Y263" s="175"/>
      <c r="Z263" s="175"/>
      <c r="AA263" s="178" t="e">
        <f t="shared" si="38"/>
        <v>#REF!</v>
      </c>
      <c r="AB263" s="178"/>
      <c r="AC263" s="178"/>
      <c r="AD263" s="178"/>
      <c r="AE263" s="179" t="e">
        <f>IF(#REF!="",0,#REF!)</f>
        <v>#REF!</v>
      </c>
      <c r="AF263" s="179"/>
      <c r="AG263" s="179"/>
      <c r="AH263" s="179"/>
      <c r="AI263" s="179" t="e">
        <f>IF(OR(#REF!=TRUE,#REF!=TRUE),13500,IF(#REF!=TRUE,"内装材は","-"))</f>
        <v>#REF!</v>
      </c>
      <c r="AJ263" s="179"/>
      <c r="AK263" s="179"/>
      <c r="AL263" s="179"/>
      <c r="AM263" s="179" t="e">
        <f>IF(AI263="-","-",IF(#REF!=TRUE,"併用付加",ROUNDDOWN(AA263*AI263,0)))</f>
        <v>#REF!</v>
      </c>
      <c r="AN263" s="179"/>
      <c r="AO263" s="179"/>
      <c r="AP263" s="179"/>
      <c r="AQ263" s="179" t="e">
        <f>IF(AI263="-",#REF!,MIN((IF((AE263-AI263)&gt;0,AE263-AI263,0)),#REF!))</f>
        <v>#REF!</v>
      </c>
      <c r="AR263" s="179"/>
      <c r="AS263" s="179"/>
      <c r="AT263" s="179"/>
      <c r="AU263" s="179" t="e">
        <f t="shared" si="39"/>
        <v>#REF!</v>
      </c>
      <c r="AV263" s="179"/>
      <c r="AW263" s="179"/>
      <c r="AX263" s="179"/>
      <c r="AY263" s="180" t="e">
        <f t="shared" si="40"/>
        <v>#REF!</v>
      </c>
      <c r="AZ263" s="181"/>
      <c r="BA263" s="181"/>
      <c r="BB263" s="181"/>
      <c r="BC263" s="181" t="e">
        <f t="shared" si="41"/>
        <v>#REF!</v>
      </c>
      <c r="BD263" s="181"/>
      <c r="BE263" s="181"/>
      <c r="BF263" s="181"/>
      <c r="BG263" s="181" t="e">
        <f t="shared" si="42"/>
        <v>#REF!</v>
      </c>
      <c r="BH263" s="181"/>
      <c r="BI263" s="181"/>
    </row>
    <row r="264" spans="1:61" x14ac:dyDescent="0.15">
      <c r="A264" s="175">
        <v>205</v>
      </c>
      <c r="B264" s="175"/>
      <c r="C264" s="175" t="e">
        <f>IF(#REF!="","",#REF!)</f>
        <v>#REF!</v>
      </c>
      <c r="D264" s="175"/>
      <c r="E264" s="175"/>
      <c r="F264" s="175"/>
      <c r="G264" s="175"/>
      <c r="H264" s="175"/>
      <c r="I264" s="176" t="e">
        <f>IF(#REF!="","",#REF!)</f>
        <v>#REF!</v>
      </c>
      <c r="J264" s="176"/>
      <c r="K264" s="176"/>
      <c r="L264" s="177" t="e">
        <f>IF(#REF!="",0,#REF!)</f>
        <v>#REF!</v>
      </c>
      <c r="M264" s="177"/>
      <c r="N264" s="177"/>
      <c r="O264" s="177" t="e">
        <f>IF(#REF!="",0,#REF!)</f>
        <v>#REF!</v>
      </c>
      <c r="P264" s="177"/>
      <c r="Q264" s="177"/>
      <c r="R264" s="177" t="e">
        <f>IF(#REF!="",0,#REF!)</f>
        <v>#REF!</v>
      </c>
      <c r="S264" s="177"/>
      <c r="T264" s="177"/>
      <c r="U264" s="178" t="e">
        <f t="shared" si="37"/>
        <v>#REF!</v>
      </c>
      <c r="V264" s="178"/>
      <c r="W264" s="178"/>
      <c r="X264" s="175" t="e">
        <f>IF(#REF!="",0,#REF!)</f>
        <v>#REF!</v>
      </c>
      <c r="Y264" s="175"/>
      <c r="Z264" s="175"/>
      <c r="AA264" s="178" t="e">
        <f t="shared" si="38"/>
        <v>#REF!</v>
      </c>
      <c r="AB264" s="178"/>
      <c r="AC264" s="178"/>
      <c r="AD264" s="178"/>
      <c r="AE264" s="179" t="e">
        <f>IF(#REF!="",0,#REF!)</f>
        <v>#REF!</v>
      </c>
      <c r="AF264" s="179"/>
      <c r="AG264" s="179"/>
      <c r="AH264" s="179"/>
      <c r="AI264" s="179" t="e">
        <f>IF(OR(#REF!=TRUE,#REF!=TRUE),13500,IF(#REF!=TRUE,"内装材は","-"))</f>
        <v>#REF!</v>
      </c>
      <c r="AJ264" s="179"/>
      <c r="AK264" s="179"/>
      <c r="AL264" s="179"/>
      <c r="AM264" s="179" t="e">
        <f>IF(AI264="-","-",IF(#REF!=TRUE,"併用付加",ROUNDDOWN(AA264*AI264,0)))</f>
        <v>#REF!</v>
      </c>
      <c r="AN264" s="179"/>
      <c r="AO264" s="179"/>
      <c r="AP264" s="179"/>
      <c r="AQ264" s="179" t="e">
        <f>IF(AI264="-",#REF!,MIN((IF((AE264-AI264)&gt;0,AE264-AI264,0)),#REF!))</f>
        <v>#REF!</v>
      </c>
      <c r="AR264" s="179"/>
      <c r="AS264" s="179"/>
      <c r="AT264" s="179"/>
      <c r="AU264" s="179" t="e">
        <f t="shared" si="39"/>
        <v>#REF!</v>
      </c>
      <c r="AV264" s="179"/>
      <c r="AW264" s="179"/>
      <c r="AX264" s="179"/>
      <c r="AY264" s="180" t="e">
        <f t="shared" si="40"/>
        <v>#REF!</v>
      </c>
      <c r="AZ264" s="181"/>
      <c r="BA264" s="181"/>
      <c r="BB264" s="181"/>
      <c r="BC264" s="181" t="e">
        <f t="shared" si="41"/>
        <v>#REF!</v>
      </c>
      <c r="BD264" s="181"/>
      <c r="BE264" s="181"/>
      <c r="BF264" s="181"/>
      <c r="BG264" s="181" t="e">
        <f t="shared" si="42"/>
        <v>#REF!</v>
      </c>
      <c r="BH264" s="181"/>
      <c r="BI264" s="181"/>
    </row>
    <row r="265" spans="1:61" x14ac:dyDescent="0.15">
      <c r="A265" s="175">
        <v>206</v>
      </c>
      <c r="B265" s="175"/>
      <c r="C265" s="175" t="e">
        <f>IF(#REF!="","",#REF!)</f>
        <v>#REF!</v>
      </c>
      <c r="D265" s="175"/>
      <c r="E265" s="175"/>
      <c r="F265" s="175"/>
      <c r="G265" s="175"/>
      <c r="H265" s="175"/>
      <c r="I265" s="176" t="e">
        <f>IF(#REF!="","",#REF!)</f>
        <v>#REF!</v>
      </c>
      <c r="J265" s="176"/>
      <c r="K265" s="176"/>
      <c r="L265" s="177" t="e">
        <f>IF(#REF!="",0,#REF!)</f>
        <v>#REF!</v>
      </c>
      <c r="M265" s="177"/>
      <c r="N265" s="177"/>
      <c r="O265" s="177" t="e">
        <f>IF(#REF!="",0,#REF!)</f>
        <v>#REF!</v>
      </c>
      <c r="P265" s="177"/>
      <c r="Q265" s="177"/>
      <c r="R265" s="177" t="e">
        <f>IF(#REF!="",0,#REF!)</f>
        <v>#REF!</v>
      </c>
      <c r="S265" s="177"/>
      <c r="T265" s="177"/>
      <c r="U265" s="178" t="e">
        <f t="shared" si="37"/>
        <v>#REF!</v>
      </c>
      <c r="V265" s="178"/>
      <c r="W265" s="178"/>
      <c r="X265" s="175" t="e">
        <f>IF(#REF!="",0,#REF!)</f>
        <v>#REF!</v>
      </c>
      <c r="Y265" s="175"/>
      <c r="Z265" s="175"/>
      <c r="AA265" s="178" t="e">
        <f t="shared" si="38"/>
        <v>#REF!</v>
      </c>
      <c r="AB265" s="178"/>
      <c r="AC265" s="178"/>
      <c r="AD265" s="178"/>
      <c r="AE265" s="179" t="e">
        <f>IF(#REF!="",0,#REF!)</f>
        <v>#REF!</v>
      </c>
      <c r="AF265" s="179"/>
      <c r="AG265" s="179"/>
      <c r="AH265" s="179"/>
      <c r="AI265" s="179" t="e">
        <f>IF(OR(#REF!=TRUE,#REF!=TRUE),13500,IF(#REF!=TRUE,"内装材は","-"))</f>
        <v>#REF!</v>
      </c>
      <c r="AJ265" s="179"/>
      <c r="AK265" s="179"/>
      <c r="AL265" s="179"/>
      <c r="AM265" s="179" t="e">
        <f>IF(AI265="-","-",IF(#REF!=TRUE,"併用付加",ROUNDDOWN(AA265*AI265,0)))</f>
        <v>#REF!</v>
      </c>
      <c r="AN265" s="179"/>
      <c r="AO265" s="179"/>
      <c r="AP265" s="179"/>
      <c r="AQ265" s="179" t="e">
        <f>IF(AI265="-",#REF!,MIN((IF((AE265-AI265)&gt;0,AE265-AI265,0)),#REF!))</f>
        <v>#REF!</v>
      </c>
      <c r="AR265" s="179"/>
      <c r="AS265" s="179"/>
      <c r="AT265" s="179"/>
      <c r="AU265" s="179" t="e">
        <f t="shared" si="39"/>
        <v>#REF!</v>
      </c>
      <c r="AV265" s="179"/>
      <c r="AW265" s="179"/>
      <c r="AX265" s="179"/>
      <c r="AY265" s="180" t="e">
        <f t="shared" si="40"/>
        <v>#REF!</v>
      </c>
      <c r="AZ265" s="181"/>
      <c r="BA265" s="181"/>
      <c r="BB265" s="181"/>
      <c r="BC265" s="181" t="e">
        <f t="shared" si="41"/>
        <v>#REF!</v>
      </c>
      <c r="BD265" s="181"/>
      <c r="BE265" s="181"/>
      <c r="BF265" s="181"/>
      <c r="BG265" s="181" t="e">
        <f t="shared" si="42"/>
        <v>#REF!</v>
      </c>
      <c r="BH265" s="181"/>
      <c r="BI265" s="181"/>
    </row>
    <row r="266" spans="1:61" x14ac:dyDescent="0.15">
      <c r="A266" s="175">
        <v>207</v>
      </c>
      <c r="B266" s="175"/>
      <c r="C266" s="175" t="e">
        <f>IF(#REF!="","",#REF!)</f>
        <v>#REF!</v>
      </c>
      <c r="D266" s="175"/>
      <c r="E266" s="175"/>
      <c r="F266" s="175"/>
      <c r="G266" s="175"/>
      <c r="H266" s="175"/>
      <c r="I266" s="176" t="e">
        <f>IF(#REF!="","",#REF!)</f>
        <v>#REF!</v>
      </c>
      <c r="J266" s="176"/>
      <c r="K266" s="176"/>
      <c r="L266" s="177" t="e">
        <f>IF(#REF!="",0,#REF!)</f>
        <v>#REF!</v>
      </c>
      <c r="M266" s="177"/>
      <c r="N266" s="177"/>
      <c r="O266" s="177" t="e">
        <f>IF(#REF!="",0,#REF!)</f>
        <v>#REF!</v>
      </c>
      <c r="P266" s="177"/>
      <c r="Q266" s="177"/>
      <c r="R266" s="177" t="e">
        <f>IF(#REF!="",0,#REF!)</f>
        <v>#REF!</v>
      </c>
      <c r="S266" s="177"/>
      <c r="T266" s="177"/>
      <c r="U266" s="178" t="e">
        <f t="shared" si="37"/>
        <v>#REF!</v>
      </c>
      <c r="V266" s="178"/>
      <c r="W266" s="178"/>
      <c r="X266" s="175" t="e">
        <f>IF(#REF!="",0,#REF!)</f>
        <v>#REF!</v>
      </c>
      <c r="Y266" s="175"/>
      <c r="Z266" s="175"/>
      <c r="AA266" s="178" t="e">
        <f t="shared" si="38"/>
        <v>#REF!</v>
      </c>
      <c r="AB266" s="178"/>
      <c r="AC266" s="178"/>
      <c r="AD266" s="178"/>
      <c r="AE266" s="179" t="e">
        <f>IF(#REF!="",0,#REF!)</f>
        <v>#REF!</v>
      </c>
      <c r="AF266" s="179"/>
      <c r="AG266" s="179"/>
      <c r="AH266" s="179"/>
      <c r="AI266" s="179" t="e">
        <f>IF(OR(#REF!=TRUE,#REF!=TRUE),13500,IF(#REF!=TRUE,"内装材は","-"))</f>
        <v>#REF!</v>
      </c>
      <c r="AJ266" s="179"/>
      <c r="AK266" s="179"/>
      <c r="AL266" s="179"/>
      <c r="AM266" s="179" t="e">
        <f>IF(AI266="-","-",IF(#REF!=TRUE,"併用付加",ROUNDDOWN(AA266*AI266,0)))</f>
        <v>#REF!</v>
      </c>
      <c r="AN266" s="179"/>
      <c r="AO266" s="179"/>
      <c r="AP266" s="179"/>
      <c r="AQ266" s="179" t="e">
        <f>IF(AI266="-",#REF!,MIN((IF((AE266-AI266)&gt;0,AE266-AI266,0)),#REF!))</f>
        <v>#REF!</v>
      </c>
      <c r="AR266" s="179"/>
      <c r="AS266" s="179"/>
      <c r="AT266" s="179"/>
      <c r="AU266" s="179" t="e">
        <f t="shared" si="39"/>
        <v>#REF!</v>
      </c>
      <c r="AV266" s="179"/>
      <c r="AW266" s="179"/>
      <c r="AX266" s="179"/>
      <c r="AY266" s="180" t="e">
        <f t="shared" si="40"/>
        <v>#REF!</v>
      </c>
      <c r="AZ266" s="181"/>
      <c r="BA266" s="181"/>
      <c r="BB266" s="181"/>
      <c r="BC266" s="181" t="e">
        <f t="shared" si="41"/>
        <v>#REF!</v>
      </c>
      <c r="BD266" s="181"/>
      <c r="BE266" s="181"/>
      <c r="BF266" s="181"/>
      <c r="BG266" s="181" t="e">
        <f t="shared" si="42"/>
        <v>#REF!</v>
      </c>
      <c r="BH266" s="181"/>
      <c r="BI266" s="181"/>
    </row>
    <row r="267" spans="1:61" x14ac:dyDescent="0.15">
      <c r="A267" s="175">
        <v>208</v>
      </c>
      <c r="B267" s="175"/>
      <c r="C267" s="175" t="e">
        <f>IF(#REF!="","",#REF!)</f>
        <v>#REF!</v>
      </c>
      <c r="D267" s="175"/>
      <c r="E267" s="175"/>
      <c r="F267" s="175"/>
      <c r="G267" s="175"/>
      <c r="H267" s="175"/>
      <c r="I267" s="176" t="e">
        <f>IF(#REF!="","",#REF!)</f>
        <v>#REF!</v>
      </c>
      <c r="J267" s="176"/>
      <c r="K267" s="176"/>
      <c r="L267" s="177" t="e">
        <f>IF(#REF!="",0,#REF!)</f>
        <v>#REF!</v>
      </c>
      <c r="M267" s="177"/>
      <c r="N267" s="177"/>
      <c r="O267" s="177" t="e">
        <f>IF(#REF!="",0,#REF!)</f>
        <v>#REF!</v>
      </c>
      <c r="P267" s="177"/>
      <c r="Q267" s="177"/>
      <c r="R267" s="177" t="e">
        <f>IF(#REF!="",0,#REF!)</f>
        <v>#REF!</v>
      </c>
      <c r="S267" s="177"/>
      <c r="T267" s="177"/>
      <c r="U267" s="178" t="e">
        <f t="shared" si="37"/>
        <v>#REF!</v>
      </c>
      <c r="V267" s="178"/>
      <c r="W267" s="178"/>
      <c r="X267" s="175" t="e">
        <f>IF(#REF!="",0,#REF!)</f>
        <v>#REF!</v>
      </c>
      <c r="Y267" s="175"/>
      <c r="Z267" s="175"/>
      <c r="AA267" s="178" t="e">
        <f t="shared" si="38"/>
        <v>#REF!</v>
      </c>
      <c r="AB267" s="178"/>
      <c r="AC267" s="178"/>
      <c r="AD267" s="178"/>
      <c r="AE267" s="179" t="e">
        <f>IF(#REF!="",0,#REF!)</f>
        <v>#REF!</v>
      </c>
      <c r="AF267" s="179"/>
      <c r="AG267" s="179"/>
      <c r="AH267" s="179"/>
      <c r="AI267" s="179" t="e">
        <f>IF(OR(#REF!=TRUE,#REF!=TRUE),13500,IF(#REF!=TRUE,"内装材は","-"))</f>
        <v>#REF!</v>
      </c>
      <c r="AJ267" s="179"/>
      <c r="AK267" s="179"/>
      <c r="AL267" s="179"/>
      <c r="AM267" s="179" t="e">
        <f>IF(AI267="-","-",IF(#REF!=TRUE,"併用付加",ROUNDDOWN(AA267*AI267,0)))</f>
        <v>#REF!</v>
      </c>
      <c r="AN267" s="179"/>
      <c r="AO267" s="179"/>
      <c r="AP267" s="179"/>
      <c r="AQ267" s="179" t="e">
        <f>IF(AI267="-",#REF!,MIN((IF((AE267-AI267)&gt;0,AE267-AI267,0)),#REF!))</f>
        <v>#REF!</v>
      </c>
      <c r="AR267" s="179"/>
      <c r="AS267" s="179"/>
      <c r="AT267" s="179"/>
      <c r="AU267" s="179" t="e">
        <f t="shared" si="39"/>
        <v>#REF!</v>
      </c>
      <c r="AV267" s="179"/>
      <c r="AW267" s="179"/>
      <c r="AX267" s="179"/>
      <c r="AY267" s="180" t="e">
        <f t="shared" si="40"/>
        <v>#REF!</v>
      </c>
      <c r="AZ267" s="181"/>
      <c r="BA267" s="181"/>
      <c r="BB267" s="181"/>
      <c r="BC267" s="181" t="e">
        <f t="shared" si="41"/>
        <v>#REF!</v>
      </c>
      <c r="BD267" s="181"/>
      <c r="BE267" s="181"/>
      <c r="BF267" s="181"/>
      <c r="BG267" s="181" t="e">
        <f t="shared" si="42"/>
        <v>#REF!</v>
      </c>
      <c r="BH267" s="181"/>
      <c r="BI267" s="181"/>
    </row>
    <row r="268" spans="1:61" x14ac:dyDescent="0.15">
      <c r="A268" s="175">
        <v>209</v>
      </c>
      <c r="B268" s="175"/>
      <c r="C268" s="175" t="e">
        <f>IF(#REF!="","",#REF!)</f>
        <v>#REF!</v>
      </c>
      <c r="D268" s="175"/>
      <c r="E268" s="175"/>
      <c r="F268" s="175"/>
      <c r="G268" s="175"/>
      <c r="H268" s="175"/>
      <c r="I268" s="176" t="e">
        <f>IF(#REF!="","",#REF!)</f>
        <v>#REF!</v>
      </c>
      <c r="J268" s="176"/>
      <c r="K268" s="176"/>
      <c r="L268" s="177" t="e">
        <f>IF(#REF!="",0,#REF!)</f>
        <v>#REF!</v>
      </c>
      <c r="M268" s="177"/>
      <c r="N268" s="177"/>
      <c r="O268" s="177" t="e">
        <f>IF(#REF!="",0,#REF!)</f>
        <v>#REF!</v>
      </c>
      <c r="P268" s="177"/>
      <c r="Q268" s="177"/>
      <c r="R268" s="177" t="e">
        <f>IF(#REF!="",0,#REF!)</f>
        <v>#REF!</v>
      </c>
      <c r="S268" s="177"/>
      <c r="T268" s="177"/>
      <c r="U268" s="178" t="e">
        <f t="shared" si="37"/>
        <v>#REF!</v>
      </c>
      <c r="V268" s="178"/>
      <c r="W268" s="178"/>
      <c r="X268" s="175" t="e">
        <f>IF(#REF!="",0,#REF!)</f>
        <v>#REF!</v>
      </c>
      <c r="Y268" s="175"/>
      <c r="Z268" s="175"/>
      <c r="AA268" s="178" t="e">
        <f t="shared" si="38"/>
        <v>#REF!</v>
      </c>
      <c r="AB268" s="178"/>
      <c r="AC268" s="178"/>
      <c r="AD268" s="178"/>
      <c r="AE268" s="179" t="e">
        <f>IF(#REF!="",0,#REF!)</f>
        <v>#REF!</v>
      </c>
      <c r="AF268" s="179"/>
      <c r="AG268" s="179"/>
      <c r="AH268" s="179"/>
      <c r="AI268" s="179" t="e">
        <f>IF(OR(#REF!=TRUE,#REF!=TRUE),13500,IF(#REF!=TRUE,"内装材は","-"))</f>
        <v>#REF!</v>
      </c>
      <c r="AJ268" s="179"/>
      <c r="AK268" s="179"/>
      <c r="AL268" s="179"/>
      <c r="AM268" s="179" t="e">
        <f>IF(AI268="-","-",IF(#REF!=TRUE,"併用付加",ROUNDDOWN(AA268*AI268,0)))</f>
        <v>#REF!</v>
      </c>
      <c r="AN268" s="179"/>
      <c r="AO268" s="179"/>
      <c r="AP268" s="179"/>
      <c r="AQ268" s="179" t="e">
        <f>IF(AI268="-",#REF!,MIN((IF((AE268-AI268)&gt;0,AE268-AI268,0)),#REF!))</f>
        <v>#REF!</v>
      </c>
      <c r="AR268" s="179"/>
      <c r="AS268" s="179"/>
      <c r="AT268" s="179"/>
      <c r="AU268" s="179" t="e">
        <f t="shared" si="39"/>
        <v>#REF!</v>
      </c>
      <c r="AV268" s="179"/>
      <c r="AW268" s="179"/>
      <c r="AX268" s="179"/>
      <c r="AY268" s="180" t="e">
        <f t="shared" si="40"/>
        <v>#REF!</v>
      </c>
      <c r="AZ268" s="181"/>
      <c r="BA268" s="181"/>
      <c r="BB268" s="181"/>
      <c r="BC268" s="181" t="e">
        <f t="shared" si="41"/>
        <v>#REF!</v>
      </c>
      <c r="BD268" s="181"/>
      <c r="BE268" s="181"/>
      <c r="BF268" s="181"/>
      <c r="BG268" s="181" t="e">
        <f t="shared" si="42"/>
        <v>#REF!</v>
      </c>
      <c r="BH268" s="181"/>
      <c r="BI268" s="181"/>
    </row>
    <row r="269" spans="1:61" x14ac:dyDescent="0.15">
      <c r="A269" s="175">
        <v>210</v>
      </c>
      <c r="B269" s="175"/>
      <c r="C269" s="175" t="e">
        <f>IF(#REF!="","",#REF!)</f>
        <v>#REF!</v>
      </c>
      <c r="D269" s="175"/>
      <c r="E269" s="175"/>
      <c r="F269" s="175"/>
      <c r="G269" s="175"/>
      <c r="H269" s="175"/>
      <c r="I269" s="176" t="e">
        <f>IF(#REF!="","",#REF!)</f>
        <v>#REF!</v>
      </c>
      <c r="J269" s="176"/>
      <c r="K269" s="176"/>
      <c r="L269" s="177" t="e">
        <f>IF(#REF!="",0,#REF!)</f>
        <v>#REF!</v>
      </c>
      <c r="M269" s="177"/>
      <c r="N269" s="177"/>
      <c r="O269" s="177" t="e">
        <f>IF(#REF!="",0,#REF!)</f>
        <v>#REF!</v>
      </c>
      <c r="P269" s="177"/>
      <c r="Q269" s="177"/>
      <c r="R269" s="177" t="e">
        <f>IF(#REF!="",0,#REF!)</f>
        <v>#REF!</v>
      </c>
      <c r="S269" s="177"/>
      <c r="T269" s="177"/>
      <c r="U269" s="178" t="e">
        <f t="shared" si="37"/>
        <v>#REF!</v>
      </c>
      <c r="V269" s="178"/>
      <c r="W269" s="178"/>
      <c r="X269" s="175" t="e">
        <f>IF(#REF!="",0,#REF!)</f>
        <v>#REF!</v>
      </c>
      <c r="Y269" s="175"/>
      <c r="Z269" s="175"/>
      <c r="AA269" s="178" t="e">
        <f t="shared" si="38"/>
        <v>#REF!</v>
      </c>
      <c r="AB269" s="178"/>
      <c r="AC269" s="178"/>
      <c r="AD269" s="178"/>
      <c r="AE269" s="179" t="e">
        <f>IF(#REF!="",0,#REF!)</f>
        <v>#REF!</v>
      </c>
      <c r="AF269" s="179"/>
      <c r="AG269" s="179"/>
      <c r="AH269" s="179"/>
      <c r="AI269" s="179" t="e">
        <f>IF(OR(#REF!=TRUE,#REF!=TRUE),13500,IF(#REF!=TRUE,"内装材は","-"))</f>
        <v>#REF!</v>
      </c>
      <c r="AJ269" s="179"/>
      <c r="AK269" s="179"/>
      <c r="AL269" s="179"/>
      <c r="AM269" s="179" t="e">
        <f>IF(AI269="-","-",IF(#REF!=TRUE,"併用付加",ROUNDDOWN(AA269*AI269,0)))</f>
        <v>#REF!</v>
      </c>
      <c r="AN269" s="179"/>
      <c r="AO269" s="179"/>
      <c r="AP269" s="179"/>
      <c r="AQ269" s="179" t="e">
        <f>IF(AI269="-",#REF!,MIN((IF((AE269-AI269)&gt;0,AE269-AI269,0)),#REF!))</f>
        <v>#REF!</v>
      </c>
      <c r="AR269" s="179"/>
      <c r="AS269" s="179"/>
      <c r="AT269" s="179"/>
      <c r="AU269" s="179" t="e">
        <f t="shared" si="39"/>
        <v>#REF!</v>
      </c>
      <c r="AV269" s="179"/>
      <c r="AW269" s="179"/>
      <c r="AX269" s="179"/>
      <c r="AY269" s="180" t="e">
        <f t="shared" si="40"/>
        <v>#REF!</v>
      </c>
      <c r="AZ269" s="181"/>
      <c r="BA269" s="181"/>
      <c r="BB269" s="181"/>
      <c r="BC269" s="181" t="e">
        <f t="shared" si="41"/>
        <v>#REF!</v>
      </c>
      <c r="BD269" s="181"/>
      <c r="BE269" s="181"/>
      <c r="BF269" s="181"/>
      <c r="BG269" s="181" t="e">
        <f t="shared" si="42"/>
        <v>#REF!</v>
      </c>
      <c r="BH269" s="181"/>
      <c r="BI269" s="181"/>
    </row>
    <row r="270" spans="1:61" x14ac:dyDescent="0.15">
      <c r="A270" s="175"/>
      <c r="B270" s="175"/>
      <c r="C270" s="175" t="s">
        <v>29</v>
      </c>
      <c r="D270" s="175"/>
      <c r="E270" s="175"/>
      <c r="F270" s="175"/>
      <c r="G270" s="175"/>
      <c r="H270" s="175"/>
      <c r="I270" s="175"/>
      <c r="J270" s="175"/>
      <c r="K270" s="175"/>
      <c r="L270" s="177"/>
      <c r="M270" s="177"/>
      <c r="N270" s="177"/>
      <c r="O270" s="177"/>
      <c r="P270" s="177"/>
      <c r="Q270" s="177"/>
      <c r="R270" s="177"/>
      <c r="S270" s="177"/>
      <c r="T270" s="177"/>
      <c r="U270" s="177"/>
      <c r="V270" s="177"/>
      <c r="W270" s="177"/>
      <c r="X270" s="193"/>
      <c r="Y270" s="193"/>
      <c r="Z270" s="193"/>
      <c r="AA270" s="178" t="e">
        <f>IF(C270="","",SUM(AA240:AD269))</f>
        <v>#REF!</v>
      </c>
      <c r="AB270" s="178"/>
      <c r="AC270" s="178"/>
      <c r="AD270" s="178"/>
      <c r="AE270" s="178"/>
      <c r="AF270" s="178"/>
      <c r="AG270" s="178"/>
      <c r="AH270" s="178"/>
      <c r="AI270" s="179"/>
      <c r="AJ270" s="179"/>
      <c r="AK270" s="179"/>
      <c r="AL270" s="179"/>
      <c r="AM270" s="179" t="e">
        <f>IF(C270="","",SUM(AM240:AP269))</f>
        <v>#REF!</v>
      </c>
      <c r="AN270" s="179"/>
      <c r="AO270" s="179"/>
      <c r="AP270" s="179"/>
      <c r="AQ270" s="179"/>
      <c r="AR270" s="179"/>
      <c r="AS270" s="179"/>
      <c r="AT270" s="179"/>
      <c r="AU270" s="179" t="e">
        <f>IF(C270="","",SUM(AU240:AX269))</f>
        <v>#REF!</v>
      </c>
      <c r="AV270" s="179"/>
      <c r="AW270" s="179"/>
      <c r="AX270" s="179"/>
      <c r="AY270" s="40"/>
      <c r="AZ270" s="40"/>
      <c r="BA270" s="40"/>
      <c r="BB270" s="40"/>
      <c r="BC270" s="40"/>
      <c r="BD270" s="40"/>
      <c r="BE270" s="40"/>
      <c r="BF270" s="40"/>
      <c r="BG270" s="40"/>
      <c r="BH270" s="40"/>
      <c r="BI270" s="40"/>
    </row>
    <row r="271" spans="1:61" x14ac:dyDescent="0.15">
      <c r="A271" s="175"/>
      <c r="B271" s="175"/>
      <c r="C271" s="175"/>
      <c r="D271" s="175"/>
      <c r="E271" s="175"/>
      <c r="F271" s="175"/>
      <c r="G271" s="175"/>
      <c r="H271" s="175"/>
      <c r="I271" s="175"/>
      <c r="J271" s="175"/>
      <c r="K271" s="175"/>
      <c r="L271" s="177"/>
      <c r="M271" s="177"/>
      <c r="N271" s="177"/>
      <c r="O271" s="177"/>
      <c r="P271" s="177"/>
      <c r="Q271" s="177"/>
      <c r="R271" s="177"/>
      <c r="S271" s="177"/>
      <c r="T271" s="177"/>
      <c r="U271" s="177"/>
      <c r="V271" s="177"/>
      <c r="W271" s="177"/>
      <c r="X271" s="193"/>
      <c r="Y271" s="193"/>
      <c r="Z271" s="193"/>
      <c r="AA271" s="178"/>
      <c r="AB271" s="178"/>
      <c r="AC271" s="178"/>
      <c r="AD271" s="178"/>
      <c r="AE271" s="178"/>
      <c r="AF271" s="178"/>
      <c r="AG271" s="178"/>
      <c r="AH271" s="178"/>
      <c r="AI271" s="179"/>
      <c r="AJ271" s="179"/>
      <c r="AK271" s="179"/>
      <c r="AL271" s="179"/>
      <c r="AM271" s="179"/>
      <c r="AN271" s="179"/>
      <c r="AO271" s="179"/>
      <c r="AP271" s="179"/>
      <c r="AQ271" s="179"/>
      <c r="AR271" s="179"/>
      <c r="AS271" s="179"/>
      <c r="AT271" s="179"/>
      <c r="AU271" s="179"/>
      <c r="AV271" s="179"/>
      <c r="AW271" s="179"/>
      <c r="AX271" s="179"/>
      <c r="AY271" s="40"/>
      <c r="AZ271" s="40"/>
      <c r="BA271" s="40"/>
      <c r="BB271" s="40"/>
      <c r="BC271" s="40"/>
      <c r="BD271" s="40"/>
      <c r="BE271" s="40"/>
      <c r="BF271" s="40"/>
      <c r="BG271" s="40"/>
      <c r="BH271" s="40"/>
      <c r="BI271" s="40"/>
    </row>
    <row r="272" spans="1:61" x14ac:dyDescent="0.15">
      <c r="A272" s="175"/>
      <c r="B272" s="175"/>
      <c r="C272" s="175" t="e">
        <f>IF(C279="","合計","")</f>
        <v>#REF!</v>
      </c>
      <c r="D272" s="175"/>
      <c r="E272" s="175"/>
      <c r="F272" s="175"/>
      <c r="G272" s="175"/>
      <c r="H272" s="175"/>
      <c r="I272" s="175"/>
      <c r="J272" s="175"/>
      <c r="K272" s="175"/>
      <c r="L272" s="177"/>
      <c r="M272" s="177"/>
      <c r="N272" s="177"/>
      <c r="O272" s="177"/>
      <c r="P272" s="177"/>
      <c r="Q272" s="177"/>
      <c r="R272" s="177"/>
      <c r="S272" s="177"/>
      <c r="T272" s="177"/>
      <c r="U272" s="177"/>
      <c r="V272" s="177"/>
      <c r="W272" s="177"/>
      <c r="X272" s="193"/>
      <c r="Y272" s="193"/>
      <c r="Z272" s="193"/>
      <c r="AA272" s="178" t="e">
        <f>IF(C270="","",AA36+AA75+AA114+AA153+AA192+AA231+AA270)</f>
        <v>#REF!</v>
      </c>
      <c r="AB272" s="178"/>
      <c r="AC272" s="178"/>
      <c r="AD272" s="178"/>
      <c r="AE272" s="179"/>
      <c r="AF272" s="179"/>
      <c r="AG272" s="179"/>
      <c r="AH272" s="179"/>
      <c r="AI272" s="179"/>
      <c r="AJ272" s="179"/>
      <c r="AK272" s="179"/>
      <c r="AL272" s="179"/>
      <c r="AM272" s="179" t="e">
        <f>IF(C272="","",AM36+AM75+AM114+AM153+AM192+AM231+AM270)</f>
        <v>#REF!</v>
      </c>
      <c r="AN272" s="179"/>
      <c r="AO272" s="179"/>
      <c r="AP272" s="179"/>
      <c r="AQ272" s="179"/>
      <c r="AR272" s="179"/>
      <c r="AS272" s="179"/>
      <c r="AT272" s="179"/>
      <c r="AU272" s="179" t="e">
        <f>IF(C272="","",AU36+AU75+AU114+AU153+AU192+AU231+AU270)</f>
        <v>#REF!</v>
      </c>
      <c r="AV272" s="179"/>
      <c r="AW272" s="179"/>
      <c r="AX272" s="179"/>
      <c r="AY272" s="40"/>
      <c r="AZ272" s="40"/>
      <c r="BA272" s="40"/>
      <c r="BB272" s="40"/>
      <c r="BC272" s="40"/>
      <c r="BD272" s="40"/>
      <c r="BE272" s="40"/>
      <c r="BF272" s="40"/>
      <c r="BG272" s="40"/>
      <c r="BH272" s="40"/>
      <c r="BI272" s="40"/>
    </row>
    <row r="273" spans="1:61" x14ac:dyDescent="0.15">
      <c r="A273" s="175"/>
      <c r="B273" s="175"/>
      <c r="C273" s="175"/>
      <c r="D273" s="175"/>
      <c r="E273" s="175"/>
      <c r="F273" s="175"/>
      <c r="G273" s="175"/>
      <c r="H273" s="175"/>
      <c r="I273" s="175"/>
      <c r="J273" s="175"/>
      <c r="K273" s="175"/>
      <c r="L273" s="177"/>
      <c r="M273" s="177"/>
      <c r="N273" s="177"/>
      <c r="O273" s="177"/>
      <c r="P273" s="177"/>
      <c r="Q273" s="177"/>
      <c r="R273" s="177"/>
      <c r="S273" s="177"/>
      <c r="T273" s="177"/>
      <c r="U273" s="177"/>
      <c r="V273" s="177"/>
      <c r="W273" s="177"/>
      <c r="X273" s="193"/>
      <c r="Y273" s="193"/>
      <c r="Z273" s="193"/>
      <c r="AA273" s="178"/>
      <c r="AB273" s="178"/>
      <c r="AC273" s="178"/>
      <c r="AD273" s="178"/>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40"/>
      <c r="AZ273" s="40"/>
      <c r="BA273" s="40"/>
      <c r="BB273" s="40"/>
      <c r="BC273" s="40"/>
      <c r="BD273" s="40"/>
      <c r="BE273" s="40"/>
      <c r="BF273" s="40"/>
      <c r="BG273" s="40"/>
      <c r="BH273" s="40"/>
      <c r="BI273" s="40"/>
    </row>
    <row r="274" spans="1:61" ht="13.5" customHeight="1" x14ac:dyDescent="0.15">
      <c r="A274" s="174" t="s">
        <v>97</v>
      </c>
      <c r="B274" s="174"/>
      <c r="C274" s="174"/>
      <c r="D274" s="174"/>
      <c r="E274" s="174"/>
      <c r="F274" s="174"/>
      <c r="G274" s="174"/>
      <c r="H274" s="174"/>
      <c r="I274" s="174"/>
      <c r="J274" s="174"/>
      <c r="K274" s="196" t="e">
        <f>IF(C279="","","市産材（材積・金額）内訳表")</f>
        <v>#REF!</v>
      </c>
      <c r="L274" s="196"/>
      <c r="M274" s="196"/>
      <c r="N274" s="196"/>
      <c r="O274" s="196"/>
      <c r="P274" s="196"/>
      <c r="Q274" s="196"/>
      <c r="R274" s="196"/>
      <c r="S274" s="196"/>
      <c r="T274" s="196"/>
      <c r="U274" s="196"/>
      <c r="V274" s="196"/>
      <c r="W274" s="196"/>
      <c r="X274" s="196"/>
      <c r="Y274" s="196"/>
      <c r="Z274" s="196"/>
      <c r="AA274" s="196"/>
      <c r="AB274" s="196"/>
      <c r="AC274" s="196"/>
      <c r="AD274" s="196"/>
      <c r="AE274" s="196"/>
      <c r="AF274" s="196"/>
      <c r="AG274" s="196"/>
      <c r="AH274" s="196"/>
      <c r="AI274" s="196"/>
      <c r="AJ274" s="196"/>
      <c r="AK274" s="196"/>
      <c r="AL274" s="196"/>
      <c r="AM274" s="196"/>
      <c r="AN274" s="196"/>
      <c r="AO274" s="38"/>
      <c r="AP274" s="38"/>
      <c r="AQ274" s="38"/>
      <c r="AR274" s="38"/>
      <c r="AS274" s="38"/>
      <c r="AT274" s="38"/>
      <c r="AU274" s="187" t="e">
        <f>IF(C279="","","4page")</f>
        <v>#REF!</v>
      </c>
      <c r="AV274" s="187"/>
      <c r="AW274" s="187"/>
      <c r="AX274" s="187"/>
      <c r="AY274" s="40"/>
      <c r="AZ274" s="40"/>
      <c r="BA274" s="40"/>
      <c r="BB274" s="40"/>
      <c r="BC274" s="40"/>
      <c r="BD274" s="40"/>
      <c r="BE274" s="40"/>
      <c r="BF274" s="40"/>
      <c r="BG274" s="40"/>
      <c r="BH274" s="40"/>
      <c r="BI274" s="40"/>
    </row>
    <row r="275" spans="1:61" ht="13.5" customHeight="1" x14ac:dyDescent="0.15">
      <c r="A275" s="34"/>
      <c r="B275" s="34"/>
      <c r="C275" s="34"/>
      <c r="D275" s="34"/>
      <c r="E275" s="35"/>
      <c r="F275" s="35"/>
      <c r="G275" s="35"/>
      <c r="H275" s="35"/>
      <c r="I275" s="35"/>
      <c r="J275" s="35"/>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35"/>
      <c r="AP275" s="35"/>
      <c r="AQ275" s="35"/>
      <c r="AR275" s="35"/>
      <c r="AS275" s="35"/>
      <c r="AT275" s="35"/>
      <c r="AU275" s="187"/>
      <c r="AV275" s="187"/>
      <c r="AW275" s="187"/>
      <c r="AX275" s="187"/>
      <c r="AY275" s="40"/>
      <c r="AZ275" s="40"/>
      <c r="BA275" s="40"/>
      <c r="BB275" s="40"/>
      <c r="BC275" s="40"/>
      <c r="BD275" s="40"/>
      <c r="BE275" s="40"/>
      <c r="BF275" s="40"/>
      <c r="BG275" s="40"/>
      <c r="BH275" s="40"/>
      <c r="BI275" s="40"/>
    </row>
    <row r="276" spans="1:61" ht="13.5" customHeight="1" x14ac:dyDescent="0.15">
      <c r="A276" s="175" t="s">
        <v>7</v>
      </c>
      <c r="B276" s="175"/>
      <c r="C276" s="175" t="s">
        <v>2</v>
      </c>
      <c r="D276" s="175"/>
      <c r="E276" s="175"/>
      <c r="F276" s="175"/>
      <c r="G276" s="175"/>
      <c r="H276" s="175"/>
      <c r="I276" s="175" t="s">
        <v>3</v>
      </c>
      <c r="J276" s="175"/>
      <c r="K276" s="175"/>
      <c r="L276" s="188" t="s">
        <v>13</v>
      </c>
      <c r="M276" s="175"/>
      <c r="N276" s="175"/>
      <c r="O276" s="188" t="s">
        <v>19</v>
      </c>
      <c r="P276" s="175"/>
      <c r="Q276" s="175"/>
      <c r="R276" s="188" t="s">
        <v>9</v>
      </c>
      <c r="S276" s="175"/>
      <c r="T276" s="175"/>
      <c r="U276" s="188" t="s">
        <v>21</v>
      </c>
      <c r="V276" s="175"/>
      <c r="W276" s="175"/>
      <c r="X276" s="188" t="s">
        <v>14</v>
      </c>
      <c r="Y276" s="175"/>
      <c r="Z276" s="175"/>
      <c r="AA276" s="188" t="s">
        <v>23</v>
      </c>
      <c r="AB276" s="188"/>
      <c r="AC276" s="175"/>
      <c r="AD276" s="175"/>
      <c r="AE276" s="188" t="s">
        <v>45</v>
      </c>
      <c r="AF276" s="175"/>
      <c r="AG276" s="175"/>
      <c r="AH276" s="175"/>
      <c r="AI276" s="188" t="s">
        <v>165</v>
      </c>
      <c r="AJ276" s="188"/>
      <c r="AK276" s="188"/>
      <c r="AL276" s="188"/>
      <c r="AM276" s="188" t="s">
        <v>25</v>
      </c>
      <c r="AN276" s="188"/>
      <c r="AO276" s="188"/>
      <c r="AP276" s="188"/>
      <c r="AQ276" s="188" t="s">
        <v>166</v>
      </c>
      <c r="AR276" s="188"/>
      <c r="AS276" s="188"/>
      <c r="AT276" s="188"/>
      <c r="AU276" s="197" t="s">
        <v>98</v>
      </c>
      <c r="AV276" s="198"/>
      <c r="AW276" s="198"/>
      <c r="AX276" s="199"/>
      <c r="AY276" s="189" t="s">
        <v>105</v>
      </c>
      <c r="AZ276" s="190"/>
      <c r="BA276" s="190"/>
      <c r="BB276" s="190"/>
      <c r="BC276" s="195" t="s">
        <v>109</v>
      </c>
      <c r="BD276" s="195"/>
      <c r="BE276" s="195"/>
      <c r="BF276" s="195"/>
      <c r="BG276" s="192" t="s">
        <v>111</v>
      </c>
      <c r="BH276" s="192"/>
      <c r="BI276" s="192"/>
    </row>
    <row r="277" spans="1:61" x14ac:dyDescent="0.15">
      <c r="A277" s="175"/>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88"/>
      <c r="AJ277" s="188"/>
      <c r="AK277" s="188"/>
      <c r="AL277" s="188"/>
      <c r="AM277" s="188"/>
      <c r="AN277" s="188"/>
      <c r="AO277" s="188"/>
      <c r="AP277" s="188"/>
      <c r="AQ277" s="188"/>
      <c r="AR277" s="188"/>
      <c r="AS277" s="188"/>
      <c r="AT277" s="188"/>
      <c r="AU277" s="200"/>
      <c r="AV277" s="201"/>
      <c r="AW277" s="201"/>
      <c r="AX277" s="202"/>
      <c r="AY277" s="191"/>
      <c r="AZ277" s="190"/>
      <c r="BA277" s="190"/>
      <c r="BB277" s="190"/>
      <c r="BC277" s="195"/>
      <c r="BD277" s="195"/>
      <c r="BE277" s="195"/>
      <c r="BF277" s="195"/>
      <c r="BG277" s="192"/>
      <c r="BH277" s="192"/>
      <c r="BI277" s="192"/>
    </row>
    <row r="278" spans="1:61" x14ac:dyDescent="0.15">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88"/>
      <c r="AJ278" s="188"/>
      <c r="AK278" s="188"/>
      <c r="AL278" s="188"/>
      <c r="AM278" s="188"/>
      <c r="AN278" s="188"/>
      <c r="AO278" s="188"/>
      <c r="AP278" s="188"/>
      <c r="AQ278" s="188"/>
      <c r="AR278" s="188"/>
      <c r="AS278" s="188"/>
      <c r="AT278" s="188"/>
      <c r="AU278" s="203"/>
      <c r="AV278" s="204"/>
      <c r="AW278" s="204"/>
      <c r="AX278" s="205"/>
      <c r="AY278" s="191"/>
      <c r="AZ278" s="190"/>
      <c r="BA278" s="190"/>
      <c r="BB278" s="190"/>
      <c r="BC278" s="195"/>
      <c r="BD278" s="195"/>
      <c r="BE278" s="195"/>
      <c r="BF278" s="195"/>
      <c r="BG278" s="192"/>
      <c r="BH278" s="192"/>
      <c r="BI278" s="192"/>
    </row>
    <row r="279" spans="1:61" x14ac:dyDescent="0.15">
      <c r="A279" s="175">
        <v>211</v>
      </c>
      <c r="B279" s="175"/>
      <c r="C279" s="175" t="e">
        <f>IF(#REF!="","",#REF!)</f>
        <v>#REF!</v>
      </c>
      <c r="D279" s="175"/>
      <c r="E279" s="175"/>
      <c r="F279" s="175"/>
      <c r="G279" s="175"/>
      <c r="H279" s="175"/>
      <c r="I279" s="176" t="e">
        <f>IF(#REF!="","",#REF!)</f>
        <v>#REF!</v>
      </c>
      <c r="J279" s="176"/>
      <c r="K279" s="176"/>
      <c r="L279" s="177" t="e">
        <f>IF(#REF!="",0,#REF!)</f>
        <v>#REF!</v>
      </c>
      <c r="M279" s="177"/>
      <c r="N279" s="177"/>
      <c r="O279" s="177" t="e">
        <f>IF(#REF!="",0,#REF!)</f>
        <v>#REF!</v>
      </c>
      <c r="P279" s="177"/>
      <c r="Q279" s="177"/>
      <c r="R279" s="177" t="e">
        <f>IF(#REF!="",0,#REF!)</f>
        <v>#REF!</v>
      </c>
      <c r="S279" s="177"/>
      <c r="T279" s="177"/>
      <c r="U279" s="178" t="e">
        <f t="shared" ref="U279:U308" si="43">ROUNDDOWN(L279*O279*R279,4)</f>
        <v>#REF!</v>
      </c>
      <c r="V279" s="178"/>
      <c r="W279" s="178"/>
      <c r="X279" s="175" t="e">
        <f>IF(#REF!="",0,#REF!)</f>
        <v>#REF!</v>
      </c>
      <c r="Y279" s="175"/>
      <c r="Z279" s="175"/>
      <c r="AA279" s="178" t="e">
        <f t="shared" ref="AA279:AA308" si="44">ROUNDDOWN(U279*X279,4)</f>
        <v>#REF!</v>
      </c>
      <c r="AB279" s="178"/>
      <c r="AC279" s="178"/>
      <c r="AD279" s="178"/>
      <c r="AE279" s="179" t="e">
        <f>IF(#REF!="",0,#REF!)</f>
        <v>#REF!</v>
      </c>
      <c r="AF279" s="179"/>
      <c r="AG279" s="179"/>
      <c r="AH279" s="179"/>
      <c r="AI279" s="179" t="e">
        <f>IF(OR(#REF!=TRUE,#REF!=TRUE),13500,IF(#REF!=TRUE,"内装材は","-"))</f>
        <v>#REF!</v>
      </c>
      <c r="AJ279" s="179"/>
      <c r="AK279" s="179"/>
      <c r="AL279" s="179"/>
      <c r="AM279" s="179" t="e">
        <f>IF(AI279="-","-",IF(#REF!=TRUE,"併用付加",ROUNDDOWN(AA279*AI279,0)))</f>
        <v>#REF!</v>
      </c>
      <c r="AN279" s="179"/>
      <c r="AO279" s="179"/>
      <c r="AP279" s="179"/>
      <c r="AQ279" s="179" t="e">
        <f>IF(AI279="-",#REF!,MIN((IF((AE279-AI279)&gt;0,AE279-AI279,0)),#REF!))</f>
        <v>#REF!</v>
      </c>
      <c r="AR279" s="179"/>
      <c r="AS279" s="179"/>
      <c r="AT279" s="179"/>
      <c r="AU279" s="179" t="e">
        <f t="shared" ref="AU279:AU308" si="45">ROUNDDOWN(AA279*AQ279,0)</f>
        <v>#REF!</v>
      </c>
      <c r="AV279" s="179"/>
      <c r="AW279" s="179"/>
      <c r="AX279" s="179"/>
      <c r="AY279" s="180" t="e">
        <f t="shared" ref="AY279:AY308" si="46">ROUNDDOWN(L279*O279*R279*X279*AE279,0)</f>
        <v>#REF!</v>
      </c>
      <c r="AZ279" s="181"/>
      <c r="BA279" s="181"/>
      <c r="BB279" s="181"/>
      <c r="BC279" s="181" t="e">
        <f t="shared" ref="BC279:BC308" si="47">IF(AM279="-",AU279,AM279+AU279)</f>
        <v>#REF!</v>
      </c>
      <c r="BD279" s="181"/>
      <c r="BE279" s="181"/>
      <c r="BF279" s="181"/>
      <c r="BG279" s="181" t="e">
        <f t="shared" ref="BG279:BG308" si="48">IF(AY279&gt;=BC279,"OK","NG")</f>
        <v>#REF!</v>
      </c>
      <c r="BH279" s="181"/>
      <c r="BI279" s="181"/>
    </row>
    <row r="280" spans="1:61" x14ac:dyDescent="0.15">
      <c r="A280" s="175">
        <v>212</v>
      </c>
      <c r="B280" s="175"/>
      <c r="C280" s="175" t="e">
        <f>IF(#REF!="","",#REF!)</f>
        <v>#REF!</v>
      </c>
      <c r="D280" s="175"/>
      <c r="E280" s="175"/>
      <c r="F280" s="175"/>
      <c r="G280" s="175"/>
      <c r="H280" s="175"/>
      <c r="I280" s="176" t="e">
        <f>IF(#REF!="","",#REF!)</f>
        <v>#REF!</v>
      </c>
      <c r="J280" s="176"/>
      <c r="K280" s="176"/>
      <c r="L280" s="177" t="e">
        <f>IF(#REF!="",0,#REF!)</f>
        <v>#REF!</v>
      </c>
      <c r="M280" s="177"/>
      <c r="N280" s="177"/>
      <c r="O280" s="177" t="e">
        <f>IF(#REF!="",0,#REF!)</f>
        <v>#REF!</v>
      </c>
      <c r="P280" s="177"/>
      <c r="Q280" s="177"/>
      <c r="R280" s="177" t="e">
        <f>IF(#REF!="",0,#REF!)</f>
        <v>#REF!</v>
      </c>
      <c r="S280" s="177"/>
      <c r="T280" s="177"/>
      <c r="U280" s="178" t="e">
        <f t="shared" si="43"/>
        <v>#REF!</v>
      </c>
      <c r="V280" s="178"/>
      <c r="W280" s="178"/>
      <c r="X280" s="175" t="e">
        <f>IF(#REF!="",0,#REF!)</f>
        <v>#REF!</v>
      </c>
      <c r="Y280" s="175"/>
      <c r="Z280" s="175"/>
      <c r="AA280" s="178" t="e">
        <f t="shared" si="44"/>
        <v>#REF!</v>
      </c>
      <c r="AB280" s="178"/>
      <c r="AC280" s="178"/>
      <c r="AD280" s="178"/>
      <c r="AE280" s="179" t="e">
        <f>IF(#REF!="",0,#REF!)</f>
        <v>#REF!</v>
      </c>
      <c r="AF280" s="179"/>
      <c r="AG280" s="179"/>
      <c r="AH280" s="179"/>
      <c r="AI280" s="179" t="e">
        <f>IF(OR(#REF!=TRUE,#REF!=TRUE),13500,IF(#REF!=TRUE,"内装材は","-"))</f>
        <v>#REF!</v>
      </c>
      <c r="AJ280" s="179"/>
      <c r="AK280" s="179"/>
      <c r="AL280" s="179"/>
      <c r="AM280" s="179" t="e">
        <f>IF(AI280="-","-",IF(#REF!=TRUE,"併用付加",ROUNDDOWN(AA280*AI280,0)))</f>
        <v>#REF!</v>
      </c>
      <c r="AN280" s="179"/>
      <c r="AO280" s="179"/>
      <c r="AP280" s="179"/>
      <c r="AQ280" s="179" t="e">
        <f>IF(AI280="-",#REF!,MIN((IF((AE280-AI280)&gt;0,AE280-AI280,0)),#REF!))</f>
        <v>#REF!</v>
      </c>
      <c r="AR280" s="179"/>
      <c r="AS280" s="179"/>
      <c r="AT280" s="179"/>
      <c r="AU280" s="179" t="e">
        <f t="shared" si="45"/>
        <v>#REF!</v>
      </c>
      <c r="AV280" s="179"/>
      <c r="AW280" s="179"/>
      <c r="AX280" s="179"/>
      <c r="AY280" s="180" t="e">
        <f t="shared" si="46"/>
        <v>#REF!</v>
      </c>
      <c r="AZ280" s="181"/>
      <c r="BA280" s="181"/>
      <c r="BB280" s="181"/>
      <c r="BC280" s="181" t="e">
        <f t="shared" si="47"/>
        <v>#REF!</v>
      </c>
      <c r="BD280" s="181"/>
      <c r="BE280" s="181"/>
      <c r="BF280" s="181"/>
      <c r="BG280" s="181" t="e">
        <f t="shared" si="48"/>
        <v>#REF!</v>
      </c>
      <c r="BH280" s="181"/>
      <c r="BI280" s="181"/>
    </row>
    <row r="281" spans="1:61" x14ac:dyDescent="0.15">
      <c r="A281" s="175">
        <v>213</v>
      </c>
      <c r="B281" s="175"/>
      <c r="C281" s="175" t="e">
        <f>IF(#REF!="","",#REF!)</f>
        <v>#REF!</v>
      </c>
      <c r="D281" s="175"/>
      <c r="E281" s="175"/>
      <c r="F281" s="175"/>
      <c r="G281" s="175"/>
      <c r="H281" s="175"/>
      <c r="I281" s="176" t="e">
        <f>IF(#REF!="","",#REF!)</f>
        <v>#REF!</v>
      </c>
      <c r="J281" s="176"/>
      <c r="K281" s="176"/>
      <c r="L281" s="177" t="e">
        <f>IF(#REF!="",0,#REF!)</f>
        <v>#REF!</v>
      </c>
      <c r="M281" s="177"/>
      <c r="N281" s="177"/>
      <c r="O281" s="177" t="e">
        <f>IF(#REF!="",0,#REF!)</f>
        <v>#REF!</v>
      </c>
      <c r="P281" s="177"/>
      <c r="Q281" s="177"/>
      <c r="R281" s="177" t="e">
        <f>IF(#REF!="",0,#REF!)</f>
        <v>#REF!</v>
      </c>
      <c r="S281" s="177"/>
      <c r="T281" s="177"/>
      <c r="U281" s="178" t="e">
        <f t="shared" si="43"/>
        <v>#REF!</v>
      </c>
      <c r="V281" s="178"/>
      <c r="W281" s="178"/>
      <c r="X281" s="175" t="e">
        <f>IF(#REF!="",0,#REF!)</f>
        <v>#REF!</v>
      </c>
      <c r="Y281" s="175"/>
      <c r="Z281" s="175"/>
      <c r="AA281" s="178" t="e">
        <f t="shared" si="44"/>
        <v>#REF!</v>
      </c>
      <c r="AB281" s="178"/>
      <c r="AC281" s="178"/>
      <c r="AD281" s="178"/>
      <c r="AE281" s="179" t="e">
        <f>IF(#REF!="",0,#REF!)</f>
        <v>#REF!</v>
      </c>
      <c r="AF281" s="179"/>
      <c r="AG281" s="179"/>
      <c r="AH281" s="179"/>
      <c r="AI281" s="179" t="e">
        <f>IF(OR(#REF!=TRUE,#REF!=TRUE),13500,IF(#REF!=TRUE,"内装材は","-"))</f>
        <v>#REF!</v>
      </c>
      <c r="AJ281" s="179"/>
      <c r="AK281" s="179"/>
      <c r="AL281" s="179"/>
      <c r="AM281" s="179" t="e">
        <f>IF(AI281="-","-",IF(#REF!=TRUE,"併用付加",ROUNDDOWN(AA281*AI281,0)))</f>
        <v>#REF!</v>
      </c>
      <c r="AN281" s="179"/>
      <c r="AO281" s="179"/>
      <c r="AP281" s="179"/>
      <c r="AQ281" s="179" t="e">
        <f>IF(AI281="-",#REF!,MIN((IF((AE281-AI281)&gt;0,AE281-AI281,0)),#REF!))</f>
        <v>#REF!</v>
      </c>
      <c r="AR281" s="179"/>
      <c r="AS281" s="179"/>
      <c r="AT281" s="179"/>
      <c r="AU281" s="179" t="e">
        <f t="shared" si="45"/>
        <v>#REF!</v>
      </c>
      <c r="AV281" s="179"/>
      <c r="AW281" s="179"/>
      <c r="AX281" s="179"/>
      <c r="AY281" s="180" t="e">
        <f t="shared" si="46"/>
        <v>#REF!</v>
      </c>
      <c r="AZ281" s="181"/>
      <c r="BA281" s="181"/>
      <c r="BB281" s="181"/>
      <c r="BC281" s="181" t="e">
        <f t="shared" si="47"/>
        <v>#REF!</v>
      </c>
      <c r="BD281" s="181"/>
      <c r="BE281" s="181"/>
      <c r="BF281" s="181"/>
      <c r="BG281" s="181" t="e">
        <f t="shared" si="48"/>
        <v>#REF!</v>
      </c>
      <c r="BH281" s="181"/>
      <c r="BI281" s="181"/>
    </row>
    <row r="282" spans="1:61" x14ac:dyDescent="0.15">
      <c r="A282" s="175">
        <v>214</v>
      </c>
      <c r="B282" s="175"/>
      <c r="C282" s="175" t="e">
        <f>IF(#REF!="","",#REF!)</f>
        <v>#REF!</v>
      </c>
      <c r="D282" s="175"/>
      <c r="E282" s="175"/>
      <c r="F282" s="175"/>
      <c r="G282" s="175"/>
      <c r="H282" s="175"/>
      <c r="I282" s="176" t="e">
        <f>IF(#REF!="","",#REF!)</f>
        <v>#REF!</v>
      </c>
      <c r="J282" s="176"/>
      <c r="K282" s="176"/>
      <c r="L282" s="177" t="e">
        <f>IF(#REF!="",0,#REF!)</f>
        <v>#REF!</v>
      </c>
      <c r="M282" s="177"/>
      <c r="N282" s="177"/>
      <c r="O282" s="177" t="e">
        <f>IF(#REF!="",0,#REF!)</f>
        <v>#REF!</v>
      </c>
      <c r="P282" s="177"/>
      <c r="Q282" s="177"/>
      <c r="R282" s="177" t="e">
        <f>IF(#REF!="",0,#REF!)</f>
        <v>#REF!</v>
      </c>
      <c r="S282" s="177"/>
      <c r="T282" s="177"/>
      <c r="U282" s="178" t="e">
        <f t="shared" si="43"/>
        <v>#REF!</v>
      </c>
      <c r="V282" s="178"/>
      <c r="W282" s="178"/>
      <c r="X282" s="175" t="e">
        <f>IF(#REF!="",0,#REF!)</f>
        <v>#REF!</v>
      </c>
      <c r="Y282" s="175"/>
      <c r="Z282" s="175"/>
      <c r="AA282" s="178" t="e">
        <f t="shared" si="44"/>
        <v>#REF!</v>
      </c>
      <c r="AB282" s="178"/>
      <c r="AC282" s="178"/>
      <c r="AD282" s="178"/>
      <c r="AE282" s="179" t="e">
        <f>IF(#REF!="",0,#REF!)</f>
        <v>#REF!</v>
      </c>
      <c r="AF282" s="179"/>
      <c r="AG282" s="179"/>
      <c r="AH282" s="179"/>
      <c r="AI282" s="179" t="e">
        <f>IF(OR(#REF!=TRUE,#REF!=TRUE),13500,IF(#REF!=TRUE,"内装材は","-"))</f>
        <v>#REF!</v>
      </c>
      <c r="AJ282" s="179"/>
      <c r="AK282" s="179"/>
      <c r="AL282" s="179"/>
      <c r="AM282" s="179" t="e">
        <f>IF(AI282="-","-",IF(#REF!=TRUE,"併用付加",ROUNDDOWN(AA282*AI282,0)))</f>
        <v>#REF!</v>
      </c>
      <c r="AN282" s="179"/>
      <c r="AO282" s="179"/>
      <c r="AP282" s="179"/>
      <c r="AQ282" s="179" t="e">
        <f>IF(AI282="-",#REF!,MIN((IF((AE282-AI282)&gt;0,AE282-AI282,0)),#REF!))</f>
        <v>#REF!</v>
      </c>
      <c r="AR282" s="179"/>
      <c r="AS282" s="179"/>
      <c r="AT282" s="179"/>
      <c r="AU282" s="179" t="e">
        <f t="shared" si="45"/>
        <v>#REF!</v>
      </c>
      <c r="AV282" s="179"/>
      <c r="AW282" s="179"/>
      <c r="AX282" s="179"/>
      <c r="AY282" s="180" t="e">
        <f t="shared" si="46"/>
        <v>#REF!</v>
      </c>
      <c r="AZ282" s="181"/>
      <c r="BA282" s="181"/>
      <c r="BB282" s="181"/>
      <c r="BC282" s="181" t="e">
        <f t="shared" si="47"/>
        <v>#REF!</v>
      </c>
      <c r="BD282" s="181"/>
      <c r="BE282" s="181"/>
      <c r="BF282" s="181"/>
      <c r="BG282" s="181" t="e">
        <f t="shared" si="48"/>
        <v>#REF!</v>
      </c>
      <c r="BH282" s="181"/>
      <c r="BI282" s="181"/>
    </row>
    <row r="283" spans="1:61" x14ac:dyDescent="0.15">
      <c r="A283" s="175">
        <v>215</v>
      </c>
      <c r="B283" s="175"/>
      <c r="C283" s="175" t="e">
        <f>IF(#REF!="","",#REF!)</f>
        <v>#REF!</v>
      </c>
      <c r="D283" s="175"/>
      <c r="E283" s="175"/>
      <c r="F283" s="175"/>
      <c r="G283" s="175"/>
      <c r="H283" s="175"/>
      <c r="I283" s="176" t="e">
        <f>IF(#REF!="","",#REF!)</f>
        <v>#REF!</v>
      </c>
      <c r="J283" s="176"/>
      <c r="K283" s="176"/>
      <c r="L283" s="177" t="e">
        <f>IF(#REF!="",0,#REF!)</f>
        <v>#REF!</v>
      </c>
      <c r="M283" s="177"/>
      <c r="N283" s="177"/>
      <c r="O283" s="177" t="e">
        <f>IF(#REF!="",0,#REF!)</f>
        <v>#REF!</v>
      </c>
      <c r="P283" s="177"/>
      <c r="Q283" s="177"/>
      <c r="R283" s="177" t="e">
        <f>IF(#REF!="",0,#REF!)</f>
        <v>#REF!</v>
      </c>
      <c r="S283" s="177"/>
      <c r="T283" s="177"/>
      <c r="U283" s="178" t="e">
        <f t="shared" si="43"/>
        <v>#REF!</v>
      </c>
      <c r="V283" s="178"/>
      <c r="W283" s="178"/>
      <c r="X283" s="175" t="e">
        <f>IF(#REF!="",0,#REF!)</f>
        <v>#REF!</v>
      </c>
      <c r="Y283" s="175"/>
      <c r="Z283" s="175"/>
      <c r="AA283" s="178" t="e">
        <f t="shared" si="44"/>
        <v>#REF!</v>
      </c>
      <c r="AB283" s="178"/>
      <c r="AC283" s="178"/>
      <c r="AD283" s="178"/>
      <c r="AE283" s="179" t="e">
        <f>IF(#REF!="",0,#REF!)</f>
        <v>#REF!</v>
      </c>
      <c r="AF283" s="179"/>
      <c r="AG283" s="179"/>
      <c r="AH283" s="179"/>
      <c r="AI283" s="179" t="e">
        <f>IF(OR(#REF!=TRUE,#REF!=TRUE),13500,IF(#REF!=TRUE,"内装材は","-"))</f>
        <v>#REF!</v>
      </c>
      <c r="AJ283" s="179"/>
      <c r="AK283" s="179"/>
      <c r="AL283" s="179"/>
      <c r="AM283" s="179" t="e">
        <f>IF(AI283="-","-",IF(#REF!=TRUE,"併用付加",ROUNDDOWN(AA283*AI283,0)))</f>
        <v>#REF!</v>
      </c>
      <c r="AN283" s="179"/>
      <c r="AO283" s="179"/>
      <c r="AP283" s="179"/>
      <c r="AQ283" s="179" t="e">
        <f>IF(AI283="-",#REF!,MIN((IF((AE283-AI283)&gt;0,AE283-AI283,0)),#REF!))</f>
        <v>#REF!</v>
      </c>
      <c r="AR283" s="179"/>
      <c r="AS283" s="179"/>
      <c r="AT283" s="179"/>
      <c r="AU283" s="179" t="e">
        <f t="shared" si="45"/>
        <v>#REF!</v>
      </c>
      <c r="AV283" s="179"/>
      <c r="AW283" s="179"/>
      <c r="AX283" s="179"/>
      <c r="AY283" s="180" t="e">
        <f t="shared" si="46"/>
        <v>#REF!</v>
      </c>
      <c r="AZ283" s="181"/>
      <c r="BA283" s="181"/>
      <c r="BB283" s="181"/>
      <c r="BC283" s="181" t="e">
        <f t="shared" si="47"/>
        <v>#REF!</v>
      </c>
      <c r="BD283" s="181"/>
      <c r="BE283" s="181"/>
      <c r="BF283" s="181"/>
      <c r="BG283" s="181" t="e">
        <f t="shared" si="48"/>
        <v>#REF!</v>
      </c>
      <c r="BH283" s="181"/>
      <c r="BI283" s="181"/>
    </row>
    <row r="284" spans="1:61" x14ac:dyDescent="0.15">
      <c r="A284" s="175">
        <v>216</v>
      </c>
      <c r="B284" s="175"/>
      <c r="C284" s="175" t="e">
        <f>IF(#REF!="","",#REF!)</f>
        <v>#REF!</v>
      </c>
      <c r="D284" s="175"/>
      <c r="E284" s="175"/>
      <c r="F284" s="175"/>
      <c r="G284" s="175"/>
      <c r="H284" s="175"/>
      <c r="I284" s="176" t="e">
        <f>IF(#REF!="","",#REF!)</f>
        <v>#REF!</v>
      </c>
      <c r="J284" s="176"/>
      <c r="K284" s="176"/>
      <c r="L284" s="177" t="e">
        <f>IF(#REF!="",0,#REF!)</f>
        <v>#REF!</v>
      </c>
      <c r="M284" s="177"/>
      <c r="N284" s="177"/>
      <c r="O284" s="177" t="e">
        <f>IF(#REF!="",0,#REF!)</f>
        <v>#REF!</v>
      </c>
      <c r="P284" s="177"/>
      <c r="Q284" s="177"/>
      <c r="R284" s="177" t="e">
        <f>IF(#REF!="",0,#REF!)</f>
        <v>#REF!</v>
      </c>
      <c r="S284" s="177"/>
      <c r="T284" s="177"/>
      <c r="U284" s="178" t="e">
        <f t="shared" si="43"/>
        <v>#REF!</v>
      </c>
      <c r="V284" s="178"/>
      <c r="W284" s="178"/>
      <c r="X284" s="175" t="e">
        <f>IF(#REF!="",0,#REF!)</f>
        <v>#REF!</v>
      </c>
      <c r="Y284" s="175"/>
      <c r="Z284" s="175"/>
      <c r="AA284" s="178" t="e">
        <f t="shared" si="44"/>
        <v>#REF!</v>
      </c>
      <c r="AB284" s="178"/>
      <c r="AC284" s="178"/>
      <c r="AD284" s="178"/>
      <c r="AE284" s="179" t="e">
        <f>IF(#REF!="",0,#REF!)</f>
        <v>#REF!</v>
      </c>
      <c r="AF284" s="179"/>
      <c r="AG284" s="179"/>
      <c r="AH284" s="179"/>
      <c r="AI284" s="179" t="e">
        <f>IF(OR(#REF!=TRUE,#REF!=TRUE),13500,IF(#REF!=TRUE,"内装材は","-"))</f>
        <v>#REF!</v>
      </c>
      <c r="AJ284" s="179"/>
      <c r="AK284" s="179"/>
      <c r="AL284" s="179"/>
      <c r="AM284" s="179" t="e">
        <f>IF(AI284="-","-",IF(#REF!=TRUE,"併用付加",ROUNDDOWN(AA284*AI284,0)))</f>
        <v>#REF!</v>
      </c>
      <c r="AN284" s="179"/>
      <c r="AO284" s="179"/>
      <c r="AP284" s="179"/>
      <c r="AQ284" s="179" t="e">
        <f>IF(AI284="-",#REF!,MIN((IF((AE284-AI284)&gt;0,AE284-AI284,0)),#REF!))</f>
        <v>#REF!</v>
      </c>
      <c r="AR284" s="179"/>
      <c r="AS284" s="179"/>
      <c r="AT284" s="179"/>
      <c r="AU284" s="179" t="e">
        <f t="shared" si="45"/>
        <v>#REF!</v>
      </c>
      <c r="AV284" s="179"/>
      <c r="AW284" s="179"/>
      <c r="AX284" s="179"/>
      <c r="AY284" s="180" t="e">
        <f t="shared" si="46"/>
        <v>#REF!</v>
      </c>
      <c r="AZ284" s="181"/>
      <c r="BA284" s="181"/>
      <c r="BB284" s="181"/>
      <c r="BC284" s="181" t="e">
        <f t="shared" si="47"/>
        <v>#REF!</v>
      </c>
      <c r="BD284" s="181"/>
      <c r="BE284" s="181"/>
      <c r="BF284" s="181"/>
      <c r="BG284" s="181" t="e">
        <f t="shared" si="48"/>
        <v>#REF!</v>
      </c>
      <c r="BH284" s="181"/>
      <c r="BI284" s="181"/>
    </row>
    <row r="285" spans="1:61" x14ac:dyDescent="0.15">
      <c r="A285" s="175">
        <v>217</v>
      </c>
      <c r="B285" s="175"/>
      <c r="C285" s="175" t="e">
        <f>IF(#REF!="","",#REF!)</f>
        <v>#REF!</v>
      </c>
      <c r="D285" s="175"/>
      <c r="E285" s="175"/>
      <c r="F285" s="175"/>
      <c r="G285" s="175"/>
      <c r="H285" s="175"/>
      <c r="I285" s="176" t="e">
        <f>IF(#REF!="","",#REF!)</f>
        <v>#REF!</v>
      </c>
      <c r="J285" s="176"/>
      <c r="K285" s="176"/>
      <c r="L285" s="177" t="e">
        <f>IF(#REF!="",0,#REF!)</f>
        <v>#REF!</v>
      </c>
      <c r="M285" s="177"/>
      <c r="N285" s="177"/>
      <c r="O285" s="177" t="e">
        <f>IF(#REF!="",0,#REF!)</f>
        <v>#REF!</v>
      </c>
      <c r="P285" s="177"/>
      <c r="Q285" s="177"/>
      <c r="R285" s="177" t="e">
        <f>IF(#REF!="",0,#REF!)</f>
        <v>#REF!</v>
      </c>
      <c r="S285" s="177"/>
      <c r="T285" s="177"/>
      <c r="U285" s="178" t="e">
        <f t="shared" si="43"/>
        <v>#REF!</v>
      </c>
      <c r="V285" s="178"/>
      <c r="W285" s="178"/>
      <c r="X285" s="175" t="e">
        <f>IF(#REF!="",0,#REF!)</f>
        <v>#REF!</v>
      </c>
      <c r="Y285" s="175"/>
      <c r="Z285" s="175"/>
      <c r="AA285" s="178" t="e">
        <f t="shared" si="44"/>
        <v>#REF!</v>
      </c>
      <c r="AB285" s="178"/>
      <c r="AC285" s="178"/>
      <c r="AD285" s="178"/>
      <c r="AE285" s="179" t="e">
        <f>IF(#REF!="",0,#REF!)</f>
        <v>#REF!</v>
      </c>
      <c r="AF285" s="179"/>
      <c r="AG285" s="179"/>
      <c r="AH285" s="179"/>
      <c r="AI285" s="179" t="e">
        <f>IF(OR(#REF!=TRUE,#REF!=TRUE),13500,IF(#REF!=TRUE,"内装材は","-"))</f>
        <v>#REF!</v>
      </c>
      <c r="AJ285" s="179"/>
      <c r="AK285" s="179"/>
      <c r="AL285" s="179"/>
      <c r="AM285" s="179" t="e">
        <f>IF(AI285="-","-",IF(#REF!=TRUE,"併用付加",ROUNDDOWN(AA285*AI285,0)))</f>
        <v>#REF!</v>
      </c>
      <c r="AN285" s="179"/>
      <c r="AO285" s="179"/>
      <c r="AP285" s="179"/>
      <c r="AQ285" s="179" t="e">
        <f>IF(AI285="-",#REF!,MIN((IF((AE285-AI285)&gt;0,AE285-AI285,0)),#REF!))</f>
        <v>#REF!</v>
      </c>
      <c r="AR285" s="179"/>
      <c r="AS285" s="179"/>
      <c r="AT285" s="179"/>
      <c r="AU285" s="179" t="e">
        <f t="shared" si="45"/>
        <v>#REF!</v>
      </c>
      <c r="AV285" s="179"/>
      <c r="AW285" s="179"/>
      <c r="AX285" s="179"/>
      <c r="AY285" s="180" t="e">
        <f t="shared" si="46"/>
        <v>#REF!</v>
      </c>
      <c r="AZ285" s="181"/>
      <c r="BA285" s="181"/>
      <c r="BB285" s="181"/>
      <c r="BC285" s="181" t="e">
        <f t="shared" si="47"/>
        <v>#REF!</v>
      </c>
      <c r="BD285" s="181"/>
      <c r="BE285" s="181"/>
      <c r="BF285" s="181"/>
      <c r="BG285" s="181" t="e">
        <f t="shared" si="48"/>
        <v>#REF!</v>
      </c>
      <c r="BH285" s="181"/>
      <c r="BI285" s="181"/>
    </row>
    <row r="286" spans="1:61" x14ac:dyDescent="0.15">
      <c r="A286" s="175">
        <v>218</v>
      </c>
      <c r="B286" s="175"/>
      <c r="C286" s="175" t="e">
        <f>IF(#REF!="","",#REF!)</f>
        <v>#REF!</v>
      </c>
      <c r="D286" s="175"/>
      <c r="E286" s="175"/>
      <c r="F286" s="175"/>
      <c r="G286" s="175"/>
      <c r="H286" s="175"/>
      <c r="I286" s="176" t="e">
        <f>IF(#REF!="","",#REF!)</f>
        <v>#REF!</v>
      </c>
      <c r="J286" s="176"/>
      <c r="K286" s="176"/>
      <c r="L286" s="177" t="e">
        <f>IF(#REF!="",0,#REF!)</f>
        <v>#REF!</v>
      </c>
      <c r="M286" s="177"/>
      <c r="N286" s="177"/>
      <c r="O286" s="177" t="e">
        <f>IF(#REF!="",0,#REF!)</f>
        <v>#REF!</v>
      </c>
      <c r="P286" s="177"/>
      <c r="Q286" s="177"/>
      <c r="R286" s="177" t="e">
        <f>IF(#REF!="",0,#REF!)</f>
        <v>#REF!</v>
      </c>
      <c r="S286" s="177"/>
      <c r="T286" s="177"/>
      <c r="U286" s="178" t="e">
        <f t="shared" si="43"/>
        <v>#REF!</v>
      </c>
      <c r="V286" s="178"/>
      <c r="W286" s="178"/>
      <c r="X286" s="175" t="e">
        <f>IF(#REF!="",0,#REF!)</f>
        <v>#REF!</v>
      </c>
      <c r="Y286" s="175"/>
      <c r="Z286" s="175"/>
      <c r="AA286" s="178" t="e">
        <f t="shared" si="44"/>
        <v>#REF!</v>
      </c>
      <c r="AB286" s="178"/>
      <c r="AC286" s="178"/>
      <c r="AD286" s="178"/>
      <c r="AE286" s="179" t="e">
        <f>IF(#REF!="",0,#REF!)</f>
        <v>#REF!</v>
      </c>
      <c r="AF286" s="179"/>
      <c r="AG286" s="179"/>
      <c r="AH286" s="179"/>
      <c r="AI286" s="179" t="e">
        <f>IF(OR(#REF!=TRUE,#REF!=TRUE),13500,IF(#REF!=TRUE,"内装材は","-"))</f>
        <v>#REF!</v>
      </c>
      <c r="AJ286" s="179"/>
      <c r="AK286" s="179"/>
      <c r="AL286" s="179"/>
      <c r="AM286" s="179" t="e">
        <f>IF(AI286="-","-",IF(#REF!=TRUE,"併用付加",ROUNDDOWN(AA286*AI286,0)))</f>
        <v>#REF!</v>
      </c>
      <c r="AN286" s="179"/>
      <c r="AO286" s="179"/>
      <c r="AP286" s="179"/>
      <c r="AQ286" s="179" t="e">
        <f>IF(AI286="-",#REF!,MIN((IF((AE286-AI286)&gt;0,AE286-AI286,0)),#REF!))</f>
        <v>#REF!</v>
      </c>
      <c r="AR286" s="179"/>
      <c r="AS286" s="179"/>
      <c r="AT286" s="179"/>
      <c r="AU286" s="179" t="e">
        <f t="shared" si="45"/>
        <v>#REF!</v>
      </c>
      <c r="AV286" s="179"/>
      <c r="AW286" s="179"/>
      <c r="AX286" s="179"/>
      <c r="AY286" s="180" t="e">
        <f t="shared" si="46"/>
        <v>#REF!</v>
      </c>
      <c r="AZ286" s="181"/>
      <c r="BA286" s="181"/>
      <c r="BB286" s="181"/>
      <c r="BC286" s="181" t="e">
        <f t="shared" si="47"/>
        <v>#REF!</v>
      </c>
      <c r="BD286" s="181"/>
      <c r="BE286" s="181"/>
      <c r="BF286" s="181"/>
      <c r="BG286" s="181" t="e">
        <f t="shared" si="48"/>
        <v>#REF!</v>
      </c>
      <c r="BH286" s="181"/>
      <c r="BI286" s="181"/>
    </row>
    <row r="287" spans="1:61" x14ac:dyDescent="0.15">
      <c r="A287" s="175">
        <v>219</v>
      </c>
      <c r="B287" s="175"/>
      <c r="C287" s="175" t="e">
        <f>IF(#REF!="","",#REF!)</f>
        <v>#REF!</v>
      </c>
      <c r="D287" s="175"/>
      <c r="E287" s="175"/>
      <c r="F287" s="175"/>
      <c r="G287" s="175"/>
      <c r="H287" s="175"/>
      <c r="I287" s="176" t="e">
        <f>IF(#REF!="","",#REF!)</f>
        <v>#REF!</v>
      </c>
      <c r="J287" s="176"/>
      <c r="K287" s="176"/>
      <c r="L287" s="177" t="e">
        <f>IF(#REF!="",0,#REF!)</f>
        <v>#REF!</v>
      </c>
      <c r="M287" s="177"/>
      <c r="N287" s="177"/>
      <c r="O287" s="177" t="e">
        <f>IF(#REF!="",0,#REF!)</f>
        <v>#REF!</v>
      </c>
      <c r="P287" s="177"/>
      <c r="Q287" s="177"/>
      <c r="R287" s="177" t="e">
        <f>IF(#REF!="",0,#REF!)</f>
        <v>#REF!</v>
      </c>
      <c r="S287" s="177"/>
      <c r="T287" s="177"/>
      <c r="U287" s="178" t="e">
        <f t="shared" si="43"/>
        <v>#REF!</v>
      </c>
      <c r="V287" s="178"/>
      <c r="W287" s="178"/>
      <c r="X287" s="175" t="e">
        <f>IF(#REF!="",0,#REF!)</f>
        <v>#REF!</v>
      </c>
      <c r="Y287" s="175"/>
      <c r="Z287" s="175"/>
      <c r="AA287" s="178" t="e">
        <f t="shared" si="44"/>
        <v>#REF!</v>
      </c>
      <c r="AB287" s="178"/>
      <c r="AC287" s="178"/>
      <c r="AD287" s="178"/>
      <c r="AE287" s="179" t="e">
        <f>IF(#REF!="",0,#REF!)</f>
        <v>#REF!</v>
      </c>
      <c r="AF287" s="179"/>
      <c r="AG287" s="179"/>
      <c r="AH287" s="179"/>
      <c r="AI287" s="179" t="e">
        <f>IF(OR(#REF!=TRUE,#REF!=TRUE),13500,IF(#REF!=TRUE,"内装材は","-"))</f>
        <v>#REF!</v>
      </c>
      <c r="AJ287" s="179"/>
      <c r="AK287" s="179"/>
      <c r="AL287" s="179"/>
      <c r="AM287" s="179" t="e">
        <f>IF(AI287="-","-",IF(#REF!=TRUE,"併用付加",ROUNDDOWN(AA287*AI287,0)))</f>
        <v>#REF!</v>
      </c>
      <c r="AN287" s="179"/>
      <c r="AO287" s="179"/>
      <c r="AP287" s="179"/>
      <c r="AQ287" s="179" t="e">
        <f>IF(AI287="-",#REF!,MIN((IF((AE287-AI287)&gt;0,AE287-AI287,0)),#REF!))</f>
        <v>#REF!</v>
      </c>
      <c r="AR287" s="179"/>
      <c r="AS287" s="179"/>
      <c r="AT287" s="179"/>
      <c r="AU287" s="179" t="e">
        <f t="shared" si="45"/>
        <v>#REF!</v>
      </c>
      <c r="AV287" s="179"/>
      <c r="AW287" s="179"/>
      <c r="AX287" s="179"/>
      <c r="AY287" s="180" t="e">
        <f t="shared" si="46"/>
        <v>#REF!</v>
      </c>
      <c r="AZ287" s="181"/>
      <c r="BA287" s="181"/>
      <c r="BB287" s="181"/>
      <c r="BC287" s="181" t="e">
        <f t="shared" si="47"/>
        <v>#REF!</v>
      </c>
      <c r="BD287" s="181"/>
      <c r="BE287" s="181"/>
      <c r="BF287" s="181"/>
      <c r="BG287" s="181" t="e">
        <f t="shared" si="48"/>
        <v>#REF!</v>
      </c>
      <c r="BH287" s="181"/>
      <c r="BI287" s="181"/>
    </row>
    <row r="288" spans="1:61" x14ac:dyDescent="0.15">
      <c r="A288" s="175">
        <v>220</v>
      </c>
      <c r="B288" s="175"/>
      <c r="C288" s="175" t="e">
        <f>IF(#REF!="","",#REF!)</f>
        <v>#REF!</v>
      </c>
      <c r="D288" s="175"/>
      <c r="E288" s="175"/>
      <c r="F288" s="175"/>
      <c r="G288" s="175"/>
      <c r="H288" s="175"/>
      <c r="I288" s="176" t="e">
        <f>IF(#REF!="","",#REF!)</f>
        <v>#REF!</v>
      </c>
      <c r="J288" s="176"/>
      <c r="K288" s="176"/>
      <c r="L288" s="177" t="e">
        <f>IF(#REF!="",0,#REF!)</f>
        <v>#REF!</v>
      </c>
      <c r="M288" s="177"/>
      <c r="N288" s="177"/>
      <c r="O288" s="177" t="e">
        <f>IF(#REF!="",0,#REF!)</f>
        <v>#REF!</v>
      </c>
      <c r="P288" s="177"/>
      <c r="Q288" s="177"/>
      <c r="R288" s="177" t="e">
        <f>IF(#REF!="",0,#REF!)</f>
        <v>#REF!</v>
      </c>
      <c r="S288" s="177"/>
      <c r="T288" s="177"/>
      <c r="U288" s="178" t="e">
        <f t="shared" si="43"/>
        <v>#REF!</v>
      </c>
      <c r="V288" s="178"/>
      <c r="W288" s="178"/>
      <c r="X288" s="175" t="e">
        <f>IF(#REF!="",0,#REF!)</f>
        <v>#REF!</v>
      </c>
      <c r="Y288" s="175"/>
      <c r="Z288" s="175"/>
      <c r="AA288" s="178" t="e">
        <f t="shared" si="44"/>
        <v>#REF!</v>
      </c>
      <c r="AB288" s="178"/>
      <c r="AC288" s="178"/>
      <c r="AD288" s="178"/>
      <c r="AE288" s="179" t="e">
        <f>IF(#REF!="",0,#REF!)</f>
        <v>#REF!</v>
      </c>
      <c r="AF288" s="179"/>
      <c r="AG288" s="179"/>
      <c r="AH288" s="179"/>
      <c r="AI288" s="179" t="e">
        <f>IF(OR(#REF!=TRUE,#REF!=TRUE),13500,IF(#REF!=TRUE,"内装材は","-"))</f>
        <v>#REF!</v>
      </c>
      <c r="AJ288" s="179"/>
      <c r="AK288" s="179"/>
      <c r="AL288" s="179"/>
      <c r="AM288" s="179" t="e">
        <f>IF(AI288="-","-",IF(#REF!=TRUE,"併用付加",ROUNDDOWN(AA288*AI288,0)))</f>
        <v>#REF!</v>
      </c>
      <c r="AN288" s="179"/>
      <c r="AO288" s="179"/>
      <c r="AP288" s="179"/>
      <c r="AQ288" s="179" t="e">
        <f>IF(AI288="-",#REF!,MIN((IF((AE288-AI288)&gt;0,AE288-AI288,0)),#REF!))</f>
        <v>#REF!</v>
      </c>
      <c r="AR288" s="179"/>
      <c r="AS288" s="179"/>
      <c r="AT288" s="179"/>
      <c r="AU288" s="179" t="e">
        <f t="shared" si="45"/>
        <v>#REF!</v>
      </c>
      <c r="AV288" s="179"/>
      <c r="AW288" s="179"/>
      <c r="AX288" s="179"/>
      <c r="AY288" s="180" t="e">
        <f t="shared" si="46"/>
        <v>#REF!</v>
      </c>
      <c r="AZ288" s="181"/>
      <c r="BA288" s="181"/>
      <c r="BB288" s="181"/>
      <c r="BC288" s="181" t="e">
        <f t="shared" si="47"/>
        <v>#REF!</v>
      </c>
      <c r="BD288" s="181"/>
      <c r="BE288" s="181"/>
      <c r="BF288" s="181"/>
      <c r="BG288" s="181" t="e">
        <f t="shared" si="48"/>
        <v>#REF!</v>
      </c>
      <c r="BH288" s="181"/>
      <c r="BI288" s="181"/>
    </row>
    <row r="289" spans="1:61" x14ac:dyDescent="0.15">
      <c r="A289" s="175">
        <v>221</v>
      </c>
      <c r="B289" s="175"/>
      <c r="C289" s="175" t="e">
        <f>IF(#REF!="","",#REF!)</f>
        <v>#REF!</v>
      </c>
      <c r="D289" s="175"/>
      <c r="E289" s="175"/>
      <c r="F289" s="175"/>
      <c r="G289" s="175"/>
      <c r="H289" s="175"/>
      <c r="I289" s="176" t="e">
        <f>IF(#REF!="","",#REF!)</f>
        <v>#REF!</v>
      </c>
      <c r="J289" s="176"/>
      <c r="K289" s="176"/>
      <c r="L289" s="177" t="e">
        <f>IF(#REF!="",0,#REF!)</f>
        <v>#REF!</v>
      </c>
      <c r="M289" s="177"/>
      <c r="N289" s="177"/>
      <c r="O289" s="177" t="e">
        <f>IF(#REF!="",0,#REF!)</f>
        <v>#REF!</v>
      </c>
      <c r="P289" s="177"/>
      <c r="Q289" s="177"/>
      <c r="R289" s="177" t="e">
        <f>IF(#REF!="",0,#REF!)</f>
        <v>#REF!</v>
      </c>
      <c r="S289" s="177"/>
      <c r="T289" s="177"/>
      <c r="U289" s="178" t="e">
        <f t="shared" si="43"/>
        <v>#REF!</v>
      </c>
      <c r="V289" s="178"/>
      <c r="W289" s="178"/>
      <c r="X289" s="175" t="e">
        <f>IF(#REF!="",0,#REF!)</f>
        <v>#REF!</v>
      </c>
      <c r="Y289" s="175"/>
      <c r="Z289" s="175"/>
      <c r="AA289" s="178" t="e">
        <f t="shared" si="44"/>
        <v>#REF!</v>
      </c>
      <c r="AB289" s="178"/>
      <c r="AC289" s="178"/>
      <c r="AD289" s="178"/>
      <c r="AE289" s="179" t="e">
        <f>IF(#REF!="",0,#REF!)</f>
        <v>#REF!</v>
      </c>
      <c r="AF289" s="179"/>
      <c r="AG289" s="179"/>
      <c r="AH289" s="179"/>
      <c r="AI289" s="179" t="e">
        <f>IF(OR(#REF!=TRUE,#REF!=TRUE),13500,IF(#REF!=TRUE,"内装材は","-"))</f>
        <v>#REF!</v>
      </c>
      <c r="AJ289" s="179"/>
      <c r="AK289" s="179"/>
      <c r="AL289" s="179"/>
      <c r="AM289" s="179" t="e">
        <f>IF(AI289="-","-",IF(#REF!=TRUE,"併用付加",ROUNDDOWN(AA289*AI289,0)))</f>
        <v>#REF!</v>
      </c>
      <c r="AN289" s="179"/>
      <c r="AO289" s="179"/>
      <c r="AP289" s="179"/>
      <c r="AQ289" s="179" t="e">
        <f>IF(AI289="-",#REF!,MIN((IF((AE289-AI289)&gt;0,AE289-AI289,0)),#REF!))</f>
        <v>#REF!</v>
      </c>
      <c r="AR289" s="179"/>
      <c r="AS289" s="179"/>
      <c r="AT289" s="179"/>
      <c r="AU289" s="179" t="e">
        <f t="shared" si="45"/>
        <v>#REF!</v>
      </c>
      <c r="AV289" s="179"/>
      <c r="AW289" s="179"/>
      <c r="AX289" s="179"/>
      <c r="AY289" s="180" t="e">
        <f t="shared" si="46"/>
        <v>#REF!</v>
      </c>
      <c r="AZ289" s="181"/>
      <c r="BA289" s="181"/>
      <c r="BB289" s="181"/>
      <c r="BC289" s="181" t="e">
        <f t="shared" si="47"/>
        <v>#REF!</v>
      </c>
      <c r="BD289" s="181"/>
      <c r="BE289" s="181"/>
      <c r="BF289" s="181"/>
      <c r="BG289" s="181" t="e">
        <f t="shared" si="48"/>
        <v>#REF!</v>
      </c>
      <c r="BH289" s="181"/>
      <c r="BI289" s="181"/>
    </row>
    <row r="290" spans="1:61" x14ac:dyDescent="0.15">
      <c r="A290" s="175">
        <v>222</v>
      </c>
      <c r="B290" s="175"/>
      <c r="C290" s="175" t="e">
        <f>IF(#REF!="","",#REF!)</f>
        <v>#REF!</v>
      </c>
      <c r="D290" s="175"/>
      <c r="E290" s="175"/>
      <c r="F290" s="175"/>
      <c r="G290" s="175"/>
      <c r="H290" s="175"/>
      <c r="I290" s="176" t="e">
        <f>IF(#REF!="","",#REF!)</f>
        <v>#REF!</v>
      </c>
      <c r="J290" s="176"/>
      <c r="K290" s="176"/>
      <c r="L290" s="177" t="e">
        <f>IF(#REF!="",0,#REF!)</f>
        <v>#REF!</v>
      </c>
      <c r="M290" s="177"/>
      <c r="N290" s="177"/>
      <c r="O290" s="177" t="e">
        <f>IF(#REF!="",0,#REF!)</f>
        <v>#REF!</v>
      </c>
      <c r="P290" s="177"/>
      <c r="Q290" s="177"/>
      <c r="R290" s="177" t="e">
        <f>IF(#REF!="",0,#REF!)</f>
        <v>#REF!</v>
      </c>
      <c r="S290" s="177"/>
      <c r="T290" s="177"/>
      <c r="U290" s="178" t="e">
        <f t="shared" si="43"/>
        <v>#REF!</v>
      </c>
      <c r="V290" s="178"/>
      <c r="W290" s="178"/>
      <c r="X290" s="175" t="e">
        <f>IF(#REF!="",0,#REF!)</f>
        <v>#REF!</v>
      </c>
      <c r="Y290" s="175"/>
      <c r="Z290" s="175"/>
      <c r="AA290" s="178" t="e">
        <f t="shared" si="44"/>
        <v>#REF!</v>
      </c>
      <c r="AB290" s="178"/>
      <c r="AC290" s="178"/>
      <c r="AD290" s="178"/>
      <c r="AE290" s="179" t="e">
        <f>IF(#REF!="",0,#REF!)</f>
        <v>#REF!</v>
      </c>
      <c r="AF290" s="179"/>
      <c r="AG290" s="179"/>
      <c r="AH290" s="179"/>
      <c r="AI290" s="179" t="e">
        <f>IF(OR(#REF!=TRUE,#REF!=TRUE),13500,IF(#REF!=TRUE,"内装材は","-"))</f>
        <v>#REF!</v>
      </c>
      <c r="AJ290" s="179"/>
      <c r="AK290" s="179"/>
      <c r="AL290" s="179"/>
      <c r="AM290" s="179" t="e">
        <f>IF(AI290="-","-",IF(#REF!=TRUE,"併用付加",ROUNDDOWN(AA290*AI290,0)))</f>
        <v>#REF!</v>
      </c>
      <c r="AN290" s="179"/>
      <c r="AO290" s="179"/>
      <c r="AP290" s="179"/>
      <c r="AQ290" s="179" t="e">
        <f>IF(AI290="-",#REF!,MIN((IF((AE290-AI290)&gt;0,AE290-AI290,0)),#REF!))</f>
        <v>#REF!</v>
      </c>
      <c r="AR290" s="179"/>
      <c r="AS290" s="179"/>
      <c r="AT290" s="179"/>
      <c r="AU290" s="179" t="e">
        <f t="shared" si="45"/>
        <v>#REF!</v>
      </c>
      <c r="AV290" s="179"/>
      <c r="AW290" s="179"/>
      <c r="AX290" s="179"/>
      <c r="AY290" s="180" t="e">
        <f t="shared" si="46"/>
        <v>#REF!</v>
      </c>
      <c r="AZ290" s="181"/>
      <c r="BA290" s="181"/>
      <c r="BB290" s="181"/>
      <c r="BC290" s="181" t="e">
        <f t="shared" si="47"/>
        <v>#REF!</v>
      </c>
      <c r="BD290" s="181"/>
      <c r="BE290" s="181"/>
      <c r="BF290" s="181"/>
      <c r="BG290" s="181" t="e">
        <f t="shared" si="48"/>
        <v>#REF!</v>
      </c>
      <c r="BH290" s="181"/>
      <c r="BI290" s="181"/>
    </row>
    <row r="291" spans="1:61" x14ac:dyDescent="0.15">
      <c r="A291" s="175">
        <v>223</v>
      </c>
      <c r="B291" s="175"/>
      <c r="C291" s="175" t="e">
        <f>IF(#REF!="","",#REF!)</f>
        <v>#REF!</v>
      </c>
      <c r="D291" s="175"/>
      <c r="E291" s="175"/>
      <c r="F291" s="175"/>
      <c r="G291" s="175"/>
      <c r="H291" s="175"/>
      <c r="I291" s="176" t="e">
        <f>IF(#REF!="","",#REF!)</f>
        <v>#REF!</v>
      </c>
      <c r="J291" s="176"/>
      <c r="K291" s="176"/>
      <c r="L291" s="177" t="e">
        <f>IF(#REF!="",0,#REF!)</f>
        <v>#REF!</v>
      </c>
      <c r="M291" s="177"/>
      <c r="N291" s="177"/>
      <c r="O291" s="177" t="e">
        <f>IF(#REF!="",0,#REF!)</f>
        <v>#REF!</v>
      </c>
      <c r="P291" s="177"/>
      <c r="Q291" s="177"/>
      <c r="R291" s="177" t="e">
        <f>IF(#REF!="",0,#REF!)</f>
        <v>#REF!</v>
      </c>
      <c r="S291" s="177"/>
      <c r="T291" s="177"/>
      <c r="U291" s="178" t="e">
        <f t="shared" si="43"/>
        <v>#REF!</v>
      </c>
      <c r="V291" s="178"/>
      <c r="W291" s="178"/>
      <c r="X291" s="175" t="e">
        <f>IF(#REF!="",0,#REF!)</f>
        <v>#REF!</v>
      </c>
      <c r="Y291" s="175"/>
      <c r="Z291" s="175"/>
      <c r="AA291" s="178" t="e">
        <f t="shared" si="44"/>
        <v>#REF!</v>
      </c>
      <c r="AB291" s="178"/>
      <c r="AC291" s="178"/>
      <c r="AD291" s="178"/>
      <c r="AE291" s="179" t="e">
        <f>IF(#REF!="",0,#REF!)</f>
        <v>#REF!</v>
      </c>
      <c r="AF291" s="179"/>
      <c r="AG291" s="179"/>
      <c r="AH291" s="179"/>
      <c r="AI291" s="179" t="e">
        <f>IF(OR(#REF!=TRUE,#REF!=TRUE),13500,IF(#REF!=TRUE,"内装材は","-"))</f>
        <v>#REF!</v>
      </c>
      <c r="AJ291" s="179"/>
      <c r="AK291" s="179"/>
      <c r="AL291" s="179"/>
      <c r="AM291" s="179" t="e">
        <f>IF(AI291="-","-",IF(#REF!=TRUE,"併用付加",ROUNDDOWN(AA291*AI291,0)))</f>
        <v>#REF!</v>
      </c>
      <c r="AN291" s="179"/>
      <c r="AO291" s="179"/>
      <c r="AP291" s="179"/>
      <c r="AQ291" s="179" t="e">
        <f>IF(AI291="-",#REF!,MIN((IF((AE291-AI291)&gt;0,AE291-AI291,0)),#REF!))</f>
        <v>#REF!</v>
      </c>
      <c r="AR291" s="179"/>
      <c r="AS291" s="179"/>
      <c r="AT291" s="179"/>
      <c r="AU291" s="179" t="e">
        <f t="shared" si="45"/>
        <v>#REF!</v>
      </c>
      <c r="AV291" s="179"/>
      <c r="AW291" s="179"/>
      <c r="AX291" s="179"/>
      <c r="AY291" s="180" t="e">
        <f t="shared" si="46"/>
        <v>#REF!</v>
      </c>
      <c r="AZ291" s="181"/>
      <c r="BA291" s="181"/>
      <c r="BB291" s="181"/>
      <c r="BC291" s="181" t="e">
        <f t="shared" si="47"/>
        <v>#REF!</v>
      </c>
      <c r="BD291" s="181"/>
      <c r="BE291" s="181"/>
      <c r="BF291" s="181"/>
      <c r="BG291" s="181" t="e">
        <f t="shared" si="48"/>
        <v>#REF!</v>
      </c>
      <c r="BH291" s="181"/>
      <c r="BI291" s="181"/>
    </row>
    <row r="292" spans="1:61" x14ac:dyDescent="0.15">
      <c r="A292" s="175">
        <v>224</v>
      </c>
      <c r="B292" s="175"/>
      <c r="C292" s="175" t="e">
        <f>IF(#REF!="","",#REF!)</f>
        <v>#REF!</v>
      </c>
      <c r="D292" s="175"/>
      <c r="E292" s="175"/>
      <c r="F292" s="175"/>
      <c r="G292" s="175"/>
      <c r="H292" s="175"/>
      <c r="I292" s="176" t="e">
        <f>IF(#REF!="","",#REF!)</f>
        <v>#REF!</v>
      </c>
      <c r="J292" s="176"/>
      <c r="K292" s="176"/>
      <c r="L292" s="177" t="e">
        <f>IF(#REF!="",0,#REF!)</f>
        <v>#REF!</v>
      </c>
      <c r="M292" s="177"/>
      <c r="N292" s="177"/>
      <c r="O292" s="177" t="e">
        <f>IF(#REF!="",0,#REF!)</f>
        <v>#REF!</v>
      </c>
      <c r="P292" s="177"/>
      <c r="Q292" s="177"/>
      <c r="R292" s="177" t="e">
        <f>IF(#REF!="",0,#REF!)</f>
        <v>#REF!</v>
      </c>
      <c r="S292" s="177"/>
      <c r="T292" s="177"/>
      <c r="U292" s="178" t="e">
        <f t="shared" si="43"/>
        <v>#REF!</v>
      </c>
      <c r="V292" s="178"/>
      <c r="W292" s="178"/>
      <c r="X292" s="175" t="e">
        <f>IF(#REF!="",0,#REF!)</f>
        <v>#REF!</v>
      </c>
      <c r="Y292" s="175"/>
      <c r="Z292" s="175"/>
      <c r="AA292" s="178" t="e">
        <f t="shared" si="44"/>
        <v>#REF!</v>
      </c>
      <c r="AB292" s="178"/>
      <c r="AC292" s="178"/>
      <c r="AD292" s="178"/>
      <c r="AE292" s="179" t="e">
        <f>IF(#REF!="",0,#REF!)</f>
        <v>#REF!</v>
      </c>
      <c r="AF292" s="179"/>
      <c r="AG292" s="179"/>
      <c r="AH292" s="179"/>
      <c r="AI292" s="179" t="e">
        <f>IF(OR(#REF!=TRUE,#REF!=TRUE),13500,IF(#REF!=TRUE,"内装材は","-"))</f>
        <v>#REF!</v>
      </c>
      <c r="AJ292" s="179"/>
      <c r="AK292" s="179"/>
      <c r="AL292" s="179"/>
      <c r="AM292" s="179" t="e">
        <f>IF(AI292="-","-",IF(#REF!=TRUE,"併用付加",ROUNDDOWN(AA292*AI292,0)))</f>
        <v>#REF!</v>
      </c>
      <c r="AN292" s="179"/>
      <c r="AO292" s="179"/>
      <c r="AP292" s="179"/>
      <c r="AQ292" s="179" t="e">
        <f>IF(AI292="-",#REF!,MIN((IF((AE292-AI292)&gt;0,AE292-AI292,0)),#REF!))</f>
        <v>#REF!</v>
      </c>
      <c r="AR292" s="179"/>
      <c r="AS292" s="179"/>
      <c r="AT292" s="179"/>
      <c r="AU292" s="179" t="e">
        <f t="shared" si="45"/>
        <v>#REF!</v>
      </c>
      <c r="AV292" s="179"/>
      <c r="AW292" s="179"/>
      <c r="AX292" s="179"/>
      <c r="AY292" s="180" t="e">
        <f t="shared" si="46"/>
        <v>#REF!</v>
      </c>
      <c r="AZ292" s="181"/>
      <c r="BA292" s="181"/>
      <c r="BB292" s="181"/>
      <c r="BC292" s="181" t="e">
        <f t="shared" si="47"/>
        <v>#REF!</v>
      </c>
      <c r="BD292" s="181"/>
      <c r="BE292" s="181"/>
      <c r="BF292" s="181"/>
      <c r="BG292" s="181" t="e">
        <f t="shared" si="48"/>
        <v>#REF!</v>
      </c>
      <c r="BH292" s="181"/>
      <c r="BI292" s="181"/>
    </row>
    <row r="293" spans="1:61" x14ac:dyDescent="0.15">
      <c r="A293" s="175">
        <v>225</v>
      </c>
      <c r="B293" s="175"/>
      <c r="C293" s="175" t="e">
        <f>IF(#REF!="","",#REF!)</f>
        <v>#REF!</v>
      </c>
      <c r="D293" s="175"/>
      <c r="E293" s="175"/>
      <c r="F293" s="175"/>
      <c r="G293" s="175"/>
      <c r="H293" s="175"/>
      <c r="I293" s="176" t="e">
        <f>IF(#REF!="","",#REF!)</f>
        <v>#REF!</v>
      </c>
      <c r="J293" s="176"/>
      <c r="K293" s="176"/>
      <c r="L293" s="177" t="e">
        <f>IF(#REF!="",0,#REF!)</f>
        <v>#REF!</v>
      </c>
      <c r="M293" s="177"/>
      <c r="N293" s="177"/>
      <c r="O293" s="177" t="e">
        <f>IF(#REF!="",0,#REF!)</f>
        <v>#REF!</v>
      </c>
      <c r="P293" s="177"/>
      <c r="Q293" s="177"/>
      <c r="R293" s="177" t="e">
        <f>IF(#REF!="",0,#REF!)</f>
        <v>#REF!</v>
      </c>
      <c r="S293" s="177"/>
      <c r="T293" s="177"/>
      <c r="U293" s="178" t="e">
        <f t="shared" si="43"/>
        <v>#REF!</v>
      </c>
      <c r="V293" s="178"/>
      <c r="W293" s="178"/>
      <c r="X293" s="175" t="e">
        <f>IF(#REF!="",0,#REF!)</f>
        <v>#REF!</v>
      </c>
      <c r="Y293" s="175"/>
      <c r="Z293" s="175"/>
      <c r="AA293" s="178" t="e">
        <f t="shared" si="44"/>
        <v>#REF!</v>
      </c>
      <c r="AB293" s="178"/>
      <c r="AC293" s="178"/>
      <c r="AD293" s="178"/>
      <c r="AE293" s="179" t="e">
        <f>IF(#REF!="",0,#REF!)</f>
        <v>#REF!</v>
      </c>
      <c r="AF293" s="179"/>
      <c r="AG293" s="179"/>
      <c r="AH293" s="179"/>
      <c r="AI293" s="179" t="e">
        <f>IF(OR(#REF!=TRUE,#REF!=TRUE),13500,IF(#REF!=TRUE,"内装材は","-"))</f>
        <v>#REF!</v>
      </c>
      <c r="AJ293" s="179"/>
      <c r="AK293" s="179"/>
      <c r="AL293" s="179"/>
      <c r="AM293" s="179" t="e">
        <f>IF(AI293="-","-",IF(#REF!=TRUE,"併用付加",ROUNDDOWN(AA293*AI293,0)))</f>
        <v>#REF!</v>
      </c>
      <c r="AN293" s="179"/>
      <c r="AO293" s="179"/>
      <c r="AP293" s="179"/>
      <c r="AQ293" s="179" t="e">
        <f>IF(AI293="-",#REF!,MIN((IF((AE293-AI293)&gt;0,AE293-AI293,0)),#REF!))</f>
        <v>#REF!</v>
      </c>
      <c r="AR293" s="179"/>
      <c r="AS293" s="179"/>
      <c r="AT293" s="179"/>
      <c r="AU293" s="179" t="e">
        <f t="shared" si="45"/>
        <v>#REF!</v>
      </c>
      <c r="AV293" s="179"/>
      <c r="AW293" s="179"/>
      <c r="AX293" s="179"/>
      <c r="AY293" s="180" t="e">
        <f t="shared" si="46"/>
        <v>#REF!</v>
      </c>
      <c r="AZ293" s="181"/>
      <c r="BA293" s="181"/>
      <c r="BB293" s="181"/>
      <c r="BC293" s="181" t="e">
        <f t="shared" si="47"/>
        <v>#REF!</v>
      </c>
      <c r="BD293" s="181"/>
      <c r="BE293" s="181"/>
      <c r="BF293" s="181"/>
      <c r="BG293" s="181" t="e">
        <f t="shared" si="48"/>
        <v>#REF!</v>
      </c>
      <c r="BH293" s="181"/>
      <c r="BI293" s="181"/>
    </row>
    <row r="294" spans="1:61" x14ac:dyDescent="0.15">
      <c r="A294" s="175">
        <v>226</v>
      </c>
      <c r="B294" s="175"/>
      <c r="C294" s="175" t="e">
        <f>IF(#REF!="","",#REF!)</f>
        <v>#REF!</v>
      </c>
      <c r="D294" s="175"/>
      <c r="E294" s="175"/>
      <c r="F294" s="175"/>
      <c r="G294" s="175"/>
      <c r="H294" s="175"/>
      <c r="I294" s="176" t="e">
        <f>IF(#REF!="","",#REF!)</f>
        <v>#REF!</v>
      </c>
      <c r="J294" s="176"/>
      <c r="K294" s="176"/>
      <c r="L294" s="177" t="e">
        <f>IF(#REF!="",0,#REF!)</f>
        <v>#REF!</v>
      </c>
      <c r="M294" s="177"/>
      <c r="N294" s="177"/>
      <c r="O294" s="177" t="e">
        <f>IF(#REF!="",0,#REF!)</f>
        <v>#REF!</v>
      </c>
      <c r="P294" s="177"/>
      <c r="Q294" s="177"/>
      <c r="R294" s="177" t="e">
        <f>IF(#REF!="",0,#REF!)</f>
        <v>#REF!</v>
      </c>
      <c r="S294" s="177"/>
      <c r="T294" s="177"/>
      <c r="U294" s="178" t="e">
        <f t="shared" si="43"/>
        <v>#REF!</v>
      </c>
      <c r="V294" s="178"/>
      <c r="W294" s="178"/>
      <c r="X294" s="175" t="e">
        <f>IF(#REF!="",0,#REF!)</f>
        <v>#REF!</v>
      </c>
      <c r="Y294" s="175"/>
      <c r="Z294" s="175"/>
      <c r="AA294" s="178" t="e">
        <f t="shared" si="44"/>
        <v>#REF!</v>
      </c>
      <c r="AB294" s="178"/>
      <c r="AC294" s="178"/>
      <c r="AD294" s="178"/>
      <c r="AE294" s="179" t="e">
        <f>IF(#REF!="",0,#REF!)</f>
        <v>#REF!</v>
      </c>
      <c r="AF294" s="179"/>
      <c r="AG294" s="179"/>
      <c r="AH294" s="179"/>
      <c r="AI294" s="179" t="e">
        <f>IF(OR(#REF!=TRUE,#REF!=TRUE),13500,IF(#REF!=TRUE,"内装材は","-"))</f>
        <v>#REF!</v>
      </c>
      <c r="AJ294" s="179"/>
      <c r="AK294" s="179"/>
      <c r="AL294" s="179"/>
      <c r="AM294" s="179" t="e">
        <f>IF(AI294="-","-",IF(#REF!=TRUE,"併用付加",ROUNDDOWN(AA294*AI294,0)))</f>
        <v>#REF!</v>
      </c>
      <c r="AN294" s="179"/>
      <c r="AO294" s="179"/>
      <c r="AP294" s="179"/>
      <c r="AQ294" s="179" t="e">
        <f>IF(AI294="-",#REF!,MIN((IF((AE294-AI294)&gt;0,AE294-AI294,0)),#REF!))</f>
        <v>#REF!</v>
      </c>
      <c r="AR294" s="179"/>
      <c r="AS294" s="179"/>
      <c r="AT294" s="179"/>
      <c r="AU294" s="179" t="e">
        <f t="shared" si="45"/>
        <v>#REF!</v>
      </c>
      <c r="AV294" s="179"/>
      <c r="AW294" s="179"/>
      <c r="AX294" s="179"/>
      <c r="AY294" s="180" t="e">
        <f t="shared" si="46"/>
        <v>#REF!</v>
      </c>
      <c r="AZ294" s="181"/>
      <c r="BA294" s="181"/>
      <c r="BB294" s="181"/>
      <c r="BC294" s="181" t="e">
        <f t="shared" si="47"/>
        <v>#REF!</v>
      </c>
      <c r="BD294" s="181"/>
      <c r="BE294" s="181"/>
      <c r="BF294" s="181"/>
      <c r="BG294" s="181" t="e">
        <f t="shared" si="48"/>
        <v>#REF!</v>
      </c>
      <c r="BH294" s="181"/>
      <c r="BI294" s="181"/>
    </row>
    <row r="295" spans="1:61" x14ac:dyDescent="0.15">
      <c r="A295" s="175">
        <v>227</v>
      </c>
      <c r="B295" s="175"/>
      <c r="C295" s="175" t="e">
        <f>IF(#REF!="","",#REF!)</f>
        <v>#REF!</v>
      </c>
      <c r="D295" s="175"/>
      <c r="E295" s="175"/>
      <c r="F295" s="175"/>
      <c r="G295" s="175"/>
      <c r="H295" s="175"/>
      <c r="I295" s="176" t="e">
        <f>IF(#REF!="","",#REF!)</f>
        <v>#REF!</v>
      </c>
      <c r="J295" s="176"/>
      <c r="K295" s="176"/>
      <c r="L295" s="177" t="e">
        <f>IF(#REF!="",0,#REF!)</f>
        <v>#REF!</v>
      </c>
      <c r="M295" s="177"/>
      <c r="N295" s="177"/>
      <c r="O295" s="177" t="e">
        <f>IF(#REF!="",0,#REF!)</f>
        <v>#REF!</v>
      </c>
      <c r="P295" s="177"/>
      <c r="Q295" s="177"/>
      <c r="R295" s="177" t="e">
        <f>IF(#REF!="",0,#REF!)</f>
        <v>#REF!</v>
      </c>
      <c r="S295" s="177"/>
      <c r="T295" s="177"/>
      <c r="U295" s="178" t="e">
        <f t="shared" si="43"/>
        <v>#REF!</v>
      </c>
      <c r="V295" s="178"/>
      <c r="W295" s="178"/>
      <c r="X295" s="175" t="e">
        <f>IF(#REF!="",0,#REF!)</f>
        <v>#REF!</v>
      </c>
      <c r="Y295" s="175"/>
      <c r="Z295" s="175"/>
      <c r="AA295" s="178" t="e">
        <f t="shared" si="44"/>
        <v>#REF!</v>
      </c>
      <c r="AB295" s="178"/>
      <c r="AC295" s="178"/>
      <c r="AD295" s="178"/>
      <c r="AE295" s="179" t="e">
        <f>IF(#REF!="",0,#REF!)</f>
        <v>#REF!</v>
      </c>
      <c r="AF295" s="179"/>
      <c r="AG295" s="179"/>
      <c r="AH295" s="179"/>
      <c r="AI295" s="179" t="e">
        <f>IF(OR(#REF!=TRUE,#REF!=TRUE),13500,IF(#REF!=TRUE,"内装材は","-"))</f>
        <v>#REF!</v>
      </c>
      <c r="AJ295" s="179"/>
      <c r="AK295" s="179"/>
      <c r="AL295" s="179"/>
      <c r="AM295" s="179" t="e">
        <f>IF(AI295="-","-",IF(#REF!=TRUE,"併用付加",ROUNDDOWN(AA295*AI295,0)))</f>
        <v>#REF!</v>
      </c>
      <c r="AN295" s="179"/>
      <c r="AO295" s="179"/>
      <c r="AP295" s="179"/>
      <c r="AQ295" s="179" t="e">
        <f>IF(AI295="-",#REF!,MIN((IF((AE295-AI295)&gt;0,AE295-AI295,0)),#REF!))</f>
        <v>#REF!</v>
      </c>
      <c r="AR295" s="179"/>
      <c r="AS295" s="179"/>
      <c r="AT295" s="179"/>
      <c r="AU295" s="179" t="e">
        <f t="shared" si="45"/>
        <v>#REF!</v>
      </c>
      <c r="AV295" s="179"/>
      <c r="AW295" s="179"/>
      <c r="AX295" s="179"/>
      <c r="AY295" s="180" t="e">
        <f t="shared" si="46"/>
        <v>#REF!</v>
      </c>
      <c r="AZ295" s="181"/>
      <c r="BA295" s="181"/>
      <c r="BB295" s="181"/>
      <c r="BC295" s="181" t="e">
        <f t="shared" si="47"/>
        <v>#REF!</v>
      </c>
      <c r="BD295" s="181"/>
      <c r="BE295" s="181"/>
      <c r="BF295" s="181"/>
      <c r="BG295" s="181" t="e">
        <f t="shared" si="48"/>
        <v>#REF!</v>
      </c>
      <c r="BH295" s="181"/>
      <c r="BI295" s="181"/>
    </row>
    <row r="296" spans="1:61" x14ac:dyDescent="0.15">
      <c r="A296" s="175">
        <v>228</v>
      </c>
      <c r="B296" s="175"/>
      <c r="C296" s="175" t="e">
        <f>IF(#REF!="","",#REF!)</f>
        <v>#REF!</v>
      </c>
      <c r="D296" s="175"/>
      <c r="E296" s="175"/>
      <c r="F296" s="175"/>
      <c r="G296" s="175"/>
      <c r="H296" s="175"/>
      <c r="I296" s="176" t="e">
        <f>IF(#REF!="","",#REF!)</f>
        <v>#REF!</v>
      </c>
      <c r="J296" s="176"/>
      <c r="K296" s="176"/>
      <c r="L296" s="177" t="e">
        <f>IF(#REF!="",0,#REF!)</f>
        <v>#REF!</v>
      </c>
      <c r="M296" s="177"/>
      <c r="N296" s="177"/>
      <c r="O296" s="177" t="e">
        <f>IF(#REF!="",0,#REF!)</f>
        <v>#REF!</v>
      </c>
      <c r="P296" s="177"/>
      <c r="Q296" s="177"/>
      <c r="R296" s="177" t="e">
        <f>IF(#REF!="",0,#REF!)</f>
        <v>#REF!</v>
      </c>
      <c r="S296" s="177"/>
      <c r="T296" s="177"/>
      <c r="U296" s="178" t="e">
        <f t="shared" si="43"/>
        <v>#REF!</v>
      </c>
      <c r="V296" s="178"/>
      <c r="W296" s="178"/>
      <c r="X296" s="175" t="e">
        <f>IF(#REF!="",0,#REF!)</f>
        <v>#REF!</v>
      </c>
      <c r="Y296" s="175"/>
      <c r="Z296" s="175"/>
      <c r="AA296" s="178" t="e">
        <f t="shared" si="44"/>
        <v>#REF!</v>
      </c>
      <c r="AB296" s="178"/>
      <c r="AC296" s="178"/>
      <c r="AD296" s="178"/>
      <c r="AE296" s="179" t="e">
        <f>IF(#REF!="",0,#REF!)</f>
        <v>#REF!</v>
      </c>
      <c r="AF296" s="179"/>
      <c r="AG296" s="179"/>
      <c r="AH296" s="179"/>
      <c r="AI296" s="179" t="e">
        <f>IF(OR(#REF!=TRUE,#REF!=TRUE),13500,IF(#REF!=TRUE,"内装材は","-"))</f>
        <v>#REF!</v>
      </c>
      <c r="AJ296" s="179"/>
      <c r="AK296" s="179"/>
      <c r="AL296" s="179"/>
      <c r="AM296" s="179" t="e">
        <f>IF(AI296="-","-",IF(#REF!=TRUE,"併用付加",ROUNDDOWN(AA296*AI296,0)))</f>
        <v>#REF!</v>
      </c>
      <c r="AN296" s="179"/>
      <c r="AO296" s="179"/>
      <c r="AP296" s="179"/>
      <c r="AQ296" s="179" t="e">
        <f>IF(AI296="-",#REF!,MIN((IF((AE296-AI296)&gt;0,AE296-AI296,0)),#REF!))</f>
        <v>#REF!</v>
      </c>
      <c r="AR296" s="179"/>
      <c r="AS296" s="179"/>
      <c r="AT296" s="179"/>
      <c r="AU296" s="179" t="e">
        <f t="shared" si="45"/>
        <v>#REF!</v>
      </c>
      <c r="AV296" s="179"/>
      <c r="AW296" s="179"/>
      <c r="AX296" s="179"/>
      <c r="AY296" s="180" t="e">
        <f t="shared" si="46"/>
        <v>#REF!</v>
      </c>
      <c r="AZ296" s="181"/>
      <c r="BA296" s="181"/>
      <c r="BB296" s="181"/>
      <c r="BC296" s="181" t="e">
        <f t="shared" si="47"/>
        <v>#REF!</v>
      </c>
      <c r="BD296" s="181"/>
      <c r="BE296" s="181"/>
      <c r="BF296" s="181"/>
      <c r="BG296" s="181" t="e">
        <f t="shared" si="48"/>
        <v>#REF!</v>
      </c>
      <c r="BH296" s="181"/>
      <c r="BI296" s="181"/>
    </row>
    <row r="297" spans="1:61" x14ac:dyDescent="0.15">
      <c r="A297" s="175">
        <v>229</v>
      </c>
      <c r="B297" s="175"/>
      <c r="C297" s="175" t="e">
        <f>IF(#REF!="","",#REF!)</f>
        <v>#REF!</v>
      </c>
      <c r="D297" s="175"/>
      <c r="E297" s="175"/>
      <c r="F297" s="175"/>
      <c r="G297" s="175"/>
      <c r="H297" s="175"/>
      <c r="I297" s="176" t="e">
        <f>IF(#REF!="","",#REF!)</f>
        <v>#REF!</v>
      </c>
      <c r="J297" s="176"/>
      <c r="K297" s="176"/>
      <c r="L297" s="177" t="e">
        <f>IF(#REF!="",0,#REF!)</f>
        <v>#REF!</v>
      </c>
      <c r="M297" s="177"/>
      <c r="N297" s="177"/>
      <c r="O297" s="177" t="e">
        <f>IF(#REF!="",0,#REF!)</f>
        <v>#REF!</v>
      </c>
      <c r="P297" s="177"/>
      <c r="Q297" s="177"/>
      <c r="R297" s="177" t="e">
        <f>IF(#REF!="",0,#REF!)</f>
        <v>#REF!</v>
      </c>
      <c r="S297" s="177"/>
      <c r="T297" s="177"/>
      <c r="U297" s="178" t="e">
        <f t="shared" si="43"/>
        <v>#REF!</v>
      </c>
      <c r="V297" s="178"/>
      <c r="W297" s="178"/>
      <c r="X297" s="175" t="e">
        <f>IF(#REF!="",0,#REF!)</f>
        <v>#REF!</v>
      </c>
      <c r="Y297" s="175"/>
      <c r="Z297" s="175"/>
      <c r="AA297" s="178" t="e">
        <f t="shared" si="44"/>
        <v>#REF!</v>
      </c>
      <c r="AB297" s="178"/>
      <c r="AC297" s="178"/>
      <c r="AD297" s="178"/>
      <c r="AE297" s="179" t="e">
        <f>IF(#REF!="",0,#REF!)</f>
        <v>#REF!</v>
      </c>
      <c r="AF297" s="179"/>
      <c r="AG297" s="179"/>
      <c r="AH297" s="179"/>
      <c r="AI297" s="179" t="e">
        <f>IF(OR(#REF!=TRUE,#REF!=TRUE),13500,IF(#REF!=TRUE,"内装材は","-"))</f>
        <v>#REF!</v>
      </c>
      <c r="AJ297" s="179"/>
      <c r="AK297" s="179"/>
      <c r="AL297" s="179"/>
      <c r="AM297" s="179" t="e">
        <f>IF(AI297="-","-",IF(#REF!=TRUE,"併用付加",ROUNDDOWN(AA297*AI297,0)))</f>
        <v>#REF!</v>
      </c>
      <c r="AN297" s="179"/>
      <c r="AO297" s="179"/>
      <c r="AP297" s="179"/>
      <c r="AQ297" s="179" t="e">
        <f>IF(AI297="-",#REF!,MIN((IF((AE297-AI297)&gt;0,AE297-AI297,0)),#REF!))</f>
        <v>#REF!</v>
      </c>
      <c r="AR297" s="179"/>
      <c r="AS297" s="179"/>
      <c r="AT297" s="179"/>
      <c r="AU297" s="179" t="e">
        <f t="shared" si="45"/>
        <v>#REF!</v>
      </c>
      <c r="AV297" s="179"/>
      <c r="AW297" s="179"/>
      <c r="AX297" s="179"/>
      <c r="AY297" s="180" t="e">
        <f t="shared" si="46"/>
        <v>#REF!</v>
      </c>
      <c r="AZ297" s="181"/>
      <c r="BA297" s="181"/>
      <c r="BB297" s="181"/>
      <c r="BC297" s="181" t="e">
        <f t="shared" si="47"/>
        <v>#REF!</v>
      </c>
      <c r="BD297" s="181"/>
      <c r="BE297" s="181"/>
      <c r="BF297" s="181"/>
      <c r="BG297" s="181" t="e">
        <f t="shared" si="48"/>
        <v>#REF!</v>
      </c>
      <c r="BH297" s="181"/>
      <c r="BI297" s="181"/>
    </row>
    <row r="298" spans="1:61" x14ac:dyDescent="0.15">
      <c r="A298" s="175">
        <v>230</v>
      </c>
      <c r="B298" s="175"/>
      <c r="C298" s="175" t="e">
        <f>IF(#REF!="","",#REF!)</f>
        <v>#REF!</v>
      </c>
      <c r="D298" s="175"/>
      <c r="E298" s="175"/>
      <c r="F298" s="175"/>
      <c r="G298" s="175"/>
      <c r="H298" s="175"/>
      <c r="I298" s="176" t="e">
        <f>IF(#REF!="","",#REF!)</f>
        <v>#REF!</v>
      </c>
      <c r="J298" s="176"/>
      <c r="K298" s="176"/>
      <c r="L298" s="177" t="e">
        <f>IF(#REF!="",0,#REF!)</f>
        <v>#REF!</v>
      </c>
      <c r="M298" s="177"/>
      <c r="N298" s="177"/>
      <c r="O298" s="177" t="e">
        <f>IF(#REF!="",0,#REF!)</f>
        <v>#REF!</v>
      </c>
      <c r="P298" s="177"/>
      <c r="Q298" s="177"/>
      <c r="R298" s="177" t="e">
        <f>IF(#REF!="",0,#REF!)</f>
        <v>#REF!</v>
      </c>
      <c r="S298" s="177"/>
      <c r="T298" s="177"/>
      <c r="U298" s="178" t="e">
        <f t="shared" si="43"/>
        <v>#REF!</v>
      </c>
      <c r="V298" s="178"/>
      <c r="W298" s="178"/>
      <c r="X298" s="175" t="e">
        <f>IF(#REF!="",0,#REF!)</f>
        <v>#REF!</v>
      </c>
      <c r="Y298" s="175"/>
      <c r="Z298" s="175"/>
      <c r="AA298" s="178" t="e">
        <f t="shared" si="44"/>
        <v>#REF!</v>
      </c>
      <c r="AB298" s="178"/>
      <c r="AC298" s="178"/>
      <c r="AD298" s="178"/>
      <c r="AE298" s="179" t="e">
        <f>IF(#REF!="",0,#REF!)</f>
        <v>#REF!</v>
      </c>
      <c r="AF298" s="179"/>
      <c r="AG298" s="179"/>
      <c r="AH298" s="179"/>
      <c r="AI298" s="179" t="e">
        <f>IF(OR(#REF!=TRUE,#REF!=TRUE),13500,IF(#REF!=TRUE,"内装材は","-"))</f>
        <v>#REF!</v>
      </c>
      <c r="AJ298" s="179"/>
      <c r="AK298" s="179"/>
      <c r="AL298" s="179"/>
      <c r="AM298" s="179" t="e">
        <f>IF(AI298="-","-",IF(#REF!=TRUE,"併用付加",ROUNDDOWN(AA298*AI298,0)))</f>
        <v>#REF!</v>
      </c>
      <c r="AN298" s="179"/>
      <c r="AO298" s="179"/>
      <c r="AP298" s="179"/>
      <c r="AQ298" s="179" t="e">
        <f>IF(AI298="-",#REF!,MIN((IF((AE298-AI298)&gt;0,AE298-AI298,0)),#REF!))</f>
        <v>#REF!</v>
      </c>
      <c r="AR298" s="179"/>
      <c r="AS298" s="179"/>
      <c r="AT298" s="179"/>
      <c r="AU298" s="179" t="e">
        <f t="shared" si="45"/>
        <v>#REF!</v>
      </c>
      <c r="AV298" s="179"/>
      <c r="AW298" s="179"/>
      <c r="AX298" s="179"/>
      <c r="AY298" s="180" t="e">
        <f t="shared" si="46"/>
        <v>#REF!</v>
      </c>
      <c r="AZ298" s="181"/>
      <c r="BA298" s="181"/>
      <c r="BB298" s="181"/>
      <c r="BC298" s="181" t="e">
        <f t="shared" si="47"/>
        <v>#REF!</v>
      </c>
      <c r="BD298" s="181"/>
      <c r="BE298" s="181"/>
      <c r="BF298" s="181"/>
      <c r="BG298" s="181" t="e">
        <f t="shared" si="48"/>
        <v>#REF!</v>
      </c>
      <c r="BH298" s="181"/>
      <c r="BI298" s="181"/>
    </row>
    <row r="299" spans="1:61" x14ac:dyDescent="0.15">
      <c r="A299" s="175">
        <v>231</v>
      </c>
      <c r="B299" s="175"/>
      <c r="C299" s="175" t="e">
        <f>IF(#REF!="","",#REF!)</f>
        <v>#REF!</v>
      </c>
      <c r="D299" s="175"/>
      <c r="E299" s="175"/>
      <c r="F299" s="175"/>
      <c r="G299" s="175"/>
      <c r="H299" s="175"/>
      <c r="I299" s="176" t="e">
        <f>IF(#REF!="","",#REF!)</f>
        <v>#REF!</v>
      </c>
      <c r="J299" s="176"/>
      <c r="K299" s="176"/>
      <c r="L299" s="177" t="e">
        <f>IF(#REF!="",0,#REF!)</f>
        <v>#REF!</v>
      </c>
      <c r="M299" s="177"/>
      <c r="N299" s="177"/>
      <c r="O299" s="177" t="e">
        <f>IF(#REF!="",0,#REF!)</f>
        <v>#REF!</v>
      </c>
      <c r="P299" s="177"/>
      <c r="Q299" s="177"/>
      <c r="R299" s="177" t="e">
        <f>IF(#REF!="",0,#REF!)</f>
        <v>#REF!</v>
      </c>
      <c r="S299" s="177"/>
      <c r="T299" s="177"/>
      <c r="U299" s="178" t="e">
        <f t="shared" si="43"/>
        <v>#REF!</v>
      </c>
      <c r="V299" s="178"/>
      <c r="W299" s="178"/>
      <c r="X299" s="175" t="e">
        <f>IF(#REF!="",0,#REF!)</f>
        <v>#REF!</v>
      </c>
      <c r="Y299" s="175"/>
      <c r="Z299" s="175"/>
      <c r="AA299" s="178" t="e">
        <f t="shared" si="44"/>
        <v>#REF!</v>
      </c>
      <c r="AB299" s="178"/>
      <c r="AC299" s="178"/>
      <c r="AD299" s="178"/>
      <c r="AE299" s="179" t="e">
        <f>IF(#REF!="",0,#REF!)</f>
        <v>#REF!</v>
      </c>
      <c r="AF299" s="179"/>
      <c r="AG299" s="179"/>
      <c r="AH299" s="179"/>
      <c r="AI299" s="179" t="e">
        <f>IF(OR(#REF!=TRUE,#REF!=TRUE),13500,IF(#REF!=TRUE,"内装材は","-"))</f>
        <v>#REF!</v>
      </c>
      <c r="AJ299" s="179"/>
      <c r="AK299" s="179"/>
      <c r="AL299" s="179"/>
      <c r="AM299" s="179" t="e">
        <f>IF(AI299="-","-",IF(#REF!=TRUE,"併用付加",ROUNDDOWN(AA299*AI299,0)))</f>
        <v>#REF!</v>
      </c>
      <c r="AN299" s="179"/>
      <c r="AO299" s="179"/>
      <c r="AP299" s="179"/>
      <c r="AQ299" s="179" t="e">
        <f>IF(AI299="-",#REF!,MIN((IF((AE299-AI299)&gt;0,AE299-AI299,0)),#REF!))</f>
        <v>#REF!</v>
      </c>
      <c r="AR299" s="179"/>
      <c r="AS299" s="179"/>
      <c r="AT299" s="179"/>
      <c r="AU299" s="179" t="e">
        <f t="shared" si="45"/>
        <v>#REF!</v>
      </c>
      <c r="AV299" s="179"/>
      <c r="AW299" s="179"/>
      <c r="AX299" s="179"/>
      <c r="AY299" s="180" t="e">
        <f t="shared" si="46"/>
        <v>#REF!</v>
      </c>
      <c r="AZ299" s="181"/>
      <c r="BA299" s="181"/>
      <c r="BB299" s="181"/>
      <c r="BC299" s="181" t="e">
        <f t="shared" si="47"/>
        <v>#REF!</v>
      </c>
      <c r="BD299" s="181"/>
      <c r="BE299" s="181"/>
      <c r="BF299" s="181"/>
      <c r="BG299" s="181" t="e">
        <f t="shared" si="48"/>
        <v>#REF!</v>
      </c>
      <c r="BH299" s="181"/>
      <c r="BI299" s="181"/>
    </row>
    <row r="300" spans="1:61" x14ac:dyDescent="0.15">
      <c r="A300" s="175">
        <v>232</v>
      </c>
      <c r="B300" s="175"/>
      <c r="C300" s="175" t="e">
        <f>IF(#REF!="","",#REF!)</f>
        <v>#REF!</v>
      </c>
      <c r="D300" s="175"/>
      <c r="E300" s="175"/>
      <c r="F300" s="175"/>
      <c r="G300" s="175"/>
      <c r="H300" s="175"/>
      <c r="I300" s="176" t="e">
        <f>IF(#REF!="","",#REF!)</f>
        <v>#REF!</v>
      </c>
      <c r="J300" s="176"/>
      <c r="K300" s="176"/>
      <c r="L300" s="177" t="e">
        <f>IF(#REF!="",0,#REF!)</f>
        <v>#REF!</v>
      </c>
      <c r="M300" s="177"/>
      <c r="N300" s="177"/>
      <c r="O300" s="177" t="e">
        <f>IF(#REF!="",0,#REF!)</f>
        <v>#REF!</v>
      </c>
      <c r="P300" s="177"/>
      <c r="Q300" s="177"/>
      <c r="R300" s="177" t="e">
        <f>IF(#REF!="",0,#REF!)</f>
        <v>#REF!</v>
      </c>
      <c r="S300" s="177"/>
      <c r="T300" s="177"/>
      <c r="U300" s="178" t="e">
        <f t="shared" si="43"/>
        <v>#REF!</v>
      </c>
      <c r="V300" s="178"/>
      <c r="W300" s="178"/>
      <c r="X300" s="175" t="e">
        <f>IF(#REF!="",0,#REF!)</f>
        <v>#REF!</v>
      </c>
      <c r="Y300" s="175"/>
      <c r="Z300" s="175"/>
      <c r="AA300" s="178" t="e">
        <f t="shared" si="44"/>
        <v>#REF!</v>
      </c>
      <c r="AB300" s="178"/>
      <c r="AC300" s="178"/>
      <c r="AD300" s="178"/>
      <c r="AE300" s="179" t="e">
        <f>IF(#REF!="",0,#REF!)</f>
        <v>#REF!</v>
      </c>
      <c r="AF300" s="179"/>
      <c r="AG300" s="179"/>
      <c r="AH300" s="179"/>
      <c r="AI300" s="179" t="e">
        <f>IF(OR(#REF!=TRUE,#REF!=TRUE),13500,IF(#REF!=TRUE,"内装材は","-"))</f>
        <v>#REF!</v>
      </c>
      <c r="AJ300" s="179"/>
      <c r="AK300" s="179"/>
      <c r="AL300" s="179"/>
      <c r="AM300" s="179" t="e">
        <f>IF(AI300="-","-",IF(#REF!=TRUE,"併用付加",ROUNDDOWN(AA300*AI300,0)))</f>
        <v>#REF!</v>
      </c>
      <c r="AN300" s="179"/>
      <c r="AO300" s="179"/>
      <c r="AP300" s="179"/>
      <c r="AQ300" s="179" t="e">
        <f>IF(AI300="-",#REF!,MIN((IF((AE300-AI300)&gt;0,AE300-AI300,0)),#REF!))</f>
        <v>#REF!</v>
      </c>
      <c r="AR300" s="179"/>
      <c r="AS300" s="179"/>
      <c r="AT300" s="179"/>
      <c r="AU300" s="179" t="e">
        <f t="shared" si="45"/>
        <v>#REF!</v>
      </c>
      <c r="AV300" s="179"/>
      <c r="AW300" s="179"/>
      <c r="AX300" s="179"/>
      <c r="AY300" s="180" t="e">
        <f t="shared" si="46"/>
        <v>#REF!</v>
      </c>
      <c r="AZ300" s="181"/>
      <c r="BA300" s="181"/>
      <c r="BB300" s="181"/>
      <c r="BC300" s="181" t="e">
        <f t="shared" si="47"/>
        <v>#REF!</v>
      </c>
      <c r="BD300" s="181"/>
      <c r="BE300" s="181"/>
      <c r="BF300" s="181"/>
      <c r="BG300" s="181" t="e">
        <f t="shared" si="48"/>
        <v>#REF!</v>
      </c>
      <c r="BH300" s="181"/>
      <c r="BI300" s="181"/>
    </row>
    <row r="301" spans="1:61" x14ac:dyDescent="0.15">
      <c r="A301" s="175">
        <v>233</v>
      </c>
      <c r="B301" s="175"/>
      <c r="C301" s="175" t="e">
        <f>IF(#REF!="","",#REF!)</f>
        <v>#REF!</v>
      </c>
      <c r="D301" s="175"/>
      <c r="E301" s="175"/>
      <c r="F301" s="175"/>
      <c r="G301" s="175"/>
      <c r="H301" s="175"/>
      <c r="I301" s="176" t="e">
        <f>IF(#REF!="","",#REF!)</f>
        <v>#REF!</v>
      </c>
      <c r="J301" s="176"/>
      <c r="K301" s="176"/>
      <c r="L301" s="177" t="e">
        <f>IF(#REF!="",0,#REF!)</f>
        <v>#REF!</v>
      </c>
      <c r="M301" s="177"/>
      <c r="N301" s="177"/>
      <c r="O301" s="177" t="e">
        <f>IF(#REF!="",0,#REF!)</f>
        <v>#REF!</v>
      </c>
      <c r="P301" s="177"/>
      <c r="Q301" s="177"/>
      <c r="R301" s="177" t="e">
        <f>IF(#REF!="",0,#REF!)</f>
        <v>#REF!</v>
      </c>
      <c r="S301" s="177"/>
      <c r="T301" s="177"/>
      <c r="U301" s="178" t="e">
        <f t="shared" si="43"/>
        <v>#REF!</v>
      </c>
      <c r="V301" s="178"/>
      <c r="W301" s="178"/>
      <c r="X301" s="175" t="e">
        <f>IF(#REF!="",0,#REF!)</f>
        <v>#REF!</v>
      </c>
      <c r="Y301" s="175"/>
      <c r="Z301" s="175"/>
      <c r="AA301" s="178" t="e">
        <f t="shared" si="44"/>
        <v>#REF!</v>
      </c>
      <c r="AB301" s="178"/>
      <c r="AC301" s="178"/>
      <c r="AD301" s="178"/>
      <c r="AE301" s="179" t="e">
        <f>IF(#REF!="",0,#REF!)</f>
        <v>#REF!</v>
      </c>
      <c r="AF301" s="179"/>
      <c r="AG301" s="179"/>
      <c r="AH301" s="179"/>
      <c r="AI301" s="179" t="e">
        <f>IF(OR(#REF!=TRUE,#REF!=TRUE),13500,IF(#REF!=TRUE,"内装材は","-"))</f>
        <v>#REF!</v>
      </c>
      <c r="AJ301" s="179"/>
      <c r="AK301" s="179"/>
      <c r="AL301" s="179"/>
      <c r="AM301" s="179" t="e">
        <f>IF(AI301="-","-",IF(#REF!=TRUE,"併用付加",ROUNDDOWN(AA301*AI301,0)))</f>
        <v>#REF!</v>
      </c>
      <c r="AN301" s="179"/>
      <c r="AO301" s="179"/>
      <c r="AP301" s="179"/>
      <c r="AQ301" s="179" t="e">
        <f>IF(AI301="-",#REF!,MIN((IF((AE301-AI301)&gt;0,AE301-AI301,0)),#REF!))</f>
        <v>#REF!</v>
      </c>
      <c r="AR301" s="179"/>
      <c r="AS301" s="179"/>
      <c r="AT301" s="179"/>
      <c r="AU301" s="179" t="e">
        <f t="shared" si="45"/>
        <v>#REF!</v>
      </c>
      <c r="AV301" s="179"/>
      <c r="AW301" s="179"/>
      <c r="AX301" s="179"/>
      <c r="AY301" s="180" t="e">
        <f t="shared" si="46"/>
        <v>#REF!</v>
      </c>
      <c r="AZ301" s="181"/>
      <c r="BA301" s="181"/>
      <c r="BB301" s="181"/>
      <c r="BC301" s="181" t="e">
        <f t="shared" si="47"/>
        <v>#REF!</v>
      </c>
      <c r="BD301" s="181"/>
      <c r="BE301" s="181"/>
      <c r="BF301" s="181"/>
      <c r="BG301" s="181" t="e">
        <f t="shared" si="48"/>
        <v>#REF!</v>
      </c>
      <c r="BH301" s="181"/>
      <c r="BI301" s="181"/>
    </row>
    <row r="302" spans="1:61" x14ac:dyDescent="0.15">
      <c r="A302" s="175">
        <v>234</v>
      </c>
      <c r="B302" s="175"/>
      <c r="C302" s="175" t="e">
        <f>IF(#REF!="","",#REF!)</f>
        <v>#REF!</v>
      </c>
      <c r="D302" s="175"/>
      <c r="E302" s="175"/>
      <c r="F302" s="175"/>
      <c r="G302" s="175"/>
      <c r="H302" s="175"/>
      <c r="I302" s="176" t="e">
        <f>IF(#REF!="","",#REF!)</f>
        <v>#REF!</v>
      </c>
      <c r="J302" s="176"/>
      <c r="K302" s="176"/>
      <c r="L302" s="177" t="e">
        <f>IF(#REF!="",0,#REF!)</f>
        <v>#REF!</v>
      </c>
      <c r="M302" s="177"/>
      <c r="N302" s="177"/>
      <c r="O302" s="177" t="e">
        <f>IF(#REF!="",0,#REF!)</f>
        <v>#REF!</v>
      </c>
      <c r="P302" s="177"/>
      <c r="Q302" s="177"/>
      <c r="R302" s="177" t="e">
        <f>IF(#REF!="",0,#REF!)</f>
        <v>#REF!</v>
      </c>
      <c r="S302" s="177"/>
      <c r="T302" s="177"/>
      <c r="U302" s="178" t="e">
        <f t="shared" si="43"/>
        <v>#REF!</v>
      </c>
      <c r="V302" s="178"/>
      <c r="W302" s="178"/>
      <c r="X302" s="175" t="e">
        <f>IF(#REF!="",0,#REF!)</f>
        <v>#REF!</v>
      </c>
      <c r="Y302" s="175"/>
      <c r="Z302" s="175"/>
      <c r="AA302" s="178" t="e">
        <f t="shared" si="44"/>
        <v>#REF!</v>
      </c>
      <c r="AB302" s="178"/>
      <c r="AC302" s="178"/>
      <c r="AD302" s="178"/>
      <c r="AE302" s="179" t="e">
        <f>IF(#REF!="",0,#REF!)</f>
        <v>#REF!</v>
      </c>
      <c r="AF302" s="179"/>
      <c r="AG302" s="179"/>
      <c r="AH302" s="179"/>
      <c r="AI302" s="179" t="e">
        <f>IF(OR(#REF!=TRUE,#REF!=TRUE),13500,IF(#REF!=TRUE,"内装材は","-"))</f>
        <v>#REF!</v>
      </c>
      <c r="AJ302" s="179"/>
      <c r="AK302" s="179"/>
      <c r="AL302" s="179"/>
      <c r="AM302" s="179" t="e">
        <f>IF(AI302="-","-",IF(#REF!=TRUE,"併用付加",ROUNDDOWN(AA302*AI302,0)))</f>
        <v>#REF!</v>
      </c>
      <c r="AN302" s="179"/>
      <c r="AO302" s="179"/>
      <c r="AP302" s="179"/>
      <c r="AQ302" s="179" t="e">
        <f>IF(AI302="-",#REF!,MIN((IF((AE302-AI302)&gt;0,AE302-AI302,0)),#REF!))</f>
        <v>#REF!</v>
      </c>
      <c r="AR302" s="179"/>
      <c r="AS302" s="179"/>
      <c r="AT302" s="179"/>
      <c r="AU302" s="179" t="e">
        <f t="shared" si="45"/>
        <v>#REF!</v>
      </c>
      <c r="AV302" s="179"/>
      <c r="AW302" s="179"/>
      <c r="AX302" s="179"/>
      <c r="AY302" s="180" t="e">
        <f t="shared" si="46"/>
        <v>#REF!</v>
      </c>
      <c r="AZ302" s="181"/>
      <c r="BA302" s="181"/>
      <c r="BB302" s="181"/>
      <c r="BC302" s="181" t="e">
        <f t="shared" si="47"/>
        <v>#REF!</v>
      </c>
      <c r="BD302" s="181"/>
      <c r="BE302" s="181"/>
      <c r="BF302" s="181"/>
      <c r="BG302" s="181" t="e">
        <f t="shared" si="48"/>
        <v>#REF!</v>
      </c>
      <c r="BH302" s="181"/>
      <c r="BI302" s="181"/>
    </row>
    <row r="303" spans="1:61" x14ac:dyDescent="0.15">
      <c r="A303" s="175">
        <v>235</v>
      </c>
      <c r="B303" s="175"/>
      <c r="C303" s="175" t="e">
        <f>IF(#REF!="","",#REF!)</f>
        <v>#REF!</v>
      </c>
      <c r="D303" s="175"/>
      <c r="E303" s="175"/>
      <c r="F303" s="175"/>
      <c r="G303" s="175"/>
      <c r="H303" s="175"/>
      <c r="I303" s="176" t="e">
        <f>IF(#REF!="","",#REF!)</f>
        <v>#REF!</v>
      </c>
      <c r="J303" s="176"/>
      <c r="K303" s="176"/>
      <c r="L303" s="177" t="e">
        <f>IF(#REF!="",0,#REF!)</f>
        <v>#REF!</v>
      </c>
      <c r="M303" s="177"/>
      <c r="N303" s="177"/>
      <c r="O303" s="177" t="e">
        <f>IF(#REF!="",0,#REF!)</f>
        <v>#REF!</v>
      </c>
      <c r="P303" s="177"/>
      <c r="Q303" s="177"/>
      <c r="R303" s="177" t="e">
        <f>IF(#REF!="",0,#REF!)</f>
        <v>#REF!</v>
      </c>
      <c r="S303" s="177"/>
      <c r="T303" s="177"/>
      <c r="U303" s="178" t="e">
        <f t="shared" si="43"/>
        <v>#REF!</v>
      </c>
      <c r="V303" s="178"/>
      <c r="W303" s="178"/>
      <c r="X303" s="175" t="e">
        <f>IF(#REF!="",0,#REF!)</f>
        <v>#REF!</v>
      </c>
      <c r="Y303" s="175"/>
      <c r="Z303" s="175"/>
      <c r="AA303" s="178" t="e">
        <f t="shared" si="44"/>
        <v>#REF!</v>
      </c>
      <c r="AB303" s="178"/>
      <c r="AC303" s="178"/>
      <c r="AD303" s="178"/>
      <c r="AE303" s="179" t="e">
        <f>IF(#REF!="",0,#REF!)</f>
        <v>#REF!</v>
      </c>
      <c r="AF303" s="179"/>
      <c r="AG303" s="179"/>
      <c r="AH303" s="179"/>
      <c r="AI303" s="179" t="e">
        <f>IF(OR(#REF!=TRUE,#REF!=TRUE),13500,IF(#REF!=TRUE,"内装材は","-"))</f>
        <v>#REF!</v>
      </c>
      <c r="AJ303" s="179"/>
      <c r="AK303" s="179"/>
      <c r="AL303" s="179"/>
      <c r="AM303" s="179" t="e">
        <f>IF(AI303="-","-",IF(#REF!=TRUE,"併用付加",ROUNDDOWN(AA303*AI303,0)))</f>
        <v>#REF!</v>
      </c>
      <c r="AN303" s="179"/>
      <c r="AO303" s="179"/>
      <c r="AP303" s="179"/>
      <c r="AQ303" s="179" t="e">
        <f>IF(AI303="-",#REF!,MIN((IF((AE303-AI303)&gt;0,AE303-AI303,0)),#REF!))</f>
        <v>#REF!</v>
      </c>
      <c r="AR303" s="179"/>
      <c r="AS303" s="179"/>
      <c r="AT303" s="179"/>
      <c r="AU303" s="179" t="e">
        <f t="shared" si="45"/>
        <v>#REF!</v>
      </c>
      <c r="AV303" s="179"/>
      <c r="AW303" s="179"/>
      <c r="AX303" s="179"/>
      <c r="AY303" s="180" t="e">
        <f t="shared" si="46"/>
        <v>#REF!</v>
      </c>
      <c r="AZ303" s="181"/>
      <c r="BA303" s="181"/>
      <c r="BB303" s="181"/>
      <c r="BC303" s="181" t="e">
        <f t="shared" si="47"/>
        <v>#REF!</v>
      </c>
      <c r="BD303" s="181"/>
      <c r="BE303" s="181"/>
      <c r="BF303" s="181"/>
      <c r="BG303" s="181" t="e">
        <f t="shared" si="48"/>
        <v>#REF!</v>
      </c>
      <c r="BH303" s="181"/>
      <c r="BI303" s="181"/>
    </row>
    <row r="304" spans="1:61" x14ac:dyDescent="0.15">
      <c r="A304" s="175">
        <v>236</v>
      </c>
      <c r="B304" s="175"/>
      <c r="C304" s="175" t="e">
        <f>IF(#REF!="","",#REF!)</f>
        <v>#REF!</v>
      </c>
      <c r="D304" s="175"/>
      <c r="E304" s="175"/>
      <c r="F304" s="175"/>
      <c r="G304" s="175"/>
      <c r="H304" s="175"/>
      <c r="I304" s="176" t="e">
        <f>IF(#REF!="","",#REF!)</f>
        <v>#REF!</v>
      </c>
      <c r="J304" s="176"/>
      <c r="K304" s="176"/>
      <c r="L304" s="177" t="e">
        <f>IF(#REF!="",0,#REF!)</f>
        <v>#REF!</v>
      </c>
      <c r="M304" s="177"/>
      <c r="N304" s="177"/>
      <c r="O304" s="177" t="e">
        <f>IF(#REF!="",0,#REF!)</f>
        <v>#REF!</v>
      </c>
      <c r="P304" s="177"/>
      <c r="Q304" s="177"/>
      <c r="R304" s="177" t="e">
        <f>IF(#REF!="",0,#REF!)</f>
        <v>#REF!</v>
      </c>
      <c r="S304" s="177"/>
      <c r="T304" s="177"/>
      <c r="U304" s="178" t="e">
        <f t="shared" si="43"/>
        <v>#REF!</v>
      </c>
      <c r="V304" s="178"/>
      <c r="W304" s="178"/>
      <c r="X304" s="175" t="e">
        <f>IF(#REF!="",0,#REF!)</f>
        <v>#REF!</v>
      </c>
      <c r="Y304" s="175"/>
      <c r="Z304" s="175"/>
      <c r="AA304" s="178" t="e">
        <f t="shared" si="44"/>
        <v>#REF!</v>
      </c>
      <c r="AB304" s="178"/>
      <c r="AC304" s="178"/>
      <c r="AD304" s="178"/>
      <c r="AE304" s="179" t="e">
        <f>IF(#REF!="",0,#REF!)</f>
        <v>#REF!</v>
      </c>
      <c r="AF304" s="179"/>
      <c r="AG304" s="179"/>
      <c r="AH304" s="179"/>
      <c r="AI304" s="179" t="e">
        <f>IF(OR(#REF!=TRUE,#REF!=TRUE),13500,IF(#REF!=TRUE,"内装材は","-"))</f>
        <v>#REF!</v>
      </c>
      <c r="AJ304" s="179"/>
      <c r="AK304" s="179"/>
      <c r="AL304" s="179"/>
      <c r="AM304" s="179" t="e">
        <f>IF(AI304="-","-",IF(#REF!=TRUE,"併用付加",ROUNDDOWN(AA304*AI304,0)))</f>
        <v>#REF!</v>
      </c>
      <c r="AN304" s="179"/>
      <c r="AO304" s="179"/>
      <c r="AP304" s="179"/>
      <c r="AQ304" s="179" t="e">
        <f>IF(AI304="-",#REF!,MIN((IF((AE304-AI304)&gt;0,AE304-AI304,0)),#REF!))</f>
        <v>#REF!</v>
      </c>
      <c r="AR304" s="179"/>
      <c r="AS304" s="179"/>
      <c r="AT304" s="179"/>
      <c r="AU304" s="179" t="e">
        <f t="shared" si="45"/>
        <v>#REF!</v>
      </c>
      <c r="AV304" s="179"/>
      <c r="AW304" s="179"/>
      <c r="AX304" s="179"/>
      <c r="AY304" s="180" t="e">
        <f t="shared" si="46"/>
        <v>#REF!</v>
      </c>
      <c r="AZ304" s="181"/>
      <c r="BA304" s="181"/>
      <c r="BB304" s="181"/>
      <c r="BC304" s="181" t="e">
        <f t="shared" si="47"/>
        <v>#REF!</v>
      </c>
      <c r="BD304" s="181"/>
      <c r="BE304" s="181"/>
      <c r="BF304" s="181"/>
      <c r="BG304" s="181" t="e">
        <f t="shared" si="48"/>
        <v>#REF!</v>
      </c>
      <c r="BH304" s="181"/>
      <c r="BI304" s="181"/>
    </row>
    <row r="305" spans="1:61" x14ac:dyDescent="0.15">
      <c r="A305" s="175">
        <v>237</v>
      </c>
      <c r="B305" s="175"/>
      <c r="C305" s="175" t="e">
        <f>IF(#REF!="","",#REF!)</f>
        <v>#REF!</v>
      </c>
      <c r="D305" s="175"/>
      <c r="E305" s="175"/>
      <c r="F305" s="175"/>
      <c r="G305" s="175"/>
      <c r="H305" s="175"/>
      <c r="I305" s="176" t="e">
        <f>IF(#REF!="","",#REF!)</f>
        <v>#REF!</v>
      </c>
      <c r="J305" s="176"/>
      <c r="K305" s="176"/>
      <c r="L305" s="177" t="e">
        <f>IF(#REF!="",0,#REF!)</f>
        <v>#REF!</v>
      </c>
      <c r="M305" s="177"/>
      <c r="N305" s="177"/>
      <c r="O305" s="177" t="e">
        <f>IF(#REF!="",0,#REF!)</f>
        <v>#REF!</v>
      </c>
      <c r="P305" s="177"/>
      <c r="Q305" s="177"/>
      <c r="R305" s="177" t="e">
        <f>IF(#REF!="",0,#REF!)</f>
        <v>#REF!</v>
      </c>
      <c r="S305" s="177"/>
      <c r="T305" s="177"/>
      <c r="U305" s="178" t="e">
        <f t="shared" si="43"/>
        <v>#REF!</v>
      </c>
      <c r="V305" s="178"/>
      <c r="W305" s="178"/>
      <c r="X305" s="175" t="e">
        <f>IF(#REF!="",0,#REF!)</f>
        <v>#REF!</v>
      </c>
      <c r="Y305" s="175"/>
      <c r="Z305" s="175"/>
      <c r="AA305" s="178" t="e">
        <f t="shared" si="44"/>
        <v>#REF!</v>
      </c>
      <c r="AB305" s="178"/>
      <c r="AC305" s="178"/>
      <c r="AD305" s="178"/>
      <c r="AE305" s="179" t="e">
        <f>IF(#REF!="",0,#REF!)</f>
        <v>#REF!</v>
      </c>
      <c r="AF305" s="179"/>
      <c r="AG305" s="179"/>
      <c r="AH305" s="179"/>
      <c r="AI305" s="179" t="e">
        <f>IF(OR(#REF!=TRUE,#REF!=TRUE),13500,IF(#REF!=TRUE,"内装材は","-"))</f>
        <v>#REF!</v>
      </c>
      <c r="AJ305" s="179"/>
      <c r="AK305" s="179"/>
      <c r="AL305" s="179"/>
      <c r="AM305" s="179" t="e">
        <f>IF(AI305="-","-",IF(#REF!=TRUE,"併用付加",ROUNDDOWN(AA305*AI305,0)))</f>
        <v>#REF!</v>
      </c>
      <c r="AN305" s="179"/>
      <c r="AO305" s="179"/>
      <c r="AP305" s="179"/>
      <c r="AQ305" s="179" t="e">
        <f>IF(AI305="-",#REF!,MIN((IF((AE305-AI305)&gt;0,AE305-AI305,0)),#REF!))</f>
        <v>#REF!</v>
      </c>
      <c r="AR305" s="179"/>
      <c r="AS305" s="179"/>
      <c r="AT305" s="179"/>
      <c r="AU305" s="179" t="e">
        <f t="shared" si="45"/>
        <v>#REF!</v>
      </c>
      <c r="AV305" s="179"/>
      <c r="AW305" s="179"/>
      <c r="AX305" s="179"/>
      <c r="AY305" s="180" t="e">
        <f t="shared" si="46"/>
        <v>#REF!</v>
      </c>
      <c r="AZ305" s="181"/>
      <c r="BA305" s="181"/>
      <c r="BB305" s="181"/>
      <c r="BC305" s="181" t="e">
        <f t="shared" si="47"/>
        <v>#REF!</v>
      </c>
      <c r="BD305" s="181"/>
      <c r="BE305" s="181"/>
      <c r="BF305" s="181"/>
      <c r="BG305" s="181" t="e">
        <f t="shared" si="48"/>
        <v>#REF!</v>
      </c>
      <c r="BH305" s="181"/>
      <c r="BI305" s="181"/>
    </row>
    <row r="306" spans="1:61" x14ac:dyDescent="0.15">
      <c r="A306" s="175">
        <v>238</v>
      </c>
      <c r="B306" s="175"/>
      <c r="C306" s="175" t="e">
        <f>IF(#REF!="","",#REF!)</f>
        <v>#REF!</v>
      </c>
      <c r="D306" s="175"/>
      <c r="E306" s="175"/>
      <c r="F306" s="175"/>
      <c r="G306" s="175"/>
      <c r="H306" s="175"/>
      <c r="I306" s="176" t="e">
        <f>IF(#REF!="","",#REF!)</f>
        <v>#REF!</v>
      </c>
      <c r="J306" s="176"/>
      <c r="K306" s="176"/>
      <c r="L306" s="177" t="e">
        <f>IF(#REF!="",0,#REF!)</f>
        <v>#REF!</v>
      </c>
      <c r="M306" s="177"/>
      <c r="N306" s="177"/>
      <c r="O306" s="177" t="e">
        <f>IF(#REF!="",0,#REF!)</f>
        <v>#REF!</v>
      </c>
      <c r="P306" s="177"/>
      <c r="Q306" s="177"/>
      <c r="R306" s="177" t="e">
        <f>IF(#REF!="",0,#REF!)</f>
        <v>#REF!</v>
      </c>
      <c r="S306" s="177"/>
      <c r="T306" s="177"/>
      <c r="U306" s="178" t="e">
        <f t="shared" si="43"/>
        <v>#REF!</v>
      </c>
      <c r="V306" s="178"/>
      <c r="W306" s="178"/>
      <c r="X306" s="175" t="e">
        <f>IF(#REF!="",0,#REF!)</f>
        <v>#REF!</v>
      </c>
      <c r="Y306" s="175"/>
      <c r="Z306" s="175"/>
      <c r="AA306" s="178" t="e">
        <f t="shared" si="44"/>
        <v>#REF!</v>
      </c>
      <c r="AB306" s="178"/>
      <c r="AC306" s="178"/>
      <c r="AD306" s="178"/>
      <c r="AE306" s="179" t="e">
        <f>IF(#REF!="",0,#REF!)</f>
        <v>#REF!</v>
      </c>
      <c r="AF306" s="179"/>
      <c r="AG306" s="179"/>
      <c r="AH306" s="179"/>
      <c r="AI306" s="179" t="e">
        <f>IF(OR(#REF!=TRUE,#REF!=TRUE),13500,IF(#REF!=TRUE,"内装材は","-"))</f>
        <v>#REF!</v>
      </c>
      <c r="AJ306" s="179"/>
      <c r="AK306" s="179"/>
      <c r="AL306" s="179"/>
      <c r="AM306" s="179" t="e">
        <f>IF(AI306="-","-",IF(#REF!=TRUE,"併用付加",ROUNDDOWN(AA306*AI306,0)))</f>
        <v>#REF!</v>
      </c>
      <c r="AN306" s="179"/>
      <c r="AO306" s="179"/>
      <c r="AP306" s="179"/>
      <c r="AQ306" s="179" t="e">
        <f>IF(AI306="-",#REF!,MIN((IF((AE306-AI306)&gt;0,AE306-AI306,0)),#REF!))</f>
        <v>#REF!</v>
      </c>
      <c r="AR306" s="179"/>
      <c r="AS306" s="179"/>
      <c r="AT306" s="179"/>
      <c r="AU306" s="179" t="e">
        <f t="shared" si="45"/>
        <v>#REF!</v>
      </c>
      <c r="AV306" s="179"/>
      <c r="AW306" s="179"/>
      <c r="AX306" s="179"/>
      <c r="AY306" s="180" t="e">
        <f t="shared" si="46"/>
        <v>#REF!</v>
      </c>
      <c r="AZ306" s="181"/>
      <c r="BA306" s="181"/>
      <c r="BB306" s="181"/>
      <c r="BC306" s="181" t="e">
        <f t="shared" si="47"/>
        <v>#REF!</v>
      </c>
      <c r="BD306" s="181"/>
      <c r="BE306" s="181"/>
      <c r="BF306" s="181"/>
      <c r="BG306" s="181" t="e">
        <f t="shared" si="48"/>
        <v>#REF!</v>
      </c>
      <c r="BH306" s="181"/>
      <c r="BI306" s="181"/>
    </row>
    <row r="307" spans="1:61" x14ac:dyDescent="0.15">
      <c r="A307" s="175">
        <v>239</v>
      </c>
      <c r="B307" s="175"/>
      <c r="C307" s="175" t="e">
        <f>IF(#REF!="","",#REF!)</f>
        <v>#REF!</v>
      </c>
      <c r="D307" s="175"/>
      <c r="E307" s="175"/>
      <c r="F307" s="175"/>
      <c r="G307" s="175"/>
      <c r="H307" s="175"/>
      <c r="I307" s="176" t="e">
        <f>IF(#REF!="","",#REF!)</f>
        <v>#REF!</v>
      </c>
      <c r="J307" s="176"/>
      <c r="K307" s="176"/>
      <c r="L307" s="177" t="e">
        <f>IF(#REF!="",0,#REF!)</f>
        <v>#REF!</v>
      </c>
      <c r="M307" s="177"/>
      <c r="N307" s="177"/>
      <c r="O307" s="177" t="e">
        <f>IF(#REF!="",0,#REF!)</f>
        <v>#REF!</v>
      </c>
      <c r="P307" s="177"/>
      <c r="Q307" s="177"/>
      <c r="R307" s="177" t="e">
        <f>IF(#REF!="",0,#REF!)</f>
        <v>#REF!</v>
      </c>
      <c r="S307" s="177"/>
      <c r="T307" s="177"/>
      <c r="U307" s="178" t="e">
        <f t="shared" si="43"/>
        <v>#REF!</v>
      </c>
      <c r="V307" s="178"/>
      <c r="W307" s="178"/>
      <c r="X307" s="175" t="e">
        <f>IF(#REF!="",0,#REF!)</f>
        <v>#REF!</v>
      </c>
      <c r="Y307" s="175"/>
      <c r="Z307" s="175"/>
      <c r="AA307" s="178" t="e">
        <f t="shared" si="44"/>
        <v>#REF!</v>
      </c>
      <c r="AB307" s="178"/>
      <c r="AC307" s="178"/>
      <c r="AD307" s="178"/>
      <c r="AE307" s="179" t="e">
        <f>IF(#REF!="",0,#REF!)</f>
        <v>#REF!</v>
      </c>
      <c r="AF307" s="179"/>
      <c r="AG307" s="179"/>
      <c r="AH307" s="179"/>
      <c r="AI307" s="179" t="e">
        <f>IF(OR(#REF!=TRUE,#REF!=TRUE),13500,IF(#REF!=TRUE,"内装材は","-"))</f>
        <v>#REF!</v>
      </c>
      <c r="AJ307" s="179"/>
      <c r="AK307" s="179"/>
      <c r="AL307" s="179"/>
      <c r="AM307" s="179" t="e">
        <f>IF(AI307="-","-",IF(#REF!=TRUE,"併用付加",ROUNDDOWN(AA307*AI307,0)))</f>
        <v>#REF!</v>
      </c>
      <c r="AN307" s="179"/>
      <c r="AO307" s="179"/>
      <c r="AP307" s="179"/>
      <c r="AQ307" s="179" t="e">
        <f>IF(AI307="-",#REF!,MIN((IF((AE307-AI307)&gt;0,AE307-AI307,0)),#REF!))</f>
        <v>#REF!</v>
      </c>
      <c r="AR307" s="179"/>
      <c r="AS307" s="179"/>
      <c r="AT307" s="179"/>
      <c r="AU307" s="179" t="e">
        <f t="shared" si="45"/>
        <v>#REF!</v>
      </c>
      <c r="AV307" s="179"/>
      <c r="AW307" s="179"/>
      <c r="AX307" s="179"/>
      <c r="AY307" s="180" t="e">
        <f t="shared" si="46"/>
        <v>#REF!</v>
      </c>
      <c r="AZ307" s="181"/>
      <c r="BA307" s="181"/>
      <c r="BB307" s="181"/>
      <c r="BC307" s="181" t="e">
        <f t="shared" si="47"/>
        <v>#REF!</v>
      </c>
      <c r="BD307" s="181"/>
      <c r="BE307" s="181"/>
      <c r="BF307" s="181"/>
      <c r="BG307" s="181" t="e">
        <f t="shared" si="48"/>
        <v>#REF!</v>
      </c>
      <c r="BH307" s="181"/>
      <c r="BI307" s="181"/>
    </row>
    <row r="308" spans="1:61" x14ac:dyDescent="0.15">
      <c r="A308" s="175">
        <v>240</v>
      </c>
      <c r="B308" s="175"/>
      <c r="C308" s="175" t="e">
        <f>IF(#REF!="","",#REF!)</f>
        <v>#REF!</v>
      </c>
      <c r="D308" s="175"/>
      <c r="E308" s="175"/>
      <c r="F308" s="175"/>
      <c r="G308" s="175"/>
      <c r="H308" s="175"/>
      <c r="I308" s="176" t="e">
        <f>IF(#REF!="","",#REF!)</f>
        <v>#REF!</v>
      </c>
      <c r="J308" s="176"/>
      <c r="K308" s="176"/>
      <c r="L308" s="177" t="e">
        <f>IF(#REF!="",0,#REF!)</f>
        <v>#REF!</v>
      </c>
      <c r="M308" s="177"/>
      <c r="N308" s="177"/>
      <c r="O308" s="177" t="e">
        <f>IF(#REF!="",0,#REF!)</f>
        <v>#REF!</v>
      </c>
      <c r="P308" s="177"/>
      <c r="Q308" s="177"/>
      <c r="R308" s="177" t="e">
        <f>IF(#REF!="",0,#REF!)</f>
        <v>#REF!</v>
      </c>
      <c r="S308" s="177"/>
      <c r="T308" s="177"/>
      <c r="U308" s="178" t="e">
        <f t="shared" si="43"/>
        <v>#REF!</v>
      </c>
      <c r="V308" s="178"/>
      <c r="W308" s="178"/>
      <c r="X308" s="175" t="e">
        <f>IF(#REF!="",0,#REF!)</f>
        <v>#REF!</v>
      </c>
      <c r="Y308" s="175"/>
      <c r="Z308" s="175"/>
      <c r="AA308" s="178" t="e">
        <f t="shared" si="44"/>
        <v>#REF!</v>
      </c>
      <c r="AB308" s="178"/>
      <c r="AC308" s="178"/>
      <c r="AD308" s="178"/>
      <c r="AE308" s="179" t="e">
        <f>IF(#REF!="",0,#REF!)</f>
        <v>#REF!</v>
      </c>
      <c r="AF308" s="179"/>
      <c r="AG308" s="179"/>
      <c r="AH308" s="179"/>
      <c r="AI308" s="179" t="e">
        <f>IF(OR(#REF!=TRUE,#REF!=TRUE),13500,IF(#REF!=TRUE,"内装材は","-"))</f>
        <v>#REF!</v>
      </c>
      <c r="AJ308" s="179"/>
      <c r="AK308" s="179"/>
      <c r="AL308" s="179"/>
      <c r="AM308" s="179" t="e">
        <f>IF(AI308="-","-",IF(#REF!=TRUE,"併用付加",ROUNDDOWN(AA308*AI308,0)))</f>
        <v>#REF!</v>
      </c>
      <c r="AN308" s="179"/>
      <c r="AO308" s="179"/>
      <c r="AP308" s="179"/>
      <c r="AQ308" s="179" t="e">
        <f>IF(AI308="-",#REF!,MIN((IF((AE308-AI308)&gt;0,AE308-AI308,0)),#REF!))</f>
        <v>#REF!</v>
      </c>
      <c r="AR308" s="179"/>
      <c r="AS308" s="179"/>
      <c r="AT308" s="179"/>
      <c r="AU308" s="179" t="e">
        <f t="shared" si="45"/>
        <v>#REF!</v>
      </c>
      <c r="AV308" s="179"/>
      <c r="AW308" s="179"/>
      <c r="AX308" s="179"/>
      <c r="AY308" s="180" t="e">
        <f t="shared" si="46"/>
        <v>#REF!</v>
      </c>
      <c r="AZ308" s="181"/>
      <c r="BA308" s="181"/>
      <c r="BB308" s="181"/>
      <c r="BC308" s="181" t="e">
        <f t="shared" si="47"/>
        <v>#REF!</v>
      </c>
      <c r="BD308" s="181"/>
      <c r="BE308" s="181"/>
      <c r="BF308" s="181"/>
      <c r="BG308" s="181" t="e">
        <f t="shared" si="48"/>
        <v>#REF!</v>
      </c>
      <c r="BH308" s="181"/>
      <c r="BI308" s="181"/>
    </row>
    <row r="309" spans="1:61" x14ac:dyDescent="0.15">
      <c r="A309" s="175"/>
      <c r="B309" s="175"/>
      <c r="C309" s="175" t="s">
        <v>29</v>
      </c>
      <c r="D309" s="175"/>
      <c r="E309" s="175"/>
      <c r="F309" s="175"/>
      <c r="G309" s="175"/>
      <c r="H309" s="175"/>
      <c r="I309" s="175"/>
      <c r="J309" s="175"/>
      <c r="K309" s="175"/>
      <c r="L309" s="177"/>
      <c r="M309" s="177"/>
      <c r="N309" s="177"/>
      <c r="O309" s="177"/>
      <c r="P309" s="177"/>
      <c r="Q309" s="177"/>
      <c r="R309" s="177"/>
      <c r="S309" s="177"/>
      <c r="T309" s="177"/>
      <c r="U309" s="177"/>
      <c r="V309" s="177"/>
      <c r="W309" s="177"/>
      <c r="X309" s="193"/>
      <c r="Y309" s="193"/>
      <c r="Z309" s="193"/>
      <c r="AA309" s="178" t="e">
        <f>IF(C309="","",SUM(AA279:AD308))</f>
        <v>#REF!</v>
      </c>
      <c r="AB309" s="178"/>
      <c r="AC309" s="178"/>
      <c r="AD309" s="178"/>
      <c r="AE309" s="178"/>
      <c r="AF309" s="178"/>
      <c r="AG309" s="178"/>
      <c r="AH309" s="178"/>
      <c r="AI309" s="179"/>
      <c r="AJ309" s="179"/>
      <c r="AK309" s="179"/>
      <c r="AL309" s="179"/>
      <c r="AM309" s="179" t="e">
        <f>IF(C309="","",SUM(AM279:AP308))</f>
        <v>#REF!</v>
      </c>
      <c r="AN309" s="179"/>
      <c r="AO309" s="179"/>
      <c r="AP309" s="179"/>
      <c r="AQ309" s="179"/>
      <c r="AR309" s="179"/>
      <c r="AS309" s="179"/>
      <c r="AT309" s="179"/>
      <c r="AU309" s="179" t="e">
        <f>IF(C309="","",SUM(AU279:AX308))</f>
        <v>#REF!</v>
      </c>
      <c r="AV309" s="179"/>
      <c r="AW309" s="179"/>
      <c r="AX309" s="179"/>
      <c r="AY309" s="40"/>
      <c r="AZ309" s="40"/>
      <c r="BA309" s="40"/>
      <c r="BB309" s="40"/>
      <c r="BC309" s="40"/>
      <c r="BD309" s="40"/>
      <c r="BE309" s="40"/>
      <c r="BF309" s="40"/>
      <c r="BG309" s="40"/>
      <c r="BH309" s="40"/>
      <c r="BI309" s="40"/>
    </row>
    <row r="310" spans="1:61" x14ac:dyDescent="0.15">
      <c r="A310" s="175"/>
      <c r="B310" s="175"/>
      <c r="C310" s="175"/>
      <c r="D310" s="175"/>
      <c r="E310" s="175"/>
      <c r="F310" s="175"/>
      <c r="G310" s="175"/>
      <c r="H310" s="175"/>
      <c r="I310" s="175"/>
      <c r="J310" s="175"/>
      <c r="K310" s="175"/>
      <c r="L310" s="177"/>
      <c r="M310" s="177"/>
      <c r="N310" s="177"/>
      <c r="O310" s="177"/>
      <c r="P310" s="177"/>
      <c r="Q310" s="177"/>
      <c r="R310" s="177"/>
      <c r="S310" s="177"/>
      <c r="T310" s="177"/>
      <c r="U310" s="177"/>
      <c r="V310" s="177"/>
      <c r="W310" s="177"/>
      <c r="X310" s="193"/>
      <c r="Y310" s="193"/>
      <c r="Z310" s="193"/>
      <c r="AA310" s="178"/>
      <c r="AB310" s="178"/>
      <c r="AC310" s="178"/>
      <c r="AD310" s="178"/>
      <c r="AE310" s="178"/>
      <c r="AF310" s="178"/>
      <c r="AG310" s="178"/>
      <c r="AH310" s="178"/>
      <c r="AI310" s="179"/>
      <c r="AJ310" s="179"/>
      <c r="AK310" s="179"/>
      <c r="AL310" s="179"/>
      <c r="AM310" s="179"/>
      <c r="AN310" s="179"/>
      <c r="AO310" s="179"/>
      <c r="AP310" s="179"/>
      <c r="AQ310" s="179"/>
      <c r="AR310" s="179"/>
      <c r="AS310" s="179"/>
      <c r="AT310" s="179"/>
      <c r="AU310" s="179"/>
      <c r="AV310" s="179"/>
      <c r="AW310" s="179"/>
      <c r="AX310" s="179"/>
      <c r="AY310" s="40"/>
      <c r="AZ310" s="40"/>
      <c r="BA310" s="40"/>
      <c r="BB310" s="40"/>
      <c r="BC310" s="40"/>
      <c r="BD310" s="40"/>
      <c r="BE310" s="40"/>
      <c r="BF310" s="40"/>
      <c r="BG310" s="40"/>
      <c r="BH310" s="40"/>
      <c r="BI310" s="40"/>
    </row>
    <row r="311" spans="1:61" x14ac:dyDescent="0.15">
      <c r="A311" s="175"/>
      <c r="B311" s="175"/>
      <c r="C311" s="175" t="e">
        <f>IF(C318="","合計","")</f>
        <v>#REF!</v>
      </c>
      <c r="D311" s="175"/>
      <c r="E311" s="175"/>
      <c r="F311" s="175"/>
      <c r="G311" s="175"/>
      <c r="H311" s="175"/>
      <c r="I311" s="175"/>
      <c r="J311" s="175"/>
      <c r="K311" s="175"/>
      <c r="L311" s="177"/>
      <c r="M311" s="177"/>
      <c r="N311" s="177"/>
      <c r="O311" s="177"/>
      <c r="P311" s="177"/>
      <c r="Q311" s="177"/>
      <c r="R311" s="177"/>
      <c r="S311" s="177"/>
      <c r="T311" s="177"/>
      <c r="U311" s="177"/>
      <c r="V311" s="177"/>
      <c r="W311" s="177"/>
      <c r="X311" s="193"/>
      <c r="Y311" s="193"/>
      <c r="Z311" s="193"/>
      <c r="AA311" s="178" t="e">
        <f>IF(C309="","",AA36+AA75+AA114+AA153+AA192+AA231+AA270+AA309)</f>
        <v>#REF!</v>
      </c>
      <c r="AB311" s="178"/>
      <c r="AC311" s="178"/>
      <c r="AD311" s="178"/>
      <c r="AE311" s="179"/>
      <c r="AF311" s="179"/>
      <c r="AG311" s="179"/>
      <c r="AH311" s="179"/>
      <c r="AI311" s="179"/>
      <c r="AJ311" s="179"/>
      <c r="AK311" s="179"/>
      <c r="AL311" s="179"/>
      <c r="AM311" s="179" t="e">
        <f>IF(C311="","",AM36+AM75+AM114+AM153+AM192+AM231+AM270+AM309)</f>
        <v>#REF!</v>
      </c>
      <c r="AN311" s="179"/>
      <c r="AO311" s="179"/>
      <c r="AP311" s="179"/>
      <c r="AQ311" s="179"/>
      <c r="AR311" s="179"/>
      <c r="AS311" s="179"/>
      <c r="AT311" s="179"/>
      <c r="AU311" s="179" t="e">
        <f>IF(C311="","",AU36+AU75+AU114+AU153+AU192+AU231+AU270+AU309)</f>
        <v>#REF!</v>
      </c>
      <c r="AV311" s="179"/>
      <c r="AW311" s="179"/>
      <c r="AX311" s="179"/>
      <c r="AY311" s="40"/>
      <c r="AZ311" s="40"/>
      <c r="BA311" s="40"/>
      <c r="BB311" s="40"/>
      <c r="BC311" s="40"/>
      <c r="BD311" s="40"/>
      <c r="BE311" s="40"/>
      <c r="BF311" s="40"/>
      <c r="BG311" s="40"/>
      <c r="BH311" s="40"/>
      <c r="BI311" s="40"/>
    </row>
    <row r="312" spans="1:61" x14ac:dyDescent="0.15">
      <c r="A312" s="175"/>
      <c r="B312" s="175"/>
      <c r="C312" s="175"/>
      <c r="D312" s="175"/>
      <c r="E312" s="175"/>
      <c r="F312" s="175"/>
      <c r="G312" s="175"/>
      <c r="H312" s="175"/>
      <c r="I312" s="175"/>
      <c r="J312" s="175"/>
      <c r="K312" s="175"/>
      <c r="L312" s="177"/>
      <c r="M312" s="177"/>
      <c r="N312" s="177"/>
      <c r="O312" s="177"/>
      <c r="P312" s="177"/>
      <c r="Q312" s="177"/>
      <c r="R312" s="177"/>
      <c r="S312" s="177"/>
      <c r="T312" s="177"/>
      <c r="U312" s="177"/>
      <c r="V312" s="177"/>
      <c r="W312" s="177"/>
      <c r="X312" s="193"/>
      <c r="Y312" s="193"/>
      <c r="Z312" s="193"/>
      <c r="AA312" s="178"/>
      <c r="AB312" s="178"/>
      <c r="AC312" s="178"/>
      <c r="AD312" s="178"/>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40"/>
      <c r="AZ312" s="40"/>
      <c r="BA312" s="40"/>
      <c r="BB312" s="40"/>
      <c r="BC312" s="40"/>
      <c r="BD312" s="40"/>
      <c r="BE312" s="40"/>
      <c r="BF312" s="40"/>
      <c r="BG312" s="40"/>
      <c r="BH312" s="40"/>
      <c r="BI312" s="40"/>
    </row>
    <row r="313" spans="1:61" ht="13.5" customHeight="1" x14ac:dyDescent="0.15">
      <c r="A313" s="174" t="s">
        <v>97</v>
      </c>
      <c r="B313" s="174"/>
      <c r="C313" s="174"/>
      <c r="D313" s="174"/>
      <c r="E313" s="174"/>
      <c r="F313" s="174"/>
      <c r="G313" s="174"/>
      <c r="H313" s="174"/>
      <c r="I313" s="174"/>
      <c r="J313" s="174"/>
      <c r="K313" s="206" t="e">
        <f>IF(C318="","","市産材（材積・金額）内訳表")</f>
        <v>#REF!</v>
      </c>
      <c r="L313" s="206"/>
      <c r="M313" s="206"/>
      <c r="N313" s="206"/>
      <c r="O313" s="206"/>
      <c r="P313" s="206"/>
      <c r="Q313" s="206"/>
      <c r="R313" s="206"/>
      <c r="S313" s="206"/>
      <c r="T313" s="206"/>
      <c r="U313" s="206"/>
      <c r="V313" s="206"/>
      <c r="W313" s="206"/>
      <c r="X313" s="206"/>
      <c r="Y313" s="206"/>
      <c r="Z313" s="206"/>
      <c r="AA313" s="206"/>
      <c r="AB313" s="206"/>
      <c r="AC313" s="206"/>
      <c r="AD313" s="206"/>
      <c r="AE313" s="206"/>
      <c r="AF313" s="206"/>
      <c r="AG313" s="206"/>
      <c r="AH313" s="206"/>
      <c r="AI313" s="206"/>
      <c r="AJ313" s="206"/>
      <c r="AK313" s="206"/>
      <c r="AL313" s="206"/>
      <c r="AM313" s="206"/>
      <c r="AN313" s="206"/>
      <c r="AO313" s="39"/>
      <c r="AP313" s="39"/>
      <c r="AQ313" s="39"/>
      <c r="AR313" s="39"/>
      <c r="AS313" s="39"/>
      <c r="AT313" s="39"/>
      <c r="AU313" s="187" t="e">
        <f>IF(C318="","","4page")</f>
        <v>#REF!</v>
      </c>
      <c r="AV313" s="187"/>
      <c r="AW313" s="187"/>
      <c r="AX313" s="187"/>
      <c r="AY313" s="40"/>
      <c r="AZ313" s="40"/>
      <c r="BA313" s="40"/>
      <c r="BB313" s="40"/>
      <c r="BC313" s="40"/>
      <c r="BD313" s="40"/>
      <c r="BE313" s="40"/>
      <c r="BF313" s="40"/>
      <c r="BG313" s="40"/>
      <c r="BH313" s="40"/>
      <c r="BI313" s="40"/>
    </row>
    <row r="314" spans="1:61" ht="13.5" customHeight="1" x14ac:dyDescent="0.15">
      <c r="A314" s="34"/>
      <c r="B314" s="34"/>
      <c r="C314" s="34"/>
      <c r="D314" s="34"/>
      <c r="E314" s="36"/>
      <c r="F314" s="36"/>
      <c r="G314" s="36"/>
      <c r="H314" s="36"/>
      <c r="I314" s="36"/>
      <c r="J314" s="36"/>
      <c r="K314" s="207"/>
      <c r="L314" s="207"/>
      <c r="M314" s="207"/>
      <c r="N314" s="207"/>
      <c r="O314" s="207"/>
      <c r="P314" s="207"/>
      <c r="Q314" s="207"/>
      <c r="R314" s="207"/>
      <c r="S314" s="207"/>
      <c r="T314" s="207"/>
      <c r="U314" s="207"/>
      <c r="V314" s="207"/>
      <c r="W314" s="207"/>
      <c r="X314" s="207"/>
      <c r="Y314" s="207"/>
      <c r="Z314" s="207"/>
      <c r="AA314" s="207"/>
      <c r="AB314" s="207"/>
      <c r="AC314" s="207"/>
      <c r="AD314" s="207"/>
      <c r="AE314" s="207"/>
      <c r="AF314" s="207"/>
      <c r="AG314" s="207"/>
      <c r="AH314" s="207"/>
      <c r="AI314" s="207"/>
      <c r="AJ314" s="207"/>
      <c r="AK314" s="207"/>
      <c r="AL314" s="207"/>
      <c r="AM314" s="207"/>
      <c r="AN314" s="207"/>
      <c r="AO314" s="36"/>
      <c r="AP314" s="36"/>
      <c r="AQ314" s="36"/>
      <c r="AR314" s="36"/>
      <c r="AS314" s="36"/>
      <c r="AT314" s="36"/>
      <c r="AU314" s="187"/>
      <c r="AV314" s="187"/>
      <c r="AW314" s="187"/>
      <c r="AX314" s="187"/>
      <c r="AY314" s="40"/>
      <c r="AZ314" s="40"/>
      <c r="BA314" s="40"/>
      <c r="BB314" s="40"/>
      <c r="BC314" s="40"/>
      <c r="BD314" s="40"/>
      <c r="BE314" s="40"/>
      <c r="BF314" s="40"/>
      <c r="BG314" s="40"/>
      <c r="BH314" s="40"/>
      <c r="BI314" s="40"/>
    </row>
    <row r="315" spans="1:61" ht="13.5" customHeight="1" x14ac:dyDescent="0.15">
      <c r="A315" s="175" t="s">
        <v>7</v>
      </c>
      <c r="B315" s="175"/>
      <c r="C315" s="175" t="s">
        <v>2</v>
      </c>
      <c r="D315" s="175"/>
      <c r="E315" s="175"/>
      <c r="F315" s="175"/>
      <c r="G315" s="175"/>
      <c r="H315" s="175"/>
      <c r="I315" s="175" t="s">
        <v>3</v>
      </c>
      <c r="J315" s="175"/>
      <c r="K315" s="175"/>
      <c r="L315" s="188" t="s">
        <v>13</v>
      </c>
      <c r="M315" s="175"/>
      <c r="N315" s="175"/>
      <c r="O315" s="188" t="s">
        <v>19</v>
      </c>
      <c r="P315" s="175"/>
      <c r="Q315" s="175"/>
      <c r="R315" s="188" t="s">
        <v>9</v>
      </c>
      <c r="S315" s="175"/>
      <c r="T315" s="175"/>
      <c r="U315" s="188" t="s">
        <v>21</v>
      </c>
      <c r="V315" s="175"/>
      <c r="W315" s="175"/>
      <c r="X315" s="188" t="s">
        <v>14</v>
      </c>
      <c r="Y315" s="175"/>
      <c r="Z315" s="175"/>
      <c r="AA315" s="188" t="s">
        <v>23</v>
      </c>
      <c r="AB315" s="188"/>
      <c r="AC315" s="175"/>
      <c r="AD315" s="175"/>
      <c r="AE315" s="188" t="s">
        <v>45</v>
      </c>
      <c r="AF315" s="175"/>
      <c r="AG315" s="175"/>
      <c r="AH315" s="175"/>
      <c r="AI315" s="188" t="s">
        <v>165</v>
      </c>
      <c r="AJ315" s="188"/>
      <c r="AK315" s="188"/>
      <c r="AL315" s="188"/>
      <c r="AM315" s="188" t="s">
        <v>25</v>
      </c>
      <c r="AN315" s="188"/>
      <c r="AO315" s="188"/>
      <c r="AP315" s="188"/>
      <c r="AQ315" s="188" t="s">
        <v>166</v>
      </c>
      <c r="AR315" s="188"/>
      <c r="AS315" s="188"/>
      <c r="AT315" s="188"/>
      <c r="AU315" s="197" t="s">
        <v>98</v>
      </c>
      <c r="AV315" s="198"/>
      <c r="AW315" s="198"/>
      <c r="AX315" s="199"/>
      <c r="AY315" s="189" t="s">
        <v>105</v>
      </c>
      <c r="AZ315" s="190"/>
      <c r="BA315" s="190"/>
      <c r="BB315" s="190"/>
      <c r="BC315" s="195" t="s">
        <v>109</v>
      </c>
      <c r="BD315" s="195"/>
      <c r="BE315" s="195"/>
      <c r="BF315" s="195"/>
      <c r="BG315" s="192" t="s">
        <v>111</v>
      </c>
      <c r="BH315" s="192"/>
      <c r="BI315" s="192"/>
    </row>
    <row r="316" spans="1:61" x14ac:dyDescent="0.15">
      <c r="A316" s="175"/>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88"/>
      <c r="AJ316" s="188"/>
      <c r="AK316" s="188"/>
      <c r="AL316" s="188"/>
      <c r="AM316" s="188"/>
      <c r="AN316" s="188"/>
      <c r="AO316" s="188"/>
      <c r="AP316" s="188"/>
      <c r="AQ316" s="188"/>
      <c r="AR316" s="188"/>
      <c r="AS316" s="188"/>
      <c r="AT316" s="188"/>
      <c r="AU316" s="200"/>
      <c r="AV316" s="201"/>
      <c r="AW316" s="201"/>
      <c r="AX316" s="202"/>
      <c r="AY316" s="191"/>
      <c r="AZ316" s="190"/>
      <c r="BA316" s="190"/>
      <c r="BB316" s="190"/>
      <c r="BC316" s="195"/>
      <c r="BD316" s="195"/>
      <c r="BE316" s="195"/>
      <c r="BF316" s="195"/>
      <c r="BG316" s="192"/>
      <c r="BH316" s="192"/>
      <c r="BI316" s="192"/>
    </row>
    <row r="317" spans="1:61" x14ac:dyDescent="0.15">
      <c r="A317" s="175"/>
      <c r="B317" s="175"/>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88"/>
      <c r="AJ317" s="188"/>
      <c r="AK317" s="188"/>
      <c r="AL317" s="188"/>
      <c r="AM317" s="188"/>
      <c r="AN317" s="188"/>
      <c r="AO317" s="188"/>
      <c r="AP317" s="188"/>
      <c r="AQ317" s="188"/>
      <c r="AR317" s="188"/>
      <c r="AS317" s="188"/>
      <c r="AT317" s="188"/>
      <c r="AU317" s="203"/>
      <c r="AV317" s="204"/>
      <c r="AW317" s="204"/>
      <c r="AX317" s="205"/>
      <c r="AY317" s="191"/>
      <c r="AZ317" s="190"/>
      <c r="BA317" s="190"/>
      <c r="BB317" s="190"/>
      <c r="BC317" s="195"/>
      <c r="BD317" s="195"/>
      <c r="BE317" s="195"/>
      <c r="BF317" s="195"/>
      <c r="BG317" s="192"/>
      <c r="BH317" s="192"/>
      <c r="BI317" s="192"/>
    </row>
    <row r="318" spans="1:61" x14ac:dyDescent="0.15">
      <c r="A318" s="175">
        <v>241</v>
      </c>
      <c r="B318" s="175"/>
      <c r="C318" s="175" t="e">
        <f>IF(#REF!="","",#REF!)</f>
        <v>#REF!</v>
      </c>
      <c r="D318" s="175"/>
      <c r="E318" s="175"/>
      <c r="F318" s="175"/>
      <c r="G318" s="175"/>
      <c r="H318" s="175"/>
      <c r="I318" s="176" t="e">
        <f>IF(#REF!="","",#REF!)</f>
        <v>#REF!</v>
      </c>
      <c r="J318" s="176"/>
      <c r="K318" s="176"/>
      <c r="L318" s="177" t="e">
        <f>IF(#REF!="",0,#REF!)</f>
        <v>#REF!</v>
      </c>
      <c r="M318" s="177"/>
      <c r="N318" s="177"/>
      <c r="O318" s="177" t="e">
        <f>IF(#REF!="",0,#REF!)</f>
        <v>#REF!</v>
      </c>
      <c r="P318" s="177"/>
      <c r="Q318" s="177"/>
      <c r="R318" s="177" t="e">
        <f>IF(#REF!="",0,#REF!)</f>
        <v>#REF!</v>
      </c>
      <c r="S318" s="177"/>
      <c r="T318" s="177"/>
      <c r="U318" s="178" t="e">
        <f t="shared" ref="U318:U347" si="49">ROUNDDOWN(L318*O318*R318,4)</f>
        <v>#REF!</v>
      </c>
      <c r="V318" s="178"/>
      <c r="W318" s="178"/>
      <c r="X318" s="175" t="e">
        <f>IF(#REF!="",0,#REF!)</f>
        <v>#REF!</v>
      </c>
      <c r="Y318" s="175"/>
      <c r="Z318" s="175"/>
      <c r="AA318" s="178" t="e">
        <f t="shared" ref="AA318:AA347" si="50">ROUNDDOWN(U318*X318,4)</f>
        <v>#REF!</v>
      </c>
      <c r="AB318" s="178"/>
      <c r="AC318" s="178"/>
      <c r="AD318" s="178"/>
      <c r="AE318" s="179" t="e">
        <f>IF(#REF!="",0,#REF!)</f>
        <v>#REF!</v>
      </c>
      <c r="AF318" s="179"/>
      <c r="AG318" s="179"/>
      <c r="AH318" s="179"/>
      <c r="AI318" s="179" t="e">
        <f>IF(OR(#REF!=TRUE,#REF!=TRUE),13500,IF(#REF!=TRUE,"内装材は","-"))</f>
        <v>#REF!</v>
      </c>
      <c r="AJ318" s="179"/>
      <c r="AK318" s="179"/>
      <c r="AL318" s="179"/>
      <c r="AM318" s="179" t="e">
        <f>IF(AI318="-","-",IF(#REF!=TRUE,"併用付加",ROUNDDOWN(AA318*AI318,0)))</f>
        <v>#REF!</v>
      </c>
      <c r="AN318" s="179"/>
      <c r="AO318" s="179"/>
      <c r="AP318" s="179"/>
      <c r="AQ318" s="179" t="e">
        <f>IF(AI318="-",#REF!,MIN((IF((AE318-AI318)&gt;0,AE318-AI318,0)),#REF!))</f>
        <v>#REF!</v>
      </c>
      <c r="AR318" s="179"/>
      <c r="AS318" s="179"/>
      <c r="AT318" s="179"/>
      <c r="AU318" s="179" t="e">
        <f t="shared" ref="AU318:AU347" si="51">ROUNDDOWN(AA318*AQ318,0)</f>
        <v>#REF!</v>
      </c>
      <c r="AV318" s="179"/>
      <c r="AW318" s="179"/>
      <c r="AX318" s="179"/>
      <c r="AY318" s="180" t="e">
        <f t="shared" ref="AY318:AY347" si="52">ROUNDDOWN(L318*O318*R318*X318*AE318,0)</f>
        <v>#REF!</v>
      </c>
      <c r="AZ318" s="181"/>
      <c r="BA318" s="181"/>
      <c r="BB318" s="181"/>
      <c r="BC318" s="181" t="e">
        <f t="shared" ref="BC318:BC347" si="53">IF(AM318="-",AU318,AM318+AU318)</f>
        <v>#REF!</v>
      </c>
      <c r="BD318" s="181"/>
      <c r="BE318" s="181"/>
      <c r="BF318" s="181"/>
      <c r="BG318" s="181" t="e">
        <f t="shared" ref="BG318:BG347" si="54">IF(AY318&gt;=BC318,"OK","NG")</f>
        <v>#REF!</v>
      </c>
      <c r="BH318" s="181"/>
      <c r="BI318" s="181"/>
    </row>
    <row r="319" spans="1:61" x14ac:dyDescent="0.15">
      <c r="A319" s="175">
        <v>242</v>
      </c>
      <c r="B319" s="175"/>
      <c r="C319" s="175" t="e">
        <f>IF(#REF!="","",#REF!)</f>
        <v>#REF!</v>
      </c>
      <c r="D319" s="175"/>
      <c r="E319" s="175"/>
      <c r="F319" s="175"/>
      <c r="G319" s="175"/>
      <c r="H319" s="175"/>
      <c r="I319" s="176" t="e">
        <f>IF(#REF!="","",#REF!)</f>
        <v>#REF!</v>
      </c>
      <c r="J319" s="176"/>
      <c r="K319" s="176"/>
      <c r="L319" s="177" t="e">
        <f>IF(#REF!="",0,#REF!)</f>
        <v>#REF!</v>
      </c>
      <c r="M319" s="177"/>
      <c r="N319" s="177"/>
      <c r="O319" s="177" t="e">
        <f>IF(#REF!="",0,#REF!)</f>
        <v>#REF!</v>
      </c>
      <c r="P319" s="177"/>
      <c r="Q319" s="177"/>
      <c r="R319" s="177" t="e">
        <f>IF(#REF!="",0,#REF!)</f>
        <v>#REF!</v>
      </c>
      <c r="S319" s="177"/>
      <c r="T319" s="177"/>
      <c r="U319" s="178" t="e">
        <f t="shared" si="49"/>
        <v>#REF!</v>
      </c>
      <c r="V319" s="178"/>
      <c r="W319" s="178"/>
      <c r="X319" s="175" t="e">
        <f>IF(#REF!="",0,#REF!)</f>
        <v>#REF!</v>
      </c>
      <c r="Y319" s="175"/>
      <c r="Z319" s="175"/>
      <c r="AA319" s="178" t="e">
        <f t="shared" si="50"/>
        <v>#REF!</v>
      </c>
      <c r="AB319" s="178"/>
      <c r="AC319" s="178"/>
      <c r="AD319" s="178"/>
      <c r="AE319" s="179" t="e">
        <f>IF(#REF!="",0,#REF!)</f>
        <v>#REF!</v>
      </c>
      <c r="AF319" s="179"/>
      <c r="AG319" s="179"/>
      <c r="AH319" s="179"/>
      <c r="AI319" s="179" t="e">
        <f>IF(OR(#REF!=TRUE,#REF!=TRUE),13500,IF(#REF!=TRUE,"内装材は","-"))</f>
        <v>#REF!</v>
      </c>
      <c r="AJ319" s="179"/>
      <c r="AK319" s="179"/>
      <c r="AL319" s="179"/>
      <c r="AM319" s="179" t="e">
        <f>IF(AI319="-","-",IF(#REF!=TRUE,"併用付加",ROUNDDOWN(AA319*AI319,0)))</f>
        <v>#REF!</v>
      </c>
      <c r="AN319" s="179"/>
      <c r="AO319" s="179"/>
      <c r="AP319" s="179"/>
      <c r="AQ319" s="179" t="e">
        <f>IF(AI319="-",#REF!,MIN((IF((AE319-AI319)&gt;0,AE319-AI319,0)),#REF!))</f>
        <v>#REF!</v>
      </c>
      <c r="AR319" s="179"/>
      <c r="AS319" s="179"/>
      <c r="AT319" s="179"/>
      <c r="AU319" s="179" t="e">
        <f t="shared" si="51"/>
        <v>#REF!</v>
      </c>
      <c r="AV319" s="179"/>
      <c r="AW319" s="179"/>
      <c r="AX319" s="179"/>
      <c r="AY319" s="180" t="e">
        <f t="shared" si="52"/>
        <v>#REF!</v>
      </c>
      <c r="AZ319" s="181"/>
      <c r="BA319" s="181"/>
      <c r="BB319" s="181"/>
      <c r="BC319" s="181" t="e">
        <f t="shared" si="53"/>
        <v>#REF!</v>
      </c>
      <c r="BD319" s="181"/>
      <c r="BE319" s="181"/>
      <c r="BF319" s="181"/>
      <c r="BG319" s="181" t="e">
        <f t="shared" si="54"/>
        <v>#REF!</v>
      </c>
      <c r="BH319" s="181"/>
      <c r="BI319" s="181"/>
    </row>
    <row r="320" spans="1:61" x14ac:dyDescent="0.15">
      <c r="A320" s="175">
        <v>243</v>
      </c>
      <c r="B320" s="175"/>
      <c r="C320" s="175" t="e">
        <f>IF(#REF!="","",#REF!)</f>
        <v>#REF!</v>
      </c>
      <c r="D320" s="175"/>
      <c r="E320" s="175"/>
      <c r="F320" s="175"/>
      <c r="G320" s="175"/>
      <c r="H320" s="175"/>
      <c r="I320" s="176" t="e">
        <f>IF(#REF!="","",#REF!)</f>
        <v>#REF!</v>
      </c>
      <c r="J320" s="176"/>
      <c r="K320" s="176"/>
      <c r="L320" s="177" t="e">
        <f>IF(#REF!="",0,#REF!)</f>
        <v>#REF!</v>
      </c>
      <c r="M320" s="177"/>
      <c r="N320" s="177"/>
      <c r="O320" s="177" t="e">
        <f>IF(#REF!="",0,#REF!)</f>
        <v>#REF!</v>
      </c>
      <c r="P320" s="177"/>
      <c r="Q320" s="177"/>
      <c r="R320" s="177" t="e">
        <f>IF(#REF!="",0,#REF!)</f>
        <v>#REF!</v>
      </c>
      <c r="S320" s="177"/>
      <c r="T320" s="177"/>
      <c r="U320" s="178" t="e">
        <f t="shared" si="49"/>
        <v>#REF!</v>
      </c>
      <c r="V320" s="178"/>
      <c r="W320" s="178"/>
      <c r="X320" s="175" t="e">
        <f>IF(#REF!="",0,#REF!)</f>
        <v>#REF!</v>
      </c>
      <c r="Y320" s="175"/>
      <c r="Z320" s="175"/>
      <c r="AA320" s="178" t="e">
        <f t="shared" si="50"/>
        <v>#REF!</v>
      </c>
      <c r="AB320" s="178"/>
      <c r="AC320" s="178"/>
      <c r="AD320" s="178"/>
      <c r="AE320" s="179" t="e">
        <f>IF(#REF!="",0,#REF!)</f>
        <v>#REF!</v>
      </c>
      <c r="AF320" s="179"/>
      <c r="AG320" s="179"/>
      <c r="AH320" s="179"/>
      <c r="AI320" s="179" t="e">
        <f>IF(OR(#REF!=TRUE,#REF!=TRUE),13500,IF(#REF!=TRUE,"内装材は","-"))</f>
        <v>#REF!</v>
      </c>
      <c r="AJ320" s="179"/>
      <c r="AK320" s="179"/>
      <c r="AL320" s="179"/>
      <c r="AM320" s="179" t="e">
        <f>IF(AI320="-","-",IF(#REF!=TRUE,"併用付加",ROUNDDOWN(AA320*AI320,0)))</f>
        <v>#REF!</v>
      </c>
      <c r="AN320" s="179"/>
      <c r="AO320" s="179"/>
      <c r="AP320" s="179"/>
      <c r="AQ320" s="179" t="e">
        <f>IF(AI320="-",#REF!,MIN((IF((AE320-AI320)&gt;0,AE320-AI320,0)),#REF!))</f>
        <v>#REF!</v>
      </c>
      <c r="AR320" s="179"/>
      <c r="AS320" s="179"/>
      <c r="AT320" s="179"/>
      <c r="AU320" s="179" t="e">
        <f t="shared" si="51"/>
        <v>#REF!</v>
      </c>
      <c r="AV320" s="179"/>
      <c r="AW320" s="179"/>
      <c r="AX320" s="179"/>
      <c r="AY320" s="180" t="e">
        <f t="shared" si="52"/>
        <v>#REF!</v>
      </c>
      <c r="AZ320" s="181"/>
      <c r="BA320" s="181"/>
      <c r="BB320" s="181"/>
      <c r="BC320" s="181" t="e">
        <f t="shared" si="53"/>
        <v>#REF!</v>
      </c>
      <c r="BD320" s="181"/>
      <c r="BE320" s="181"/>
      <c r="BF320" s="181"/>
      <c r="BG320" s="181" t="e">
        <f t="shared" si="54"/>
        <v>#REF!</v>
      </c>
      <c r="BH320" s="181"/>
      <c r="BI320" s="181"/>
    </row>
    <row r="321" spans="1:61" x14ac:dyDescent="0.15">
      <c r="A321" s="175">
        <v>244</v>
      </c>
      <c r="B321" s="175"/>
      <c r="C321" s="175" t="e">
        <f>IF(#REF!="","",#REF!)</f>
        <v>#REF!</v>
      </c>
      <c r="D321" s="175"/>
      <c r="E321" s="175"/>
      <c r="F321" s="175"/>
      <c r="G321" s="175"/>
      <c r="H321" s="175"/>
      <c r="I321" s="176" t="e">
        <f>IF(#REF!="","",#REF!)</f>
        <v>#REF!</v>
      </c>
      <c r="J321" s="176"/>
      <c r="K321" s="176"/>
      <c r="L321" s="177" t="e">
        <f>IF(#REF!="",0,#REF!)</f>
        <v>#REF!</v>
      </c>
      <c r="M321" s="177"/>
      <c r="N321" s="177"/>
      <c r="O321" s="177" t="e">
        <f>IF(#REF!="",0,#REF!)</f>
        <v>#REF!</v>
      </c>
      <c r="P321" s="177"/>
      <c r="Q321" s="177"/>
      <c r="R321" s="177" t="e">
        <f>IF(#REF!="",0,#REF!)</f>
        <v>#REF!</v>
      </c>
      <c r="S321" s="177"/>
      <c r="T321" s="177"/>
      <c r="U321" s="178" t="e">
        <f t="shared" si="49"/>
        <v>#REF!</v>
      </c>
      <c r="V321" s="178"/>
      <c r="W321" s="178"/>
      <c r="X321" s="175" t="e">
        <f>IF(#REF!="",0,#REF!)</f>
        <v>#REF!</v>
      </c>
      <c r="Y321" s="175"/>
      <c r="Z321" s="175"/>
      <c r="AA321" s="178" t="e">
        <f t="shared" si="50"/>
        <v>#REF!</v>
      </c>
      <c r="AB321" s="178"/>
      <c r="AC321" s="178"/>
      <c r="AD321" s="178"/>
      <c r="AE321" s="179" t="e">
        <f>IF(#REF!="",0,#REF!)</f>
        <v>#REF!</v>
      </c>
      <c r="AF321" s="179"/>
      <c r="AG321" s="179"/>
      <c r="AH321" s="179"/>
      <c r="AI321" s="179" t="e">
        <f>IF(OR(#REF!=TRUE,#REF!=TRUE),13500,IF(#REF!=TRUE,"内装材は","-"))</f>
        <v>#REF!</v>
      </c>
      <c r="AJ321" s="179"/>
      <c r="AK321" s="179"/>
      <c r="AL321" s="179"/>
      <c r="AM321" s="179" t="e">
        <f>IF(AI321="-","-",IF(#REF!=TRUE,"併用付加",ROUNDDOWN(AA321*AI321,0)))</f>
        <v>#REF!</v>
      </c>
      <c r="AN321" s="179"/>
      <c r="AO321" s="179"/>
      <c r="AP321" s="179"/>
      <c r="AQ321" s="179" t="e">
        <f>IF(AI321="-",#REF!,MIN((IF((AE321-AI321)&gt;0,AE321-AI321,0)),#REF!))</f>
        <v>#REF!</v>
      </c>
      <c r="AR321" s="179"/>
      <c r="AS321" s="179"/>
      <c r="AT321" s="179"/>
      <c r="AU321" s="179" t="e">
        <f t="shared" si="51"/>
        <v>#REF!</v>
      </c>
      <c r="AV321" s="179"/>
      <c r="AW321" s="179"/>
      <c r="AX321" s="179"/>
      <c r="AY321" s="180" t="e">
        <f t="shared" si="52"/>
        <v>#REF!</v>
      </c>
      <c r="AZ321" s="181"/>
      <c r="BA321" s="181"/>
      <c r="BB321" s="181"/>
      <c r="BC321" s="181" t="e">
        <f t="shared" si="53"/>
        <v>#REF!</v>
      </c>
      <c r="BD321" s="181"/>
      <c r="BE321" s="181"/>
      <c r="BF321" s="181"/>
      <c r="BG321" s="181" t="e">
        <f t="shared" si="54"/>
        <v>#REF!</v>
      </c>
      <c r="BH321" s="181"/>
      <c r="BI321" s="181"/>
    </row>
    <row r="322" spans="1:61" x14ac:dyDescent="0.15">
      <c r="A322" s="175">
        <v>245</v>
      </c>
      <c r="B322" s="175"/>
      <c r="C322" s="175" t="e">
        <f>IF(#REF!="","",#REF!)</f>
        <v>#REF!</v>
      </c>
      <c r="D322" s="175"/>
      <c r="E322" s="175"/>
      <c r="F322" s="175"/>
      <c r="G322" s="175"/>
      <c r="H322" s="175"/>
      <c r="I322" s="176" t="e">
        <f>IF(#REF!="","",#REF!)</f>
        <v>#REF!</v>
      </c>
      <c r="J322" s="176"/>
      <c r="K322" s="176"/>
      <c r="L322" s="177" t="e">
        <f>IF(#REF!="",0,#REF!)</f>
        <v>#REF!</v>
      </c>
      <c r="M322" s="177"/>
      <c r="N322" s="177"/>
      <c r="O322" s="177" t="e">
        <f>IF(#REF!="",0,#REF!)</f>
        <v>#REF!</v>
      </c>
      <c r="P322" s="177"/>
      <c r="Q322" s="177"/>
      <c r="R322" s="177" t="e">
        <f>IF(#REF!="",0,#REF!)</f>
        <v>#REF!</v>
      </c>
      <c r="S322" s="177"/>
      <c r="T322" s="177"/>
      <c r="U322" s="178" t="e">
        <f t="shared" si="49"/>
        <v>#REF!</v>
      </c>
      <c r="V322" s="178"/>
      <c r="W322" s="178"/>
      <c r="X322" s="175" t="e">
        <f>IF(#REF!="",0,#REF!)</f>
        <v>#REF!</v>
      </c>
      <c r="Y322" s="175"/>
      <c r="Z322" s="175"/>
      <c r="AA322" s="178" t="e">
        <f t="shared" si="50"/>
        <v>#REF!</v>
      </c>
      <c r="AB322" s="178"/>
      <c r="AC322" s="178"/>
      <c r="AD322" s="178"/>
      <c r="AE322" s="179" t="e">
        <f>IF(#REF!="",0,#REF!)</f>
        <v>#REF!</v>
      </c>
      <c r="AF322" s="179"/>
      <c r="AG322" s="179"/>
      <c r="AH322" s="179"/>
      <c r="AI322" s="179" t="e">
        <f>IF(OR(#REF!=TRUE,#REF!=TRUE),13500,IF(#REF!=TRUE,"内装材は","-"))</f>
        <v>#REF!</v>
      </c>
      <c r="AJ322" s="179"/>
      <c r="AK322" s="179"/>
      <c r="AL322" s="179"/>
      <c r="AM322" s="179" t="e">
        <f>IF(AI322="-","-",IF(#REF!=TRUE,"併用付加",ROUNDDOWN(AA322*AI322,0)))</f>
        <v>#REF!</v>
      </c>
      <c r="AN322" s="179"/>
      <c r="AO322" s="179"/>
      <c r="AP322" s="179"/>
      <c r="AQ322" s="179" t="e">
        <f>IF(AI322="-",#REF!,MIN((IF((AE322-AI322)&gt;0,AE322-AI322,0)),#REF!))</f>
        <v>#REF!</v>
      </c>
      <c r="AR322" s="179"/>
      <c r="AS322" s="179"/>
      <c r="AT322" s="179"/>
      <c r="AU322" s="179" t="e">
        <f t="shared" si="51"/>
        <v>#REF!</v>
      </c>
      <c r="AV322" s="179"/>
      <c r="AW322" s="179"/>
      <c r="AX322" s="179"/>
      <c r="AY322" s="180" t="e">
        <f t="shared" si="52"/>
        <v>#REF!</v>
      </c>
      <c r="AZ322" s="181"/>
      <c r="BA322" s="181"/>
      <c r="BB322" s="181"/>
      <c r="BC322" s="181" t="e">
        <f t="shared" si="53"/>
        <v>#REF!</v>
      </c>
      <c r="BD322" s="181"/>
      <c r="BE322" s="181"/>
      <c r="BF322" s="181"/>
      <c r="BG322" s="181" t="e">
        <f t="shared" si="54"/>
        <v>#REF!</v>
      </c>
      <c r="BH322" s="181"/>
      <c r="BI322" s="181"/>
    </row>
    <row r="323" spans="1:61" x14ac:dyDescent="0.15">
      <c r="A323" s="175">
        <v>246</v>
      </c>
      <c r="B323" s="175"/>
      <c r="C323" s="175" t="e">
        <f>IF(#REF!="","",#REF!)</f>
        <v>#REF!</v>
      </c>
      <c r="D323" s="175"/>
      <c r="E323" s="175"/>
      <c r="F323" s="175"/>
      <c r="G323" s="175"/>
      <c r="H323" s="175"/>
      <c r="I323" s="176" t="e">
        <f>IF(#REF!="","",#REF!)</f>
        <v>#REF!</v>
      </c>
      <c r="J323" s="176"/>
      <c r="K323" s="176"/>
      <c r="L323" s="177" t="e">
        <f>IF(#REF!="",0,#REF!)</f>
        <v>#REF!</v>
      </c>
      <c r="M323" s="177"/>
      <c r="N323" s="177"/>
      <c r="O323" s="177" t="e">
        <f>IF(#REF!="",0,#REF!)</f>
        <v>#REF!</v>
      </c>
      <c r="P323" s="177"/>
      <c r="Q323" s="177"/>
      <c r="R323" s="177" t="e">
        <f>IF(#REF!="",0,#REF!)</f>
        <v>#REF!</v>
      </c>
      <c r="S323" s="177"/>
      <c r="T323" s="177"/>
      <c r="U323" s="178" t="e">
        <f t="shared" si="49"/>
        <v>#REF!</v>
      </c>
      <c r="V323" s="178"/>
      <c r="W323" s="178"/>
      <c r="X323" s="175" t="e">
        <f>IF(#REF!="",0,#REF!)</f>
        <v>#REF!</v>
      </c>
      <c r="Y323" s="175"/>
      <c r="Z323" s="175"/>
      <c r="AA323" s="178" t="e">
        <f t="shared" si="50"/>
        <v>#REF!</v>
      </c>
      <c r="AB323" s="178"/>
      <c r="AC323" s="178"/>
      <c r="AD323" s="178"/>
      <c r="AE323" s="179" t="e">
        <f>IF(#REF!="",0,#REF!)</f>
        <v>#REF!</v>
      </c>
      <c r="AF323" s="179"/>
      <c r="AG323" s="179"/>
      <c r="AH323" s="179"/>
      <c r="AI323" s="179" t="e">
        <f>IF(OR(#REF!=TRUE,#REF!=TRUE),13500,IF(#REF!=TRUE,"内装材は","-"))</f>
        <v>#REF!</v>
      </c>
      <c r="AJ323" s="179"/>
      <c r="AK323" s="179"/>
      <c r="AL323" s="179"/>
      <c r="AM323" s="179" t="e">
        <f>IF(AI323="-","-",IF(#REF!=TRUE,"併用付加",ROUNDDOWN(AA323*AI323,0)))</f>
        <v>#REF!</v>
      </c>
      <c r="AN323" s="179"/>
      <c r="AO323" s="179"/>
      <c r="AP323" s="179"/>
      <c r="AQ323" s="179" t="e">
        <f>IF(AI323="-",#REF!,MIN((IF((AE323-AI323)&gt;0,AE323-AI323,0)),#REF!))</f>
        <v>#REF!</v>
      </c>
      <c r="AR323" s="179"/>
      <c r="AS323" s="179"/>
      <c r="AT323" s="179"/>
      <c r="AU323" s="179" t="e">
        <f t="shared" si="51"/>
        <v>#REF!</v>
      </c>
      <c r="AV323" s="179"/>
      <c r="AW323" s="179"/>
      <c r="AX323" s="179"/>
      <c r="AY323" s="180" t="e">
        <f t="shared" si="52"/>
        <v>#REF!</v>
      </c>
      <c r="AZ323" s="181"/>
      <c r="BA323" s="181"/>
      <c r="BB323" s="181"/>
      <c r="BC323" s="181" t="e">
        <f t="shared" si="53"/>
        <v>#REF!</v>
      </c>
      <c r="BD323" s="181"/>
      <c r="BE323" s="181"/>
      <c r="BF323" s="181"/>
      <c r="BG323" s="181" t="e">
        <f t="shared" si="54"/>
        <v>#REF!</v>
      </c>
      <c r="BH323" s="181"/>
      <c r="BI323" s="181"/>
    </row>
    <row r="324" spans="1:61" x14ac:dyDescent="0.15">
      <c r="A324" s="175">
        <v>247</v>
      </c>
      <c r="B324" s="175"/>
      <c r="C324" s="175" t="e">
        <f>IF(#REF!="","",#REF!)</f>
        <v>#REF!</v>
      </c>
      <c r="D324" s="175"/>
      <c r="E324" s="175"/>
      <c r="F324" s="175"/>
      <c r="G324" s="175"/>
      <c r="H324" s="175"/>
      <c r="I324" s="176" t="e">
        <f>IF(#REF!="","",#REF!)</f>
        <v>#REF!</v>
      </c>
      <c r="J324" s="176"/>
      <c r="K324" s="176"/>
      <c r="L324" s="177" t="e">
        <f>IF(#REF!="",0,#REF!)</f>
        <v>#REF!</v>
      </c>
      <c r="M324" s="177"/>
      <c r="N324" s="177"/>
      <c r="O324" s="177" t="e">
        <f>IF(#REF!="",0,#REF!)</f>
        <v>#REF!</v>
      </c>
      <c r="P324" s="177"/>
      <c r="Q324" s="177"/>
      <c r="R324" s="177" t="e">
        <f>IF(#REF!="",0,#REF!)</f>
        <v>#REF!</v>
      </c>
      <c r="S324" s="177"/>
      <c r="T324" s="177"/>
      <c r="U324" s="178" t="e">
        <f t="shared" si="49"/>
        <v>#REF!</v>
      </c>
      <c r="V324" s="178"/>
      <c r="W324" s="178"/>
      <c r="X324" s="175" t="e">
        <f>IF(#REF!="",0,#REF!)</f>
        <v>#REF!</v>
      </c>
      <c r="Y324" s="175"/>
      <c r="Z324" s="175"/>
      <c r="AA324" s="178" t="e">
        <f t="shared" si="50"/>
        <v>#REF!</v>
      </c>
      <c r="AB324" s="178"/>
      <c r="AC324" s="178"/>
      <c r="AD324" s="178"/>
      <c r="AE324" s="179" t="e">
        <f>IF(#REF!="",0,#REF!)</f>
        <v>#REF!</v>
      </c>
      <c r="AF324" s="179"/>
      <c r="AG324" s="179"/>
      <c r="AH324" s="179"/>
      <c r="AI324" s="179" t="e">
        <f>IF(OR(#REF!=TRUE,#REF!=TRUE),13500,IF(#REF!=TRUE,"内装材は","-"))</f>
        <v>#REF!</v>
      </c>
      <c r="AJ324" s="179"/>
      <c r="AK324" s="179"/>
      <c r="AL324" s="179"/>
      <c r="AM324" s="179" t="e">
        <f>IF(AI324="-","-",IF(#REF!=TRUE,"併用付加",ROUNDDOWN(AA324*AI324,0)))</f>
        <v>#REF!</v>
      </c>
      <c r="AN324" s="179"/>
      <c r="AO324" s="179"/>
      <c r="AP324" s="179"/>
      <c r="AQ324" s="179" t="e">
        <f>IF(AI324="-",#REF!,MIN((IF((AE324-AI324)&gt;0,AE324-AI324,0)),#REF!))</f>
        <v>#REF!</v>
      </c>
      <c r="AR324" s="179"/>
      <c r="AS324" s="179"/>
      <c r="AT324" s="179"/>
      <c r="AU324" s="179" t="e">
        <f t="shared" si="51"/>
        <v>#REF!</v>
      </c>
      <c r="AV324" s="179"/>
      <c r="AW324" s="179"/>
      <c r="AX324" s="179"/>
      <c r="AY324" s="180" t="e">
        <f t="shared" si="52"/>
        <v>#REF!</v>
      </c>
      <c r="AZ324" s="181"/>
      <c r="BA324" s="181"/>
      <c r="BB324" s="181"/>
      <c r="BC324" s="181" t="e">
        <f t="shared" si="53"/>
        <v>#REF!</v>
      </c>
      <c r="BD324" s="181"/>
      <c r="BE324" s="181"/>
      <c r="BF324" s="181"/>
      <c r="BG324" s="181" t="e">
        <f t="shared" si="54"/>
        <v>#REF!</v>
      </c>
      <c r="BH324" s="181"/>
      <c r="BI324" s="181"/>
    </row>
    <row r="325" spans="1:61" x14ac:dyDescent="0.15">
      <c r="A325" s="175">
        <v>248</v>
      </c>
      <c r="B325" s="175"/>
      <c r="C325" s="175" t="e">
        <f>IF(#REF!="","",#REF!)</f>
        <v>#REF!</v>
      </c>
      <c r="D325" s="175"/>
      <c r="E325" s="175"/>
      <c r="F325" s="175"/>
      <c r="G325" s="175"/>
      <c r="H325" s="175"/>
      <c r="I325" s="176" t="e">
        <f>IF(#REF!="","",#REF!)</f>
        <v>#REF!</v>
      </c>
      <c r="J325" s="176"/>
      <c r="K325" s="176"/>
      <c r="L325" s="177" t="e">
        <f>IF(#REF!="",0,#REF!)</f>
        <v>#REF!</v>
      </c>
      <c r="M325" s="177"/>
      <c r="N325" s="177"/>
      <c r="O325" s="177" t="e">
        <f>IF(#REF!="",0,#REF!)</f>
        <v>#REF!</v>
      </c>
      <c r="P325" s="177"/>
      <c r="Q325" s="177"/>
      <c r="R325" s="177" t="e">
        <f>IF(#REF!="",0,#REF!)</f>
        <v>#REF!</v>
      </c>
      <c r="S325" s="177"/>
      <c r="T325" s="177"/>
      <c r="U325" s="178" t="e">
        <f t="shared" si="49"/>
        <v>#REF!</v>
      </c>
      <c r="V325" s="178"/>
      <c r="W325" s="178"/>
      <c r="X325" s="175" t="e">
        <f>IF(#REF!="",0,#REF!)</f>
        <v>#REF!</v>
      </c>
      <c r="Y325" s="175"/>
      <c r="Z325" s="175"/>
      <c r="AA325" s="178" t="e">
        <f t="shared" si="50"/>
        <v>#REF!</v>
      </c>
      <c r="AB325" s="178"/>
      <c r="AC325" s="178"/>
      <c r="AD325" s="178"/>
      <c r="AE325" s="179" t="e">
        <f>IF(#REF!="",0,#REF!)</f>
        <v>#REF!</v>
      </c>
      <c r="AF325" s="179"/>
      <c r="AG325" s="179"/>
      <c r="AH325" s="179"/>
      <c r="AI325" s="179" t="e">
        <f>IF(OR(#REF!=TRUE,#REF!=TRUE),13500,IF(#REF!=TRUE,"内装材は","-"))</f>
        <v>#REF!</v>
      </c>
      <c r="AJ325" s="179"/>
      <c r="AK325" s="179"/>
      <c r="AL325" s="179"/>
      <c r="AM325" s="179" t="e">
        <f>IF(AI325="-","-",IF(#REF!=TRUE,"併用付加",ROUNDDOWN(AA325*AI325,0)))</f>
        <v>#REF!</v>
      </c>
      <c r="AN325" s="179"/>
      <c r="AO325" s="179"/>
      <c r="AP325" s="179"/>
      <c r="AQ325" s="179" t="e">
        <f>IF(AI325="-",#REF!,MIN((IF((AE325-AI325)&gt;0,AE325-AI325,0)),#REF!))</f>
        <v>#REF!</v>
      </c>
      <c r="AR325" s="179"/>
      <c r="AS325" s="179"/>
      <c r="AT325" s="179"/>
      <c r="AU325" s="179" t="e">
        <f t="shared" si="51"/>
        <v>#REF!</v>
      </c>
      <c r="AV325" s="179"/>
      <c r="AW325" s="179"/>
      <c r="AX325" s="179"/>
      <c r="AY325" s="180" t="e">
        <f t="shared" si="52"/>
        <v>#REF!</v>
      </c>
      <c r="AZ325" s="181"/>
      <c r="BA325" s="181"/>
      <c r="BB325" s="181"/>
      <c r="BC325" s="181" t="e">
        <f t="shared" si="53"/>
        <v>#REF!</v>
      </c>
      <c r="BD325" s="181"/>
      <c r="BE325" s="181"/>
      <c r="BF325" s="181"/>
      <c r="BG325" s="181" t="e">
        <f t="shared" si="54"/>
        <v>#REF!</v>
      </c>
      <c r="BH325" s="181"/>
      <c r="BI325" s="181"/>
    </row>
    <row r="326" spans="1:61" x14ac:dyDescent="0.15">
      <c r="A326" s="175">
        <v>249</v>
      </c>
      <c r="B326" s="175"/>
      <c r="C326" s="175" t="e">
        <f>IF(#REF!="","",#REF!)</f>
        <v>#REF!</v>
      </c>
      <c r="D326" s="175"/>
      <c r="E326" s="175"/>
      <c r="F326" s="175"/>
      <c r="G326" s="175"/>
      <c r="H326" s="175"/>
      <c r="I326" s="176" t="e">
        <f>IF(#REF!="","",#REF!)</f>
        <v>#REF!</v>
      </c>
      <c r="J326" s="176"/>
      <c r="K326" s="176"/>
      <c r="L326" s="177" t="e">
        <f>IF(#REF!="",0,#REF!)</f>
        <v>#REF!</v>
      </c>
      <c r="M326" s="177"/>
      <c r="N326" s="177"/>
      <c r="O326" s="177" t="e">
        <f>IF(#REF!="",0,#REF!)</f>
        <v>#REF!</v>
      </c>
      <c r="P326" s="177"/>
      <c r="Q326" s="177"/>
      <c r="R326" s="177" t="e">
        <f>IF(#REF!="",0,#REF!)</f>
        <v>#REF!</v>
      </c>
      <c r="S326" s="177"/>
      <c r="T326" s="177"/>
      <c r="U326" s="178" t="e">
        <f t="shared" si="49"/>
        <v>#REF!</v>
      </c>
      <c r="V326" s="178"/>
      <c r="W326" s="178"/>
      <c r="X326" s="175" t="e">
        <f>IF(#REF!="",0,#REF!)</f>
        <v>#REF!</v>
      </c>
      <c r="Y326" s="175"/>
      <c r="Z326" s="175"/>
      <c r="AA326" s="178" t="e">
        <f t="shared" si="50"/>
        <v>#REF!</v>
      </c>
      <c r="AB326" s="178"/>
      <c r="AC326" s="178"/>
      <c r="AD326" s="178"/>
      <c r="AE326" s="179" t="e">
        <f>IF(#REF!="",0,#REF!)</f>
        <v>#REF!</v>
      </c>
      <c r="AF326" s="179"/>
      <c r="AG326" s="179"/>
      <c r="AH326" s="179"/>
      <c r="AI326" s="179" t="e">
        <f>IF(OR(#REF!=TRUE,#REF!=TRUE),13500,IF(#REF!=TRUE,"内装材は","-"))</f>
        <v>#REF!</v>
      </c>
      <c r="AJ326" s="179"/>
      <c r="AK326" s="179"/>
      <c r="AL326" s="179"/>
      <c r="AM326" s="179" t="e">
        <f>IF(AI326="-","-",IF(#REF!=TRUE,"併用付加",ROUNDDOWN(AA326*AI326,0)))</f>
        <v>#REF!</v>
      </c>
      <c r="AN326" s="179"/>
      <c r="AO326" s="179"/>
      <c r="AP326" s="179"/>
      <c r="AQ326" s="179" t="e">
        <f>IF(AI326="-",#REF!,MIN((IF((AE326-AI326)&gt;0,AE326-AI326,0)),#REF!))</f>
        <v>#REF!</v>
      </c>
      <c r="AR326" s="179"/>
      <c r="AS326" s="179"/>
      <c r="AT326" s="179"/>
      <c r="AU326" s="179" t="e">
        <f t="shared" si="51"/>
        <v>#REF!</v>
      </c>
      <c r="AV326" s="179"/>
      <c r="AW326" s="179"/>
      <c r="AX326" s="179"/>
      <c r="AY326" s="180" t="e">
        <f t="shared" si="52"/>
        <v>#REF!</v>
      </c>
      <c r="AZ326" s="181"/>
      <c r="BA326" s="181"/>
      <c r="BB326" s="181"/>
      <c r="BC326" s="181" t="e">
        <f t="shared" si="53"/>
        <v>#REF!</v>
      </c>
      <c r="BD326" s="181"/>
      <c r="BE326" s="181"/>
      <c r="BF326" s="181"/>
      <c r="BG326" s="181" t="e">
        <f t="shared" si="54"/>
        <v>#REF!</v>
      </c>
      <c r="BH326" s="181"/>
      <c r="BI326" s="181"/>
    </row>
    <row r="327" spans="1:61" x14ac:dyDescent="0.15">
      <c r="A327" s="175">
        <v>250</v>
      </c>
      <c r="B327" s="175"/>
      <c r="C327" s="175" t="e">
        <f>IF(#REF!="","",#REF!)</f>
        <v>#REF!</v>
      </c>
      <c r="D327" s="175"/>
      <c r="E327" s="175"/>
      <c r="F327" s="175"/>
      <c r="G327" s="175"/>
      <c r="H327" s="175"/>
      <c r="I327" s="176" t="e">
        <f>IF(#REF!="","",#REF!)</f>
        <v>#REF!</v>
      </c>
      <c r="J327" s="176"/>
      <c r="K327" s="176"/>
      <c r="L327" s="177" t="e">
        <f>IF(#REF!="",0,#REF!)</f>
        <v>#REF!</v>
      </c>
      <c r="M327" s="177"/>
      <c r="N327" s="177"/>
      <c r="O327" s="177" t="e">
        <f>IF(#REF!="",0,#REF!)</f>
        <v>#REF!</v>
      </c>
      <c r="P327" s="177"/>
      <c r="Q327" s="177"/>
      <c r="R327" s="177" t="e">
        <f>IF(#REF!="",0,#REF!)</f>
        <v>#REF!</v>
      </c>
      <c r="S327" s="177"/>
      <c r="T327" s="177"/>
      <c r="U327" s="178" t="e">
        <f t="shared" si="49"/>
        <v>#REF!</v>
      </c>
      <c r="V327" s="178"/>
      <c r="W327" s="178"/>
      <c r="X327" s="175" t="e">
        <f>IF(#REF!="",0,#REF!)</f>
        <v>#REF!</v>
      </c>
      <c r="Y327" s="175"/>
      <c r="Z327" s="175"/>
      <c r="AA327" s="178" t="e">
        <f t="shared" si="50"/>
        <v>#REF!</v>
      </c>
      <c r="AB327" s="178"/>
      <c r="AC327" s="178"/>
      <c r="AD327" s="178"/>
      <c r="AE327" s="179" t="e">
        <f>IF(#REF!="",0,#REF!)</f>
        <v>#REF!</v>
      </c>
      <c r="AF327" s="179"/>
      <c r="AG327" s="179"/>
      <c r="AH327" s="179"/>
      <c r="AI327" s="179" t="e">
        <f>IF(OR(#REF!=TRUE,#REF!=TRUE),13500,IF(#REF!=TRUE,"内装材は","-"))</f>
        <v>#REF!</v>
      </c>
      <c r="AJ327" s="179"/>
      <c r="AK327" s="179"/>
      <c r="AL327" s="179"/>
      <c r="AM327" s="179" t="e">
        <f>IF(AI327="-","-",IF(#REF!=TRUE,"併用付加",ROUNDDOWN(AA327*AI327,0)))</f>
        <v>#REF!</v>
      </c>
      <c r="AN327" s="179"/>
      <c r="AO327" s="179"/>
      <c r="AP327" s="179"/>
      <c r="AQ327" s="179" t="e">
        <f>IF(AI327="-",#REF!,MIN((IF((AE327-AI327)&gt;0,AE327-AI327,0)),#REF!))</f>
        <v>#REF!</v>
      </c>
      <c r="AR327" s="179"/>
      <c r="AS327" s="179"/>
      <c r="AT327" s="179"/>
      <c r="AU327" s="179" t="e">
        <f t="shared" si="51"/>
        <v>#REF!</v>
      </c>
      <c r="AV327" s="179"/>
      <c r="AW327" s="179"/>
      <c r="AX327" s="179"/>
      <c r="AY327" s="180" t="e">
        <f t="shared" si="52"/>
        <v>#REF!</v>
      </c>
      <c r="AZ327" s="181"/>
      <c r="BA327" s="181"/>
      <c r="BB327" s="181"/>
      <c r="BC327" s="181" t="e">
        <f t="shared" si="53"/>
        <v>#REF!</v>
      </c>
      <c r="BD327" s="181"/>
      <c r="BE327" s="181"/>
      <c r="BF327" s="181"/>
      <c r="BG327" s="181" t="e">
        <f t="shared" si="54"/>
        <v>#REF!</v>
      </c>
      <c r="BH327" s="181"/>
      <c r="BI327" s="181"/>
    </row>
    <row r="328" spans="1:61" x14ac:dyDescent="0.15">
      <c r="A328" s="175">
        <v>251</v>
      </c>
      <c r="B328" s="175"/>
      <c r="C328" s="175" t="e">
        <f>IF(#REF!="","",#REF!)</f>
        <v>#REF!</v>
      </c>
      <c r="D328" s="175"/>
      <c r="E328" s="175"/>
      <c r="F328" s="175"/>
      <c r="G328" s="175"/>
      <c r="H328" s="175"/>
      <c r="I328" s="176" t="e">
        <f>IF(#REF!="","",#REF!)</f>
        <v>#REF!</v>
      </c>
      <c r="J328" s="176"/>
      <c r="K328" s="176"/>
      <c r="L328" s="177" t="e">
        <f>IF(#REF!="",0,#REF!)</f>
        <v>#REF!</v>
      </c>
      <c r="M328" s="177"/>
      <c r="N328" s="177"/>
      <c r="O328" s="177" t="e">
        <f>IF(#REF!="",0,#REF!)</f>
        <v>#REF!</v>
      </c>
      <c r="P328" s="177"/>
      <c r="Q328" s="177"/>
      <c r="R328" s="177" t="e">
        <f>IF(#REF!="",0,#REF!)</f>
        <v>#REF!</v>
      </c>
      <c r="S328" s="177"/>
      <c r="T328" s="177"/>
      <c r="U328" s="178" t="e">
        <f t="shared" si="49"/>
        <v>#REF!</v>
      </c>
      <c r="V328" s="178"/>
      <c r="W328" s="178"/>
      <c r="X328" s="175" t="e">
        <f>IF(#REF!="",0,#REF!)</f>
        <v>#REF!</v>
      </c>
      <c r="Y328" s="175"/>
      <c r="Z328" s="175"/>
      <c r="AA328" s="178" t="e">
        <f t="shared" si="50"/>
        <v>#REF!</v>
      </c>
      <c r="AB328" s="178"/>
      <c r="AC328" s="178"/>
      <c r="AD328" s="178"/>
      <c r="AE328" s="179" t="e">
        <f>IF(#REF!="",0,#REF!)</f>
        <v>#REF!</v>
      </c>
      <c r="AF328" s="179"/>
      <c r="AG328" s="179"/>
      <c r="AH328" s="179"/>
      <c r="AI328" s="179" t="e">
        <f>IF(OR(#REF!=TRUE,#REF!=TRUE),13500,IF(#REF!=TRUE,"内装材は","-"))</f>
        <v>#REF!</v>
      </c>
      <c r="AJ328" s="179"/>
      <c r="AK328" s="179"/>
      <c r="AL328" s="179"/>
      <c r="AM328" s="179" t="e">
        <f>IF(AI328="-","-",IF(#REF!=TRUE,"併用付加",ROUNDDOWN(AA328*AI328,0)))</f>
        <v>#REF!</v>
      </c>
      <c r="AN328" s="179"/>
      <c r="AO328" s="179"/>
      <c r="AP328" s="179"/>
      <c r="AQ328" s="179" t="e">
        <f>IF(AI328="-",#REF!,MIN((IF((AE328-AI328)&gt;0,AE328-AI328,0)),#REF!))</f>
        <v>#REF!</v>
      </c>
      <c r="AR328" s="179"/>
      <c r="AS328" s="179"/>
      <c r="AT328" s="179"/>
      <c r="AU328" s="179" t="e">
        <f t="shared" si="51"/>
        <v>#REF!</v>
      </c>
      <c r="AV328" s="179"/>
      <c r="AW328" s="179"/>
      <c r="AX328" s="179"/>
      <c r="AY328" s="180" t="e">
        <f t="shared" si="52"/>
        <v>#REF!</v>
      </c>
      <c r="AZ328" s="181"/>
      <c r="BA328" s="181"/>
      <c r="BB328" s="181"/>
      <c r="BC328" s="181" t="e">
        <f t="shared" si="53"/>
        <v>#REF!</v>
      </c>
      <c r="BD328" s="181"/>
      <c r="BE328" s="181"/>
      <c r="BF328" s="181"/>
      <c r="BG328" s="181" t="e">
        <f t="shared" si="54"/>
        <v>#REF!</v>
      </c>
      <c r="BH328" s="181"/>
      <c r="BI328" s="181"/>
    </row>
    <row r="329" spans="1:61" x14ac:dyDescent="0.15">
      <c r="A329" s="175">
        <v>252</v>
      </c>
      <c r="B329" s="175"/>
      <c r="C329" s="175" t="e">
        <f>IF(#REF!="","",#REF!)</f>
        <v>#REF!</v>
      </c>
      <c r="D329" s="175"/>
      <c r="E329" s="175"/>
      <c r="F329" s="175"/>
      <c r="G329" s="175"/>
      <c r="H329" s="175"/>
      <c r="I329" s="176" t="e">
        <f>IF(#REF!="","",#REF!)</f>
        <v>#REF!</v>
      </c>
      <c r="J329" s="176"/>
      <c r="K329" s="176"/>
      <c r="L329" s="177" t="e">
        <f>IF(#REF!="",0,#REF!)</f>
        <v>#REF!</v>
      </c>
      <c r="M329" s="177"/>
      <c r="N329" s="177"/>
      <c r="O329" s="177" t="e">
        <f>IF(#REF!="",0,#REF!)</f>
        <v>#REF!</v>
      </c>
      <c r="P329" s="177"/>
      <c r="Q329" s="177"/>
      <c r="R329" s="177" t="e">
        <f>IF(#REF!="",0,#REF!)</f>
        <v>#REF!</v>
      </c>
      <c r="S329" s="177"/>
      <c r="T329" s="177"/>
      <c r="U329" s="178" t="e">
        <f t="shared" si="49"/>
        <v>#REF!</v>
      </c>
      <c r="V329" s="178"/>
      <c r="W329" s="178"/>
      <c r="X329" s="175" t="e">
        <f>IF(#REF!="",0,#REF!)</f>
        <v>#REF!</v>
      </c>
      <c r="Y329" s="175"/>
      <c r="Z329" s="175"/>
      <c r="AA329" s="178" t="e">
        <f t="shared" si="50"/>
        <v>#REF!</v>
      </c>
      <c r="AB329" s="178"/>
      <c r="AC329" s="178"/>
      <c r="AD329" s="178"/>
      <c r="AE329" s="179" t="e">
        <f>IF(#REF!="",0,#REF!)</f>
        <v>#REF!</v>
      </c>
      <c r="AF329" s="179"/>
      <c r="AG329" s="179"/>
      <c r="AH329" s="179"/>
      <c r="AI329" s="179" t="e">
        <f>IF(OR(#REF!=TRUE,#REF!=TRUE),13500,IF(#REF!=TRUE,"内装材は","-"))</f>
        <v>#REF!</v>
      </c>
      <c r="AJ329" s="179"/>
      <c r="AK329" s="179"/>
      <c r="AL329" s="179"/>
      <c r="AM329" s="179" t="e">
        <f>IF(AI329="-","-",IF(#REF!=TRUE,"併用付加",ROUNDDOWN(AA329*AI329,0)))</f>
        <v>#REF!</v>
      </c>
      <c r="AN329" s="179"/>
      <c r="AO329" s="179"/>
      <c r="AP329" s="179"/>
      <c r="AQ329" s="179" t="e">
        <f>IF(AI329="-",#REF!,MIN((IF((AE329-AI329)&gt;0,AE329-AI329,0)),#REF!))</f>
        <v>#REF!</v>
      </c>
      <c r="AR329" s="179"/>
      <c r="AS329" s="179"/>
      <c r="AT329" s="179"/>
      <c r="AU329" s="179" t="e">
        <f t="shared" si="51"/>
        <v>#REF!</v>
      </c>
      <c r="AV329" s="179"/>
      <c r="AW329" s="179"/>
      <c r="AX329" s="179"/>
      <c r="AY329" s="180" t="e">
        <f t="shared" si="52"/>
        <v>#REF!</v>
      </c>
      <c r="AZ329" s="181"/>
      <c r="BA329" s="181"/>
      <c r="BB329" s="181"/>
      <c r="BC329" s="181" t="e">
        <f t="shared" si="53"/>
        <v>#REF!</v>
      </c>
      <c r="BD329" s="181"/>
      <c r="BE329" s="181"/>
      <c r="BF329" s="181"/>
      <c r="BG329" s="181" t="e">
        <f t="shared" si="54"/>
        <v>#REF!</v>
      </c>
      <c r="BH329" s="181"/>
      <c r="BI329" s="181"/>
    </row>
    <row r="330" spans="1:61" x14ac:dyDescent="0.15">
      <c r="A330" s="175">
        <v>253</v>
      </c>
      <c r="B330" s="175"/>
      <c r="C330" s="175" t="e">
        <f>IF(#REF!="","",#REF!)</f>
        <v>#REF!</v>
      </c>
      <c r="D330" s="175"/>
      <c r="E330" s="175"/>
      <c r="F330" s="175"/>
      <c r="G330" s="175"/>
      <c r="H330" s="175"/>
      <c r="I330" s="176" t="e">
        <f>IF(#REF!="","",#REF!)</f>
        <v>#REF!</v>
      </c>
      <c r="J330" s="176"/>
      <c r="K330" s="176"/>
      <c r="L330" s="177" t="e">
        <f>IF(#REF!="",0,#REF!)</f>
        <v>#REF!</v>
      </c>
      <c r="M330" s="177"/>
      <c r="N330" s="177"/>
      <c r="O330" s="177" t="e">
        <f>IF(#REF!="",0,#REF!)</f>
        <v>#REF!</v>
      </c>
      <c r="P330" s="177"/>
      <c r="Q330" s="177"/>
      <c r="R330" s="177" t="e">
        <f>IF(#REF!="",0,#REF!)</f>
        <v>#REF!</v>
      </c>
      <c r="S330" s="177"/>
      <c r="T330" s="177"/>
      <c r="U330" s="178" t="e">
        <f t="shared" si="49"/>
        <v>#REF!</v>
      </c>
      <c r="V330" s="178"/>
      <c r="W330" s="178"/>
      <c r="X330" s="175" t="e">
        <f>IF(#REF!="",0,#REF!)</f>
        <v>#REF!</v>
      </c>
      <c r="Y330" s="175"/>
      <c r="Z330" s="175"/>
      <c r="AA330" s="178" t="e">
        <f t="shared" si="50"/>
        <v>#REF!</v>
      </c>
      <c r="AB330" s="178"/>
      <c r="AC330" s="178"/>
      <c r="AD330" s="178"/>
      <c r="AE330" s="179" t="e">
        <f>IF(#REF!="",0,#REF!)</f>
        <v>#REF!</v>
      </c>
      <c r="AF330" s="179"/>
      <c r="AG330" s="179"/>
      <c r="AH330" s="179"/>
      <c r="AI330" s="179" t="e">
        <f>IF(OR(#REF!=TRUE,#REF!=TRUE),13500,IF(#REF!=TRUE,"内装材は","-"))</f>
        <v>#REF!</v>
      </c>
      <c r="AJ330" s="179"/>
      <c r="AK330" s="179"/>
      <c r="AL330" s="179"/>
      <c r="AM330" s="179" t="e">
        <f>IF(AI330="-","-",IF(#REF!=TRUE,"併用付加",ROUNDDOWN(AA330*AI330,0)))</f>
        <v>#REF!</v>
      </c>
      <c r="AN330" s="179"/>
      <c r="AO330" s="179"/>
      <c r="AP330" s="179"/>
      <c r="AQ330" s="179" t="e">
        <f>IF(AI330="-",#REF!,MIN((IF((AE330-AI330)&gt;0,AE330-AI330,0)),#REF!))</f>
        <v>#REF!</v>
      </c>
      <c r="AR330" s="179"/>
      <c r="AS330" s="179"/>
      <c r="AT330" s="179"/>
      <c r="AU330" s="179" t="e">
        <f t="shared" si="51"/>
        <v>#REF!</v>
      </c>
      <c r="AV330" s="179"/>
      <c r="AW330" s="179"/>
      <c r="AX330" s="179"/>
      <c r="AY330" s="180" t="e">
        <f t="shared" si="52"/>
        <v>#REF!</v>
      </c>
      <c r="AZ330" s="181"/>
      <c r="BA330" s="181"/>
      <c r="BB330" s="181"/>
      <c r="BC330" s="181" t="e">
        <f t="shared" si="53"/>
        <v>#REF!</v>
      </c>
      <c r="BD330" s="181"/>
      <c r="BE330" s="181"/>
      <c r="BF330" s="181"/>
      <c r="BG330" s="181" t="e">
        <f t="shared" si="54"/>
        <v>#REF!</v>
      </c>
      <c r="BH330" s="181"/>
      <c r="BI330" s="181"/>
    </row>
    <row r="331" spans="1:61" x14ac:dyDescent="0.15">
      <c r="A331" s="175">
        <v>254</v>
      </c>
      <c r="B331" s="175"/>
      <c r="C331" s="175" t="e">
        <f>IF(#REF!="","",#REF!)</f>
        <v>#REF!</v>
      </c>
      <c r="D331" s="175"/>
      <c r="E331" s="175"/>
      <c r="F331" s="175"/>
      <c r="G331" s="175"/>
      <c r="H331" s="175"/>
      <c r="I331" s="176" t="e">
        <f>IF(#REF!="","",#REF!)</f>
        <v>#REF!</v>
      </c>
      <c r="J331" s="176"/>
      <c r="K331" s="176"/>
      <c r="L331" s="177" t="e">
        <f>IF(#REF!="",0,#REF!)</f>
        <v>#REF!</v>
      </c>
      <c r="M331" s="177"/>
      <c r="N331" s="177"/>
      <c r="O331" s="177" t="e">
        <f>IF(#REF!="",0,#REF!)</f>
        <v>#REF!</v>
      </c>
      <c r="P331" s="177"/>
      <c r="Q331" s="177"/>
      <c r="R331" s="177" t="e">
        <f>IF(#REF!="",0,#REF!)</f>
        <v>#REF!</v>
      </c>
      <c r="S331" s="177"/>
      <c r="T331" s="177"/>
      <c r="U331" s="178" t="e">
        <f t="shared" si="49"/>
        <v>#REF!</v>
      </c>
      <c r="V331" s="178"/>
      <c r="W331" s="178"/>
      <c r="X331" s="175" t="e">
        <f>IF(#REF!="",0,#REF!)</f>
        <v>#REF!</v>
      </c>
      <c r="Y331" s="175"/>
      <c r="Z331" s="175"/>
      <c r="AA331" s="178" t="e">
        <f t="shared" si="50"/>
        <v>#REF!</v>
      </c>
      <c r="AB331" s="178"/>
      <c r="AC331" s="178"/>
      <c r="AD331" s="178"/>
      <c r="AE331" s="179" t="e">
        <f>IF(#REF!="",0,#REF!)</f>
        <v>#REF!</v>
      </c>
      <c r="AF331" s="179"/>
      <c r="AG331" s="179"/>
      <c r="AH331" s="179"/>
      <c r="AI331" s="179" t="e">
        <f>IF(OR(#REF!=TRUE,#REF!=TRUE),13500,IF(#REF!=TRUE,"内装材は","-"))</f>
        <v>#REF!</v>
      </c>
      <c r="AJ331" s="179"/>
      <c r="AK331" s="179"/>
      <c r="AL331" s="179"/>
      <c r="AM331" s="179" t="e">
        <f>IF(AI331="-","-",IF(#REF!=TRUE,"併用付加",ROUNDDOWN(AA331*AI331,0)))</f>
        <v>#REF!</v>
      </c>
      <c r="AN331" s="179"/>
      <c r="AO331" s="179"/>
      <c r="AP331" s="179"/>
      <c r="AQ331" s="179" t="e">
        <f>IF(AI331="-",#REF!,MIN((IF((AE331-AI331)&gt;0,AE331-AI331,0)),#REF!))</f>
        <v>#REF!</v>
      </c>
      <c r="AR331" s="179"/>
      <c r="AS331" s="179"/>
      <c r="AT331" s="179"/>
      <c r="AU331" s="179" t="e">
        <f t="shared" si="51"/>
        <v>#REF!</v>
      </c>
      <c r="AV331" s="179"/>
      <c r="AW331" s="179"/>
      <c r="AX331" s="179"/>
      <c r="AY331" s="180" t="e">
        <f t="shared" si="52"/>
        <v>#REF!</v>
      </c>
      <c r="AZ331" s="181"/>
      <c r="BA331" s="181"/>
      <c r="BB331" s="181"/>
      <c r="BC331" s="181" t="e">
        <f t="shared" si="53"/>
        <v>#REF!</v>
      </c>
      <c r="BD331" s="181"/>
      <c r="BE331" s="181"/>
      <c r="BF331" s="181"/>
      <c r="BG331" s="181" t="e">
        <f t="shared" si="54"/>
        <v>#REF!</v>
      </c>
      <c r="BH331" s="181"/>
      <c r="BI331" s="181"/>
    </row>
    <row r="332" spans="1:61" x14ac:dyDescent="0.15">
      <c r="A332" s="175">
        <v>255</v>
      </c>
      <c r="B332" s="175"/>
      <c r="C332" s="175" t="e">
        <f>IF(#REF!="","",#REF!)</f>
        <v>#REF!</v>
      </c>
      <c r="D332" s="175"/>
      <c r="E332" s="175"/>
      <c r="F332" s="175"/>
      <c r="G332" s="175"/>
      <c r="H332" s="175"/>
      <c r="I332" s="176" t="e">
        <f>IF(#REF!="","",#REF!)</f>
        <v>#REF!</v>
      </c>
      <c r="J332" s="176"/>
      <c r="K332" s="176"/>
      <c r="L332" s="177" t="e">
        <f>IF(#REF!="",0,#REF!)</f>
        <v>#REF!</v>
      </c>
      <c r="M332" s="177"/>
      <c r="N332" s="177"/>
      <c r="O332" s="177" t="e">
        <f>IF(#REF!="",0,#REF!)</f>
        <v>#REF!</v>
      </c>
      <c r="P332" s="177"/>
      <c r="Q332" s="177"/>
      <c r="R332" s="177" t="e">
        <f>IF(#REF!="",0,#REF!)</f>
        <v>#REF!</v>
      </c>
      <c r="S332" s="177"/>
      <c r="T332" s="177"/>
      <c r="U332" s="178" t="e">
        <f t="shared" si="49"/>
        <v>#REF!</v>
      </c>
      <c r="V332" s="178"/>
      <c r="W332" s="178"/>
      <c r="X332" s="175" t="e">
        <f>IF(#REF!="",0,#REF!)</f>
        <v>#REF!</v>
      </c>
      <c r="Y332" s="175"/>
      <c r="Z332" s="175"/>
      <c r="AA332" s="178" t="e">
        <f t="shared" si="50"/>
        <v>#REF!</v>
      </c>
      <c r="AB332" s="178"/>
      <c r="AC332" s="178"/>
      <c r="AD332" s="178"/>
      <c r="AE332" s="179" t="e">
        <f>IF(#REF!="",0,#REF!)</f>
        <v>#REF!</v>
      </c>
      <c r="AF332" s="179"/>
      <c r="AG332" s="179"/>
      <c r="AH332" s="179"/>
      <c r="AI332" s="179" t="e">
        <f>IF(OR(#REF!=TRUE,#REF!=TRUE),13500,IF(#REF!=TRUE,"内装材は","-"))</f>
        <v>#REF!</v>
      </c>
      <c r="AJ332" s="179"/>
      <c r="AK332" s="179"/>
      <c r="AL332" s="179"/>
      <c r="AM332" s="179" t="e">
        <f>IF(AI332="-","-",IF(#REF!=TRUE,"併用付加",ROUNDDOWN(AA332*AI332,0)))</f>
        <v>#REF!</v>
      </c>
      <c r="AN332" s="179"/>
      <c r="AO332" s="179"/>
      <c r="AP332" s="179"/>
      <c r="AQ332" s="179" t="e">
        <f>IF(AI332="-",#REF!,MIN((IF((AE332-AI332)&gt;0,AE332-AI332,0)),#REF!))</f>
        <v>#REF!</v>
      </c>
      <c r="AR332" s="179"/>
      <c r="AS332" s="179"/>
      <c r="AT332" s="179"/>
      <c r="AU332" s="179" t="e">
        <f t="shared" si="51"/>
        <v>#REF!</v>
      </c>
      <c r="AV332" s="179"/>
      <c r="AW332" s="179"/>
      <c r="AX332" s="179"/>
      <c r="AY332" s="180" t="e">
        <f t="shared" si="52"/>
        <v>#REF!</v>
      </c>
      <c r="AZ332" s="181"/>
      <c r="BA332" s="181"/>
      <c r="BB332" s="181"/>
      <c r="BC332" s="181" t="e">
        <f t="shared" si="53"/>
        <v>#REF!</v>
      </c>
      <c r="BD332" s="181"/>
      <c r="BE332" s="181"/>
      <c r="BF332" s="181"/>
      <c r="BG332" s="181" t="e">
        <f t="shared" si="54"/>
        <v>#REF!</v>
      </c>
      <c r="BH332" s="181"/>
      <c r="BI332" s="181"/>
    </row>
    <row r="333" spans="1:61" x14ac:dyDescent="0.15">
      <c r="A333" s="175">
        <v>256</v>
      </c>
      <c r="B333" s="175"/>
      <c r="C333" s="175" t="e">
        <f>IF(#REF!="","",#REF!)</f>
        <v>#REF!</v>
      </c>
      <c r="D333" s="175"/>
      <c r="E333" s="175"/>
      <c r="F333" s="175"/>
      <c r="G333" s="175"/>
      <c r="H333" s="175"/>
      <c r="I333" s="176" t="e">
        <f>IF(#REF!="","",#REF!)</f>
        <v>#REF!</v>
      </c>
      <c r="J333" s="176"/>
      <c r="K333" s="176"/>
      <c r="L333" s="177" t="e">
        <f>IF(#REF!="",0,#REF!)</f>
        <v>#REF!</v>
      </c>
      <c r="M333" s="177"/>
      <c r="N333" s="177"/>
      <c r="O333" s="177" t="e">
        <f>IF(#REF!="",0,#REF!)</f>
        <v>#REF!</v>
      </c>
      <c r="P333" s="177"/>
      <c r="Q333" s="177"/>
      <c r="R333" s="177" t="e">
        <f>IF(#REF!="",0,#REF!)</f>
        <v>#REF!</v>
      </c>
      <c r="S333" s="177"/>
      <c r="T333" s="177"/>
      <c r="U333" s="178" t="e">
        <f t="shared" si="49"/>
        <v>#REF!</v>
      </c>
      <c r="V333" s="178"/>
      <c r="W333" s="178"/>
      <c r="X333" s="175" t="e">
        <f>IF(#REF!="",0,#REF!)</f>
        <v>#REF!</v>
      </c>
      <c r="Y333" s="175"/>
      <c r="Z333" s="175"/>
      <c r="AA333" s="178" t="e">
        <f t="shared" si="50"/>
        <v>#REF!</v>
      </c>
      <c r="AB333" s="178"/>
      <c r="AC333" s="178"/>
      <c r="AD333" s="178"/>
      <c r="AE333" s="179" t="e">
        <f>IF(#REF!="",0,#REF!)</f>
        <v>#REF!</v>
      </c>
      <c r="AF333" s="179"/>
      <c r="AG333" s="179"/>
      <c r="AH333" s="179"/>
      <c r="AI333" s="179" t="e">
        <f>IF(OR(#REF!=TRUE,#REF!=TRUE),13500,IF(#REF!=TRUE,"内装材は","-"))</f>
        <v>#REF!</v>
      </c>
      <c r="AJ333" s="179"/>
      <c r="AK333" s="179"/>
      <c r="AL333" s="179"/>
      <c r="AM333" s="179" t="e">
        <f>IF(AI333="-","-",IF(#REF!=TRUE,"併用付加",ROUNDDOWN(AA333*AI333,0)))</f>
        <v>#REF!</v>
      </c>
      <c r="AN333" s="179"/>
      <c r="AO333" s="179"/>
      <c r="AP333" s="179"/>
      <c r="AQ333" s="179" t="e">
        <f>IF(AI333="-",#REF!,MIN((IF((AE333-AI333)&gt;0,AE333-AI333,0)),#REF!))</f>
        <v>#REF!</v>
      </c>
      <c r="AR333" s="179"/>
      <c r="AS333" s="179"/>
      <c r="AT333" s="179"/>
      <c r="AU333" s="179" t="e">
        <f t="shared" si="51"/>
        <v>#REF!</v>
      </c>
      <c r="AV333" s="179"/>
      <c r="AW333" s="179"/>
      <c r="AX333" s="179"/>
      <c r="AY333" s="180" t="e">
        <f t="shared" si="52"/>
        <v>#REF!</v>
      </c>
      <c r="AZ333" s="181"/>
      <c r="BA333" s="181"/>
      <c r="BB333" s="181"/>
      <c r="BC333" s="181" t="e">
        <f t="shared" si="53"/>
        <v>#REF!</v>
      </c>
      <c r="BD333" s="181"/>
      <c r="BE333" s="181"/>
      <c r="BF333" s="181"/>
      <c r="BG333" s="181" t="e">
        <f t="shared" si="54"/>
        <v>#REF!</v>
      </c>
      <c r="BH333" s="181"/>
      <c r="BI333" s="181"/>
    </row>
    <row r="334" spans="1:61" x14ac:dyDescent="0.15">
      <c r="A334" s="175">
        <v>257</v>
      </c>
      <c r="B334" s="175"/>
      <c r="C334" s="175" t="e">
        <f>IF(#REF!="","",#REF!)</f>
        <v>#REF!</v>
      </c>
      <c r="D334" s="175"/>
      <c r="E334" s="175"/>
      <c r="F334" s="175"/>
      <c r="G334" s="175"/>
      <c r="H334" s="175"/>
      <c r="I334" s="176" t="e">
        <f>IF(#REF!="","",#REF!)</f>
        <v>#REF!</v>
      </c>
      <c r="J334" s="176"/>
      <c r="K334" s="176"/>
      <c r="L334" s="177" t="e">
        <f>IF(#REF!="",0,#REF!)</f>
        <v>#REF!</v>
      </c>
      <c r="M334" s="177"/>
      <c r="N334" s="177"/>
      <c r="O334" s="177" t="e">
        <f>IF(#REF!="",0,#REF!)</f>
        <v>#REF!</v>
      </c>
      <c r="P334" s="177"/>
      <c r="Q334" s="177"/>
      <c r="R334" s="177" t="e">
        <f>IF(#REF!="",0,#REF!)</f>
        <v>#REF!</v>
      </c>
      <c r="S334" s="177"/>
      <c r="T334" s="177"/>
      <c r="U334" s="178" t="e">
        <f t="shared" si="49"/>
        <v>#REF!</v>
      </c>
      <c r="V334" s="178"/>
      <c r="W334" s="178"/>
      <c r="X334" s="175" t="e">
        <f>IF(#REF!="",0,#REF!)</f>
        <v>#REF!</v>
      </c>
      <c r="Y334" s="175"/>
      <c r="Z334" s="175"/>
      <c r="AA334" s="178" t="e">
        <f t="shared" si="50"/>
        <v>#REF!</v>
      </c>
      <c r="AB334" s="178"/>
      <c r="AC334" s="178"/>
      <c r="AD334" s="178"/>
      <c r="AE334" s="179" t="e">
        <f>IF(#REF!="",0,#REF!)</f>
        <v>#REF!</v>
      </c>
      <c r="AF334" s="179"/>
      <c r="AG334" s="179"/>
      <c r="AH334" s="179"/>
      <c r="AI334" s="179" t="e">
        <f>IF(OR(#REF!=TRUE,#REF!=TRUE),13500,IF(#REF!=TRUE,"内装材は","-"))</f>
        <v>#REF!</v>
      </c>
      <c r="AJ334" s="179"/>
      <c r="AK334" s="179"/>
      <c r="AL334" s="179"/>
      <c r="AM334" s="179" t="e">
        <f>IF(AI334="-","-",IF(#REF!=TRUE,"併用付加",ROUNDDOWN(AA334*AI334,0)))</f>
        <v>#REF!</v>
      </c>
      <c r="AN334" s="179"/>
      <c r="AO334" s="179"/>
      <c r="AP334" s="179"/>
      <c r="AQ334" s="179" t="e">
        <f>IF(AI334="-",#REF!,MIN((IF((AE334-AI334)&gt;0,AE334-AI334,0)),#REF!))</f>
        <v>#REF!</v>
      </c>
      <c r="AR334" s="179"/>
      <c r="AS334" s="179"/>
      <c r="AT334" s="179"/>
      <c r="AU334" s="179" t="e">
        <f t="shared" si="51"/>
        <v>#REF!</v>
      </c>
      <c r="AV334" s="179"/>
      <c r="AW334" s="179"/>
      <c r="AX334" s="179"/>
      <c r="AY334" s="180" t="e">
        <f t="shared" si="52"/>
        <v>#REF!</v>
      </c>
      <c r="AZ334" s="181"/>
      <c r="BA334" s="181"/>
      <c r="BB334" s="181"/>
      <c r="BC334" s="181" t="e">
        <f t="shared" si="53"/>
        <v>#REF!</v>
      </c>
      <c r="BD334" s="181"/>
      <c r="BE334" s="181"/>
      <c r="BF334" s="181"/>
      <c r="BG334" s="181" t="e">
        <f t="shared" si="54"/>
        <v>#REF!</v>
      </c>
      <c r="BH334" s="181"/>
      <c r="BI334" s="181"/>
    </row>
    <row r="335" spans="1:61" x14ac:dyDescent="0.15">
      <c r="A335" s="175">
        <v>258</v>
      </c>
      <c r="B335" s="175"/>
      <c r="C335" s="175" t="e">
        <f>IF(#REF!="","",#REF!)</f>
        <v>#REF!</v>
      </c>
      <c r="D335" s="175"/>
      <c r="E335" s="175"/>
      <c r="F335" s="175"/>
      <c r="G335" s="175"/>
      <c r="H335" s="175"/>
      <c r="I335" s="176" t="e">
        <f>IF(#REF!="","",#REF!)</f>
        <v>#REF!</v>
      </c>
      <c r="J335" s="176"/>
      <c r="K335" s="176"/>
      <c r="L335" s="177" t="e">
        <f>IF(#REF!="",0,#REF!)</f>
        <v>#REF!</v>
      </c>
      <c r="M335" s="177"/>
      <c r="N335" s="177"/>
      <c r="O335" s="177" t="e">
        <f>IF(#REF!="",0,#REF!)</f>
        <v>#REF!</v>
      </c>
      <c r="P335" s="177"/>
      <c r="Q335" s="177"/>
      <c r="R335" s="177" t="e">
        <f>IF(#REF!="",0,#REF!)</f>
        <v>#REF!</v>
      </c>
      <c r="S335" s="177"/>
      <c r="T335" s="177"/>
      <c r="U335" s="178" t="e">
        <f t="shared" si="49"/>
        <v>#REF!</v>
      </c>
      <c r="V335" s="178"/>
      <c r="W335" s="178"/>
      <c r="X335" s="175" t="e">
        <f>IF(#REF!="",0,#REF!)</f>
        <v>#REF!</v>
      </c>
      <c r="Y335" s="175"/>
      <c r="Z335" s="175"/>
      <c r="AA335" s="178" t="e">
        <f t="shared" si="50"/>
        <v>#REF!</v>
      </c>
      <c r="AB335" s="178"/>
      <c r="AC335" s="178"/>
      <c r="AD335" s="178"/>
      <c r="AE335" s="179" t="e">
        <f>IF(#REF!="",0,#REF!)</f>
        <v>#REF!</v>
      </c>
      <c r="AF335" s="179"/>
      <c r="AG335" s="179"/>
      <c r="AH335" s="179"/>
      <c r="AI335" s="179" t="e">
        <f>IF(OR(#REF!=TRUE,#REF!=TRUE),13500,IF(#REF!=TRUE,"内装材は","-"))</f>
        <v>#REF!</v>
      </c>
      <c r="AJ335" s="179"/>
      <c r="AK335" s="179"/>
      <c r="AL335" s="179"/>
      <c r="AM335" s="179" t="e">
        <f>IF(AI335="-","-",IF(#REF!=TRUE,"併用付加",ROUNDDOWN(AA335*AI335,0)))</f>
        <v>#REF!</v>
      </c>
      <c r="AN335" s="179"/>
      <c r="AO335" s="179"/>
      <c r="AP335" s="179"/>
      <c r="AQ335" s="179" t="e">
        <f>IF(AI335="-",#REF!,MIN((IF((AE335-AI335)&gt;0,AE335-AI335,0)),#REF!))</f>
        <v>#REF!</v>
      </c>
      <c r="AR335" s="179"/>
      <c r="AS335" s="179"/>
      <c r="AT335" s="179"/>
      <c r="AU335" s="179" t="e">
        <f t="shared" si="51"/>
        <v>#REF!</v>
      </c>
      <c r="AV335" s="179"/>
      <c r="AW335" s="179"/>
      <c r="AX335" s="179"/>
      <c r="AY335" s="180" t="e">
        <f t="shared" si="52"/>
        <v>#REF!</v>
      </c>
      <c r="AZ335" s="181"/>
      <c r="BA335" s="181"/>
      <c r="BB335" s="181"/>
      <c r="BC335" s="181" t="e">
        <f t="shared" si="53"/>
        <v>#REF!</v>
      </c>
      <c r="BD335" s="181"/>
      <c r="BE335" s="181"/>
      <c r="BF335" s="181"/>
      <c r="BG335" s="181" t="e">
        <f t="shared" si="54"/>
        <v>#REF!</v>
      </c>
      <c r="BH335" s="181"/>
      <c r="BI335" s="181"/>
    </row>
    <row r="336" spans="1:61" x14ac:dyDescent="0.15">
      <c r="A336" s="175">
        <v>259</v>
      </c>
      <c r="B336" s="175"/>
      <c r="C336" s="175" t="e">
        <f>IF(#REF!="","",#REF!)</f>
        <v>#REF!</v>
      </c>
      <c r="D336" s="175"/>
      <c r="E336" s="175"/>
      <c r="F336" s="175"/>
      <c r="G336" s="175"/>
      <c r="H336" s="175"/>
      <c r="I336" s="176" t="e">
        <f>IF(#REF!="","",#REF!)</f>
        <v>#REF!</v>
      </c>
      <c r="J336" s="176"/>
      <c r="K336" s="176"/>
      <c r="L336" s="177" t="e">
        <f>IF(#REF!="",0,#REF!)</f>
        <v>#REF!</v>
      </c>
      <c r="M336" s="177"/>
      <c r="N336" s="177"/>
      <c r="O336" s="177" t="e">
        <f>IF(#REF!="",0,#REF!)</f>
        <v>#REF!</v>
      </c>
      <c r="P336" s="177"/>
      <c r="Q336" s="177"/>
      <c r="R336" s="177" t="e">
        <f>IF(#REF!="",0,#REF!)</f>
        <v>#REF!</v>
      </c>
      <c r="S336" s="177"/>
      <c r="T336" s="177"/>
      <c r="U336" s="178" t="e">
        <f t="shared" si="49"/>
        <v>#REF!</v>
      </c>
      <c r="V336" s="178"/>
      <c r="W336" s="178"/>
      <c r="X336" s="175" t="e">
        <f>IF(#REF!="",0,#REF!)</f>
        <v>#REF!</v>
      </c>
      <c r="Y336" s="175"/>
      <c r="Z336" s="175"/>
      <c r="AA336" s="178" t="e">
        <f t="shared" si="50"/>
        <v>#REF!</v>
      </c>
      <c r="AB336" s="178"/>
      <c r="AC336" s="178"/>
      <c r="AD336" s="178"/>
      <c r="AE336" s="179" t="e">
        <f>IF(#REF!="",0,#REF!)</f>
        <v>#REF!</v>
      </c>
      <c r="AF336" s="179"/>
      <c r="AG336" s="179"/>
      <c r="AH336" s="179"/>
      <c r="AI336" s="179" t="e">
        <f>IF(OR(#REF!=TRUE,#REF!=TRUE),13500,IF(#REF!=TRUE,"内装材は","-"))</f>
        <v>#REF!</v>
      </c>
      <c r="AJ336" s="179"/>
      <c r="AK336" s="179"/>
      <c r="AL336" s="179"/>
      <c r="AM336" s="179" t="e">
        <f>IF(AI336="-","-",IF(#REF!=TRUE,"併用付加",ROUNDDOWN(AA336*AI336,0)))</f>
        <v>#REF!</v>
      </c>
      <c r="AN336" s="179"/>
      <c r="AO336" s="179"/>
      <c r="AP336" s="179"/>
      <c r="AQ336" s="179" t="e">
        <f>IF(AI336="-",#REF!,MIN((IF((AE336-AI336)&gt;0,AE336-AI336,0)),#REF!))</f>
        <v>#REF!</v>
      </c>
      <c r="AR336" s="179"/>
      <c r="AS336" s="179"/>
      <c r="AT336" s="179"/>
      <c r="AU336" s="179" t="e">
        <f t="shared" si="51"/>
        <v>#REF!</v>
      </c>
      <c r="AV336" s="179"/>
      <c r="AW336" s="179"/>
      <c r="AX336" s="179"/>
      <c r="AY336" s="180" t="e">
        <f t="shared" si="52"/>
        <v>#REF!</v>
      </c>
      <c r="AZ336" s="181"/>
      <c r="BA336" s="181"/>
      <c r="BB336" s="181"/>
      <c r="BC336" s="181" t="e">
        <f t="shared" si="53"/>
        <v>#REF!</v>
      </c>
      <c r="BD336" s="181"/>
      <c r="BE336" s="181"/>
      <c r="BF336" s="181"/>
      <c r="BG336" s="181" t="e">
        <f t="shared" si="54"/>
        <v>#REF!</v>
      </c>
      <c r="BH336" s="181"/>
      <c r="BI336" s="181"/>
    </row>
    <row r="337" spans="1:61" x14ac:dyDescent="0.15">
      <c r="A337" s="175">
        <v>260</v>
      </c>
      <c r="B337" s="175"/>
      <c r="C337" s="175" t="e">
        <f>IF(#REF!="","",#REF!)</f>
        <v>#REF!</v>
      </c>
      <c r="D337" s="175"/>
      <c r="E337" s="175"/>
      <c r="F337" s="175"/>
      <c r="G337" s="175"/>
      <c r="H337" s="175"/>
      <c r="I337" s="176" t="e">
        <f>IF(#REF!="","",#REF!)</f>
        <v>#REF!</v>
      </c>
      <c r="J337" s="176"/>
      <c r="K337" s="176"/>
      <c r="L337" s="177" t="e">
        <f>IF(#REF!="",0,#REF!)</f>
        <v>#REF!</v>
      </c>
      <c r="M337" s="177"/>
      <c r="N337" s="177"/>
      <c r="O337" s="177" t="e">
        <f>IF(#REF!="",0,#REF!)</f>
        <v>#REF!</v>
      </c>
      <c r="P337" s="177"/>
      <c r="Q337" s="177"/>
      <c r="R337" s="177" t="e">
        <f>IF(#REF!="",0,#REF!)</f>
        <v>#REF!</v>
      </c>
      <c r="S337" s="177"/>
      <c r="T337" s="177"/>
      <c r="U337" s="178" t="e">
        <f t="shared" si="49"/>
        <v>#REF!</v>
      </c>
      <c r="V337" s="178"/>
      <c r="W337" s="178"/>
      <c r="X337" s="175" t="e">
        <f>IF(#REF!="",0,#REF!)</f>
        <v>#REF!</v>
      </c>
      <c r="Y337" s="175"/>
      <c r="Z337" s="175"/>
      <c r="AA337" s="178" t="e">
        <f t="shared" si="50"/>
        <v>#REF!</v>
      </c>
      <c r="AB337" s="178"/>
      <c r="AC337" s="178"/>
      <c r="AD337" s="178"/>
      <c r="AE337" s="179" t="e">
        <f>IF(#REF!="",0,#REF!)</f>
        <v>#REF!</v>
      </c>
      <c r="AF337" s="179"/>
      <c r="AG337" s="179"/>
      <c r="AH337" s="179"/>
      <c r="AI337" s="179" t="e">
        <f>IF(OR(#REF!=TRUE,#REF!=TRUE),13500,IF(#REF!=TRUE,"内装材は","-"))</f>
        <v>#REF!</v>
      </c>
      <c r="AJ337" s="179"/>
      <c r="AK337" s="179"/>
      <c r="AL337" s="179"/>
      <c r="AM337" s="179" t="e">
        <f>IF(AI337="-","-",IF(#REF!=TRUE,"併用付加",ROUNDDOWN(AA337*AI337,0)))</f>
        <v>#REF!</v>
      </c>
      <c r="AN337" s="179"/>
      <c r="AO337" s="179"/>
      <c r="AP337" s="179"/>
      <c r="AQ337" s="179" t="e">
        <f>IF(AI337="-",#REF!,MIN((IF((AE337-AI337)&gt;0,AE337-AI337,0)),#REF!))</f>
        <v>#REF!</v>
      </c>
      <c r="AR337" s="179"/>
      <c r="AS337" s="179"/>
      <c r="AT337" s="179"/>
      <c r="AU337" s="179" t="e">
        <f t="shared" si="51"/>
        <v>#REF!</v>
      </c>
      <c r="AV337" s="179"/>
      <c r="AW337" s="179"/>
      <c r="AX337" s="179"/>
      <c r="AY337" s="180" t="e">
        <f t="shared" si="52"/>
        <v>#REF!</v>
      </c>
      <c r="AZ337" s="181"/>
      <c r="BA337" s="181"/>
      <c r="BB337" s="181"/>
      <c r="BC337" s="181" t="e">
        <f t="shared" si="53"/>
        <v>#REF!</v>
      </c>
      <c r="BD337" s="181"/>
      <c r="BE337" s="181"/>
      <c r="BF337" s="181"/>
      <c r="BG337" s="181" t="e">
        <f t="shared" si="54"/>
        <v>#REF!</v>
      </c>
      <c r="BH337" s="181"/>
      <c r="BI337" s="181"/>
    </row>
    <row r="338" spans="1:61" x14ac:dyDescent="0.15">
      <c r="A338" s="175">
        <v>261</v>
      </c>
      <c r="B338" s="175"/>
      <c r="C338" s="175" t="e">
        <f>IF(#REF!="","",#REF!)</f>
        <v>#REF!</v>
      </c>
      <c r="D338" s="175"/>
      <c r="E338" s="175"/>
      <c r="F338" s="175"/>
      <c r="G338" s="175"/>
      <c r="H338" s="175"/>
      <c r="I338" s="176" t="e">
        <f>IF(#REF!="","",#REF!)</f>
        <v>#REF!</v>
      </c>
      <c r="J338" s="176"/>
      <c r="K338" s="176"/>
      <c r="L338" s="177" t="e">
        <f>IF(#REF!="",0,#REF!)</f>
        <v>#REF!</v>
      </c>
      <c r="M338" s="177"/>
      <c r="N338" s="177"/>
      <c r="O338" s="177" t="e">
        <f>IF(#REF!="",0,#REF!)</f>
        <v>#REF!</v>
      </c>
      <c r="P338" s="177"/>
      <c r="Q338" s="177"/>
      <c r="R338" s="177" t="e">
        <f>IF(#REF!="",0,#REF!)</f>
        <v>#REF!</v>
      </c>
      <c r="S338" s="177"/>
      <c r="T338" s="177"/>
      <c r="U338" s="178" t="e">
        <f t="shared" si="49"/>
        <v>#REF!</v>
      </c>
      <c r="V338" s="178"/>
      <c r="W338" s="178"/>
      <c r="X338" s="175" t="e">
        <f>IF(#REF!="",0,#REF!)</f>
        <v>#REF!</v>
      </c>
      <c r="Y338" s="175"/>
      <c r="Z338" s="175"/>
      <c r="AA338" s="178" t="e">
        <f t="shared" si="50"/>
        <v>#REF!</v>
      </c>
      <c r="AB338" s="178"/>
      <c r="AC338" s="178"/>
      <c r="AD338" s="178"/>
      <c r="AE338" s="179" t="e">
        <f>IF(#REF!="",0,#REF!)</f>
        <v>#REF!</v>
      </c>
      <c r="AF338" s="179"/>
      <c r="AG338" s="179"/>
      <c r="AH338" s="179"/>
      <c r="AI338" s="179" t="e">
        <f>IF(OR(#REF!=TRUE,#REF!=TRUE),13500,IF(#REF!=TRUE,"内装材は","-"))</f>
        <v>#REF!</v>
      </c>
      <c r="AJ338" s="179"/>
      <c r="AK338" s="179"/>
      <c r="AL338" s="179"/>
      <c r="AM338" s="179" t="e">
        <f>IF(AI338="-","-",IF(#REF!=TRUE,"併用付加",ROUNDDOWN(AA338*AI338,0)))</f>
        <v>#REF!</v>
      </c>
      <c r="AN338" s="179"/>
      <c r="AO338" s="179"/>
      <c r="AP338" s="179"/>
      <c r="AQ338" s="179" t="e">
        <f>IF(AI338="-",#REF!,MIN((IF((AE338-AI338)&gt;0,AE338-AI338,0)),#REF!))</f>
        <v>#REF!</v>
      </c>
      <c r="AR338" s="179"/>
      <c r="AS338" s="179"/>
      <c r="AT338" s="179"/>
      <c r="AU338" s="179" t="e">
        <f t="shared" si="51"/>
        <v>#REF!</v>
      </c>
      <c r="AV338" s="179"/>
      <c r="AW338" s="179"/>
      <c r="AX338" s="179"/>
      <c r="AY338" s="180" t="e">
        <f t="shared" si="52"/>
        <v>#REF!</v>
      </c>
      <c r="AZ338" s="181"/>
      <c r="BA338" s="181"/>
      <c r="BB338" s="181"/>
      <c r="BC338" s="181" t="e">
        <f t="shared" si="53"/>
        <v>#REF!</v>
      </c>
      <c r="BD338" s="181"/>
      <c r="BE338" s="181"/>
      <c r="BF338" s="181"/>
      <c r="BG338" s="181" t="e">
        <f t="shared" si="54"/>
        <v>#REF!</v>
      </c>
      <c r="BH338" s="181"/>
      <c r="BI338" s="181"/>
    </row>
    <row r="339" spans="1:61" x14ac:dyDescent="0.15">
      <c r="A339" s="175">
        <v>262</v>
      </c>
      <c r="B339" s="175"/>
      <c r="C339" s="175" t="e">
        <f>IF(#REF!="","",#REF!)</f>
        <v>#REF!</v>
      </c>
      <c r="D339" s="175"/>
      <c r="E339" s="175"/>
      <c r="F339" s="175"/>
      <c r="G339" s="175"/>
      <c r="H339" s="175"/>
      <c r="I339" s="176" t="e">
        <f>IF(#REF!="","",#REF!)</f>
        <v>#REF!</v>
      </c>
      <c r="J339" s="176"/>
      <c r="K339" s="176"/>
      <c r="L339" s="177" t="e">
        <f>IF(#REF!="",0,#REF!)</f>
        <v>#REF!</v>
      </c>
      <c r="M339" s="177"/>
      <c r="N339" s="177"/>
      <c r="O339" s="177" t="e">
        <f>IF(#REF!="",0,#REF!)</f>
        <v>#REF!</v>
      </c>
      <c r="P339" s="177"/>
      <c r="Q339" s="177"/>
      <c r="R339" s="177" t="e">
        <f>IF(#REF!="",0,#REF!)</f>
        <v>#REF!</v>
      </c>
      <c r="S339" s="177"/>
      <c r="T339" s="177"/>
      <c r="U339" s="178" t="e">
        <f t="shared" si="49"/>
        <v>#REF!</v>
      </c>
      <c r="V339" s="178"/>
      <c r="W339" s="178"/>
      <c r="X339" s="175" t="e">
        <f>IF(#REF!="",0,#REF!)</f>
        <v>#REF!</v>
      </c>
      <c r="Y339" s="175"/>
      <c r="Z339" s="175"/>
      <c r="AA339" s="178" t="e">
        <f t="shared" si="50"/>
        <v>#REF!</v>
      </c>
      <c r="AB339" s="178"/>
      <c r="AC339" s="178"/>
      <c r="AD339" s="178"/>
      <c r="AE339" s="179" t="e">
        <f>IF(#REF!="",0,#REF!)</f>
        <v>#REF!</v>
      </c>
      <c r="AF339" s="179"/>
      <c r="AG339" s="179"/>
      <c r="AH339" s="179"/>
      <c r="AI339" s="179" t="e">
        <f>IF(OR(#REF!=TRUE,#REF!=TRUE),13500,IF(#REF!=TRUE,"内装材は","-"))</f>
        <v>#REF!</v>
      </c>
      <c r="AJ339" s="179"/>
      <c r="AK339" s="179"/>
      <c r="AL339" s="179"/>
      <c r="AM339" s="179" t="e">
        <f>IF(AI339="-","-",IF(#REF!=TRUE,"併用付加",ROUNDDOWN(AA339*AI339,0)))</f>
        <v>#REF!</v>
      </c>
      <c r="AN339" s="179"/>
      <c r="AO339" s="179"/>
      <c r="AP339" s="179"/>
      <c r="AQ339" s="179" t="e">
        <f>IF(AI339="-",#REF!,MIN((IF((AE339-AI339)&gt;0,AE339-AI339,0)),#REF!))</f>
        <v>#REF!</v>
      </c>
      <c r="AR339" s="179"/>
      <c r="AS339" s="179"/>
      <c r="AT339" s="179"/>
      <c r="AU339" s="179" t="e">
        <f t="shared" si="51"/>
        <v>#REF!</v>
      </c>
      <c r="AV339" s="179"/>
      <c r="AW339" s="179"/>
      <c r="AX339" s="179"/>
      <c r="AY339" s="180" t="e">
        <f t="shared" si="52"/>
        <v>#REF!</v>
      </c>
      <c r="AZ339" s="181"/>
      <c r="BA339" s="181"/>
      <c r="BB339" s="181"/>
      <c r="BC339" s="181" t="e">
        <f t="shared" si="53"/>
        <v>#REF!</v>
      </c>
      <c r="BD339" s="181"/>
      <c r="BE339" s="181"/>
      <c r="BF339" s="181"/>
      <c r="BG339" s="181" t="e">
        <f t="shared" si="54"/>
        <v>#REF!</v>
      </c>
      <c r="BH339" s="181"/>
      <c r="BI339" s="181"/>
    </row>
    <row r="340" spans="1:61" x14ac:dyDescent="0.15">
      <c r="A340" s="175">
        <v>263</v>
      </c>
      <c r="B340" s="175"/>
      <c r="C340" s="175" t="e">
        <f>IF(#REF!="","",#REF!)</f>
        <v>#REF!</v>
      </c>
      <c r="D340" s="175"/>
      <c r="E340" s="175"/>
      <c r="F340" s="175"/>
      <c r="G340" s="175"/>
      <c r="H340" s="175"/>
      <c r="I340" s="176" t="e">
        <f>IF(#REF!="","",#REF!)</f>
        <v>#REF!</v>
      </c>
      <c r="J340" s="176"/>
      <c r="K340" s="176"/>
      <c r="L340" s="177" t="e">
        <f>IF(#REF!="",0,#REF!)</f>
        <v>#REF!</v>
      </c>
      <c r="M340" s="177"/>
      <c r="N340" s="177"/>
      <c r="O340" s="177" t="e">
        <f>IF(#REF!="",0,#REF!)</f>
        <v>#REF!</v>
      </c>
      <c r="P340" s="177"/>
      <c r="Q340" s="177"/>
      <c r="R340" s="177" t="e">
        <f>IF(#REF!="",0,#REF!)</f>
        <v>#REF!</v>
      </c>
      <c r="S340" s="177"/>
      <c r="T340" s="177"/>
      <c r="U340" s="178" t="e">
        <f t="shared" si="49"/>
        <v>#REF!</v>
      </c>
      <c r="V340" s="178"/>
      <c r="W340" s="178"/>
      <c r="X340" s="175" t="e">
        <f>IF(#REF!="",0,#REF!)</f>
        <v>#REF!</v>
      </c>
      <c r="Y340" s="175"/>
      <c r="Z340" s="175"/>
      <c r="AA340" s="178" t="e">
        <f t="shared" si="50"/>
        <v>#REF!</v>
      </c>
      <c r="AB340" s="178"/>
      <c r="AC340" s="178"/>
      <c r="AD340" s="178"/>
      <c r="AE340" s="179" t="e">
        <f>IF(#REF!="",0,#REF!)</f>
        <v>#REF!</v>
      </c>
      <c r="AF340" s="179"/>
      <c r="AG340" s="179"/>
      <c r="AH340" s="179"/>
      <c r="AI340" s="179" t="e">
        <f>IF(OR(#REF!=TRUE,#REF!=TRUE),13500,IF(#REF!=TRUE,"内装材は","-"))</f>
        <v>#REF!</v>
      </c>
      <c r="AJ340" s="179"/>
      <c r="AK340" s="179"/>
      <c r="AL340" s="179"/>
      <c r="AM340" s="179" t="e">
        <f>IF(AI340="-","-",IF(#REF!=TRUE,"併用付加",ROUNDDOWN(AA340*AI340,0)))</f>
        <v>#REF!</v>
      </c>
      <c r="AN340" s="179"/>
      <c r="AO340" s="179"/>
      <c r="AP340" s="179"/>
      <c r="AQ340" s="179" t="e">
        <f>IF(AI340="-",#REF!,MIN((IF((AE340-AI340)&gt;0,AE340-AI340,0)),#REF!))</f>
        <v>#REF!</v>
      </c>
      <c r="AR340" s="179"/>
      <c r="AS340" s="179"/>
      <c r="AT340" s="179"/>
      <c r="AU340" s="179" t="e">
        <f t="shared" si="51"/>
        <v>#REF!</v>
      </c>
      <c r="AV340" s="179"/>
      <c r="AW340" s="179"/>
      <c r="AX340" s="179"/>
      <c r="AY340" s="180" t="e">
        <f t="shared" si="52"/>
        <v>#REF!</v>
      </c>
      <c r="AZ340" s="181"/>
      <c r="BA340" s="181"/>
      <c r="BB340" s="181"/>
      <c r="BC340" s="181" t="e">
        <f t="shared" si="53"/>
        <v>#REF!</v>
      </c>
      <c r="BD340" s="181"/>
      <c r="BE340" s="181"/>
      <c r="BF340" s="181"/>
      <c r="BG340" s="181" t="e">
        <f t="shared" si="54"/>
        <v>#REF!</v>
      </c>
      <c r="BH340" s="181"/>
      <c r="BI340" s="181"/>
    </row>
    <row r="341" spans="1:61" x14ac:dyDescent="0.15">
      <c r="A341" s="175">
        <v>264</v>
      </c>
      <c r="B341" s="175"/>
      <c r="C341" s="175" t="e">
        <f>IF(#REF!="","",#REF!)</f>
        <v>#REF!</v>
      </c>
      <c r="D341" s="175"/>
      <c r="E341" s="175"/>
      <c r="F341" s="175"/>
      <c r="G341" s="175"/>
      <c r="H341" s="175"/>
      <c r="I341" s="176" t="e">
        <f>IF(#REF!="","",#REF!)</f>
        <v>#REF!</v>
      </c>
      <c r="J341" s="176"/>
      <c r="K341" s="176"/>
      <c r="L341" s="177" t="e">
        <f>IF(#REF!="",0,#REF!)</f>
        <v>#REF!</v>
      </c>
      <c r="M341" s="177"/>
      <c r="N341" s="177"/>
      <c r="O341" s="177" t="e">
        <f>IF(#REF!="",0,#REF!)</f>
        <v>#REF!</v>
      </c>
      <c r="P341" s="177"/>
      <c r="Q341" s="177"/>
      <c r="R341" s="177" t="e">
        <f>IF(#REF!="",0,#REF!)</f>
        <v>#REF!</v>
      </c>
      <c r="S341" s="177"/>
      <c r="T341" s="177"/>
      <c r="U341" s="178" t="e">
        <f t="shared" si="49"/>
        <v>#REF!</v>
      </c>
      <c r="V341" s="178"/>
      <c r="W341" s="178"/>
      <c r="X341" s="175" t="e">
        <f>IF(#REF!="",0,#REF!)</f>
        <v>#REF!</v>
      </c>
      <c r="Y341" s="175"/>
      <c r="Z341" s="175"/>
      <c r="AA341" s="178" t="e">
        <f t="shared" si="50"/>
        <v>#REF!</v>
      </c>
      <c r="AB341" s="178"/>
      <c r="AC341" s="178"/>
      <c r="AD341" s="178"/>
      <c r="AE341" s="179" t="e">
        <f>IF(#REF!="",0,#REF!)</f>
        <v>#REF!</v>
      </c>
      <c r="AF341" s="179"/>
      <c r="AG341" s="179"/>
      <c r="AH341" s="179"/>
      <c r="AI341" s="179" t="e">
        <f>IF(OR(#REF!=TRUE,#REF!=TRUE),13500,IF(#REF!=TRUE,"内装材は","-"))</f>
        <v>#REF!</v>
      </c>
      <c r="AJ341" s="179"/>
      <c r="AK341" s="179"/>
      <c r="AL341" s="179"/>
      <c r="AM341" s="179" t="e">
        <f>IF(AI341="-","-",IF(#REF!=TRUE,"併用付加",ROUNDDOWN(AA341*AI341,0)))</f>
        <v>#REF!</v>
      </c>
      <c r="AN341" s="179"/>
      <c r="AO341" s="179"/>
      <c r="AP341" s="179"/>
      <c r="AQ341" s="179" t="e">
        <f>IF(AI341="-",#REF!,MIN((IF((AE341-AI341)&gt;0,AE341-AI341,0)),#REF!))</f>
        <v>#REF!</v>
      </c>
      <c r="AR341" s="179"/>
      <c r="AS341" s="179"/>
      <c r="AT341" s="179"/>
      <c r="AU341" s="179" t="e">
        <f t="shared" si="51"/>
        <v>#REF!</v>
      </c>
      <c r="AV341" s="179"/>
      <c r="AW341" s="179"/>
      <c r="AX341" s="179"/>
      <c r="AY341" s="180" t="e">
        <f t="shared" si="52"/>
        <v>#REF!</v>
      </c>
      <c r="AZ341" s="181"/>
      <c r="BA341" s="181"/>
      <c r="BB341" s="181"/>
      <c r="BC341" s="181" t="e">
        <f t="shared" si="53"/>
        <v>#REF!</v>
      </c>
      <c r="BD341" s="181"/>
      <c r="BE341" s="181"/>
      <c r="BF341" s="181"/>
      <c r="BG341" s="181" t="e">
        <f t="shared" si="54"/>
        <v>#REF!</v>
      </c>
      <c r="BH341" s="181"/>
      <c r="BI341" s="181"/>
    </row>
    <row r="342" spans="1:61" x14ac:dyDescent="0.15">
      <c r="A342" s="175">
        <v>265</v>
      </c>
      <c r="B342" s="175"/>
      <c r="C342" s="175" t="e">
        <f>IF(#REF!="","",#REF!)</f>
        <v>#REF!</v>
      </c>
      <c r="D342" s="175"/>
      <c r="E342" s="175"/>
      <c r="F342" s="175"/>
      <c r="G342" s="175"/>
      <c r="H342" s="175"/>
      <c r="I342" s="176" t="e">
        <f>IF(#REF!="","",#REF!)</f>
        <v>#REF!</v>
      </c>
      <c r="J342" s="176"/>
      <c r="K342" s="176"/>
      <c r="L342" s="177" t="e">
        <f>IF(#REF!="",0,#REF!)</f>
        <v>#REF!</v>
      </c>
      <c r="M342" s="177"/>
      <c r="N342" s="177"/>
      <c r="O342" s="177" t="e">
        <f>IF(#REF!="",0,#REF!)</f>
        <v>#REF!</v>
      </c>
      <c r="P342" s="177"/>
      <c r="Q342" s="177"/>
      <c r="R342" s="177" t="e">
        <f>IF(#REF!="",0,#REF!)</f>
        <v>#REF!</v>
      </c>
      <c r="S342" s="177"/>
      <c r="T342" s="177"/>
      <c r="U342" s="178" t="e">
        <f t="shared" si="49"/>
        <v>#REF!</v>
      </c>
      <c r="V342" s="178"/>
      <c r="W342" s="178"/>
      <c r="X342" s="175" t="e">
        <f>IF(#REF!="",0,#REF!)</f>
        <v>#REF!</v>
      </c>
      <c r="Y342" s="175"/>
      <c r="Z342" s="175"/>
      <c r="AA342" s="178" t="e">
        <f t="shared" si="50"/>
        <v>#REF!</v>
      </c>
      <c r="AB342" s="178"/>
      <c r="AC342" s="178"/>
      <c r="AD342" s="178"/>
      <c r="AE342" s="179" t="e">
        <f>IF(#REF!="",0,#REF!)</f>
        <v>#REF!</v>
      </c>
      <c r="AF342" s="179"/>
      <c r="AG342" s="179"/>
      <c r="AH342" s="179"/>
      <c r="AI342" s="179" t="e">
        <f>IF(OR(#REF!=TRUE,#REF!=TRUE),13500,IF(#REF!=TRUE,"内装材は","-"))</f>
        <v>#REF!</v>
      </c>
      <c r="AJ342" s="179"/>
      <c r="AK342" s="179"/>
      <c r="AL342" s="179"/>
      <c r="AM342" s="179" t="e">
        <f>IF(AI342="-","-",IF(#REF!=TRUE,"併用付加",ROUNDDOWN(AA342*AI342,0)))</f>
        <v>#REF!</v>
      </c>
      <c r="AN342" s="179"/>
      <c r="AO342" s="179"/>
      <c r="AP342" s="179"/>
      <c r="AQ342" s="179" t="e">
        <f>IF(AI342="-",#REF!,MIN((IF((AE342-AI342)&gt;0,AE342-AI342,0)),#REF!))</f>
        <v>#REF!</v>
      </c>
      <c r="AR342" s="179"/>
      <c r="AS342" s="179"/>
      <c r="AT342" s="179"/>
      <c r="AU342" s="179" t="e">
        <f t="shared" si="51"/>
        <v>#REF!</v>
      </c>
      <c r="AV342" s="179"/>
      <c r="AW342" s="179"/>
      <c r="AX342" s="179"/>
      <c r="AY342" s="180" t="e">
        <f t="shared" si="52"/>
        <v>#REF!</v>
      </c>
      <c r="AZ342" s="181"/>
      <c r="BA342" s="181"/>
      <c r="BB342" s="181"/>
      <c r="BC342" s="181" t="e">
        <f t="shared" si="53"/>
        <v>#REF!</v>
      </c>
      <c r="BD342" s="181"/>
      <c r="BE342" s="181"/>
      <c r="BF342" s="181"/>
      <c r="BG342" s="181" t="e">
        <f t="shared" si="54"/>
        <v>#REF!</v>
      </c>
      <c r="BH342" s="181"/>
      <c r="BI342" s="181"/>
    </row>
    <row r="343" spans="1:61" x14ac:dyDescent="0.15">
      <c r="A343" s="175">
        <v>266</v>
      </c>
      <c r="B343" s="175"/>
      <c r="C343" s="175" t="e">
        <f>IF(#REF!="","",#REF!)</f>
        <v>#REF!</v>
      </c>
      <c r="D343" s="175"/>
      <c r="E343" s="175"/>
      <c r="F343" s="175"/>
      <c r="G343" s="175"/>
      <c r="H343" s="175"/>
      <c r="I343" s="176" t="e">
        <f>IF(#REF!="","",#REF!)</f>
        <v>#REF!</v>
      </c>
      <c r="J343" s="176"/>
      <c r="K343" s="176"/>
      <c r="L343" s="177" t="e">
        <f>IF(#REF!="",0,#REF!)</f>
        <v>#REF!</v>
      </c>
      <c r="M343" s="177"/>
      <c r="N343" s="177"/>
      <c r="O343" s="177" t="e">
        <f>IF(#REF!="",0,#REF!)</f>
        <v>#REF!</v>
      </c>
      <c r="P343" s="177"/>
      <c r="Q343" s="177"/>
      <c r="R343" s="177" t="e">
        <f>IF(#REF!="",0,#REF!)</f>
        <v>#REF!</v>
      </c>
      <c r="S343" s="177"/>
      <c r="T343" s="177"/>
      <c r="U343" s="178" t="e">
        <f t="shared" si="49"/>
        <v>#REF!</v>
      </c>
      <c r="V343" s="178"/>
      <c r="W343" s="178"/>
      <c r="X343" s="175" t="e">
        <f>IF(#REF!="",0,#REF!)</f>
        <v>#REF!</v>
      </c>
      <c r="Y343" s="175"/>
      <c r="Z343" s="175"/>
      <c r="AA343" s="178" t="e">
        <f t="shared" si="50"/>
        <v>#REF!</v>
      </c>
      <c r="AB343" s="178"/>
      <c r="AC343" s="178"/>
      <c r="AD343" s="178"/>
      <c r="AE343" s="179" t="e">
        <f>IF(#REF!="",0,#REF!)</f>
        <v>#REF!</v>
      </c>
      <c r="AF343" s="179"/>
      <c r="AG343" s="179"/>
      <c r="AH343" s="179"/>
      <c r="AI343" s="179" t="e">
        <f>IF(OR(#REF!=TRUE,#REF!=TRUE),13500,IF(#REF!=TRUE,"内装材は","-"))</f>
        <v>#REF!</v>
      </c>
      <c r="AJ343" s="179"/>
      <c r="AK343" s="179"/>
      <c r="AL343" s="179"/>
      <c r="AM343" s="179" t="e">
        <f>IF(AI343="-","-",IF(#REF!=TRUE,"併用付加",ROUNDDOWN(AA343*AI343,0)))</f>
        <v>#REF!</v>
      </c>
      <c r="AN343" s="179"/>
      <c r="AO343" s="179"/>
      <c r="AP343" s="179"/>
      <c r="AQ343" s="179" t="e">
        <f>IF(AI343="-",#REF!,MIN((IF((AE343-AI343)&gt;0,AE343-AI343,0)),#REF!))</f>
        <v>#REF!</v>
      </c>
      <c r="AR343" s="179"/>
      <c r="AS343" s="179"/>
      <c r="AT343" s="179"/>
      <c r="AU343" s="179" t="e">
        <f t="shared" si="51"/>
        <v>#REF!</v>
      </c>
      <c r="AV343" s="179"/>
      <c r="AW343" s="179"/>
      <c r="AX343" s="179"/>
      <c r="AY343" s="180" t="e">
        <f t="shared" si="52"/>
        <v>#REF!</v>
      </c>
      <c r="AZ343" s="181"/>
      <c r="BA343" s="181"/>
      <c r="BB343" s="181"/>
      <c r="BC343" s="181" t="e">
        <f t="shared" si="53"/>
        <v>#REF!</v>
      </c>
      <c r="BD343" s="181"/>
      <c r="BE343" s="181"/>
      <c r="BF343" s="181"/>
      <c r="BG343" s="181" t="e">
        <f t="shared" si="54"/>
        <v>#REF!</v>
      </c>
      <c r="BH343" s="181"/>
      <c r="BI343" s="181"/>
    </row>
    <row r="344" spans="1:61" x14ac:dyDescent="0.15">
      <c r="A344" s="175">
        <v>267</v>
      </c>
      <c r="B344" s="175"/>
      <c r="C344" s="175" t="e">
        <f>IF(#REF!="","",#REF!)</f>
        <v>#REF!</v>
      </c>
      <c r="D344" s="175"/>
      <c r="E344" s="175"/>
      <c r="F344" s="175"/>
      <c r="G344" s="175"/>
      <c r="H344" s="175"/>
      <c r="I344" s="176" t="e">
        <f>IF(#REF!="","",#REF!)</f>
        <v>#REF!</v>
      </c>
      <c r="J344" s="176"/>
      <c r="K344" s="176"/>
      <c r="L344" s="177" t="e">
        <f>IF(#REF!="",0,#REF!)</f>
        <v>#REF!</v>
      </c>
      <c r="M344" s="177"/>
      <c r="N344" s="177"/>
      <c r="O344" s="177" t="e">
        <f>IF(#REF!="",0,#REF!)</f>
        <v>#REF!</v>
      </c>
      <c r="P344" s="177"/>
      <c r="Q344" s="177"/>
      <c r="R344" s="177" t="e">
        <f>IF(#REF!="",0,#REF!)</f>
        <v>#REF!</v>
      </c>
      <c r="S344" s="177"/>
      <c r="T344" s="177"/>
      <c r="U344" s="178" t="e">
        <f t="shared" si="49"/>
        <v>#REF!</v>
      </c>
      <c r="V344" s="178"/>
      <c r="W344" s="178"/>
      <c r="X344" s="175" t="e">
        <f>IF(#REF!="",0,#REF!)</f>
        <v>#REF!</v>
      </c>
      <c r="Y344" s="175"/>
      <c r="Z344" s="175"/>
      <c r="AA344" s="178" t="e">
        <f t="shared" si="50"/>
        <v>#REF!</v>
      </c>
      <c r="AB344" s="178"/>
      <c r="AC344" s="178"/>
      <c r="AD344" s="178"/>
      <c r="AE344" s="179" t="e">
        <f>IF(#REF!="",0,#REF!)</f>
        <v>#REF!</v>
      </c>
      <c r="AF344" s="179"/>
      <c r="AG344" s="179"/>
      <c r="AH344" s="179"/>
      <c r="AI344" s="179" t="e">
        <f>IF(OR(#REF!=TRUE,#REF!=TRUE),13500,IF(#REF!=TRUE,"内装材は","-"))</f>
        <v>#REF!</v>
      </c>
      <c r="AJ344" s="179"/>
      <c r="AK344" s="179"/>
      <c r="AL344" s="179"/>
      <c r="AM344" s="179" t="e">
        <f>IF(AI344="-","-",IF(#REF!=TRUE,"併用付加",ROUNDDOWN(AA344*AI344,0)))</f>
        <v>#REF!</v>
      </c>
      <c r="AN344" s="179"/>
      <c r="AO344" s="179"/>
      <c r="AP344" s="179"/>
      <c r="AQ344" s="179" t="e">
        <f>IF(AI344="-",#REF!,MIN((IF((AE344-AI344)&gt;0,AE344-AI344,0)),#REF!))</f>
        <v>#REF!</v>
      </c>
      <c r="AR344" s="179"/>
      <c r="AS344" s="179"/>
      <c r="AT344" s="179"/>
      <c r="AU344" s="179" t="e">
        <f t="shared" si="51"/>
        <v>#REF!</v>
      </c>
      <c r="AV344" s="179"/>
      <c r="AW344" s="179"/>
      <c r="AX344" s="179"/>
      <c r="AY344" s="180" t="e">
        <f t="shared" si="52"/>
        <v>#REF!</v>
      </c>
      <c r="AZ344" s="181"/>
      <c r="BA344" s="181"/>
      <c r="BB344" s="181"/>
      <c r="BC344" s="181" t="e">
        <f t="shared" si="53"/>
        <v>#REF!</v>
      </c>
      <c r="BD344" s="181"/>
      <c r="BE344" s="181"/>
      <c r="BF344" s="181"/>
      <c r="BG344" s="181" t="e">
        <f t="shared" si="54"/>
        <v>#REF!</v>
      </c>
      <c r="BH344" s="181"/>
      <c r="BI344" s="181"/>
    </row>
    <row r="345" spans="1:61" x14ac:dyDescent="0.15">
      <c r="A345" s="175">
        <v>268</v>
      </c>
      <c r="B345" s="175"/>
      <c r="C345" s="175" t="e">
        <f>IF(#REF!="","",#REF!)</f>
        <v>#REF!</v>
      </c>
      <c r="D345" s="175"/>
      <c r="E345" s="175"/>
      <c r="F345" s="175"/>
      <c r="G345" s="175"/>
      <c r="H345" s="175"/>
      <c r="I345" s="176" t="e">
        <f>IF(#REF!="","",#REF!)</f>
        <v>#REF!</v>
      </c>
      <c r="J345" s="176"/>
      <c r="K345" s="176"/>
      <c r="L345" s="177" t="e">
        <f>IF(#REF!="",0,#REF!)</f>
        <v>#REF!</v>
      </c>
      <c r="M345" s="177"/>
      <c r="N345" s="177"/>
      <c r="O345" s="177" t="e">
        <f>IF(#REF!="",0,#REF!)</f>
        <v>#REF!</v>
      </c>
      <c r="P345" s="177"/>
      <c r="Q345" s="177"/>
      <c r="R345" s="177" t="e">
        <f>IF(#REF!="",0,#REF!)</f>
        <v>#REF!</v>
      </c>
      <c r="S345" s="177"/>
      <c r="T345" s="177"/>
      <c r="U345" s="178" t="e">
        <f t="shared" si="49"/>
        <v>#REF!</v>
      </c>
      <c r="V345" s="178"/>
      <c r="W345" s="178"/>
      <c r="X345" s="175" t="e">
        <f>IF(#REF!="",0,#REF!)</f>
        <v>#REF!</v>
      </c>
      <c r="Y345" s="175"/>
      <c r="Z345" s="175"/>
      <c r="AA345" s="178" t="e">
        <f t="shared" si="50"/>
        <v>#REF!</v>
      </c>
      <c r="AB345" s="178"/>
      <c r="AC345" s="178"/>
      <c r="AD345" s="178"/>
      <c r="AE345" s="179" t="e">
        <f>IF(#REF!="",0,#REF!)</f>
        <v>#REF!</v>
      </c>
      <c r="AF345" s="179"/>
      <c r="AG345" s="179"/>
      <c r="AH345" s="179"/>
      <c r="AI345" s="179" t="e">
        <f>IF(OR(#REF!=TRUE,#REF!=TRUE),13500,IF(#REF!=TRUE,"内装材は","-"))</f>
        <v>#REF!</v>
      </c>
      <c r="AJ345" s="179"/>
      <c r="AK345" s="179"/>
      <c r="AL345" s="179"/>
      <c r="AM345" s="179" t="e">
        <f>IF(AI345="-","-",IF(#REF!=TRUE,"併用付加",ROUNDDOWN(AA345*AI345,0)))</f>
        <v>#REF!</v>
      </c>
      <c r="AN345" s="179"/>
      <c r="AO345" s="179"/>
      <c r="AP345" s="179"/>
      <c r="AQ345" s="179" t="e">
        <f>IF(AI345="-",#REF!,MIN((IF((AE345-AI345)&gt;0,AE345-AI345,0)),#REF!))</f>
        <v>#REF!</v>
      </c>
      <c r="AR345" s="179"/>
      <c r="AS345" s="179"/>
      <c r="AT345" s="179"/>
      <c r="AU345" s="179" t="e">
        <f t="shared" si="51"/>
        <v>#REF!</v>
      </c>
      <c r="AV345" s="179"/>
      <c r="AW345" s="179"/>
      <c r="AX345" s="179"/>
      <c r="AY345" s="180" t="e">
        <f t="shared" si="52"/>
        <v>#REF!</v>
      </c>
      <c r="AZ345" s="181"/>
      <c r="BA345" s="181"/>
      <c r="BB345" s="181"/>
      <c r="BC345" s="181" t="e">
        <f t="shared" si="53"/>
        <v>#REF!</v>
      </c>
      <c r="BD345" s="181"/>
      <c r="BE345" s="181"/>
      <c r="BF345" s="181"/>
      <c r="BG345" s="181" t="e">
        <f t="shared" si="54"/>
        <v>#REF!</v>
      </c>
      <c r="BH345" s="181"/>
      <c r="BI345" s="181"/>
    </row>
    <row r="346" spans="1:61" x14ac:dyDescent="0.15">
      <c r="A346" s="175">
        <v>269</v>
      </c>
      <c r="B346" s="175"/>
      <c r="C346" s="175" t="e">
        <f>IF(#REF!="","",#REF!)</f>
        <v>#REF!</v>
      </c>
      <c r="D346" s="175"/>
      <c r="E346" s="175"/>
      <c r="F346" s="175"/>
      <c r="G346" s="175"/>
      <c r="H346" s="175"/>
      <c r="I346" s="176" t="e">
        <f>IF(#REF!="","",#REF!)</f>
        <v>#REF!</v>
      </c>
      <c r="J346" s="176"/>
      <c r="K346" s="176"/>
      <c r="L346" s="177" t="e">
        <f>IF(#REF!="",0,#REF!)</f>
        <v>#REF!</v>
      </c>
      <c r="M346" s="177"/>
      <c r="N346" s="177"/>
      <c r="O346" s="177" t="e">
        <f>IF(#REF!="",0,#REF!)</f>
        <v>#REF!</v>
      </c>
      <c r="P346" s="177"/>
      <c r="Q346" s="177"/>
      <c r="R346" s="177" t="e">
        <f>IF(#REF!="",0,#REF!)</f>
        <v>#REF!</v>
      </c>
      <c r="S346" s="177"/>
      <c r="T346" s="177"/>
      <c r="U346" s="178" t="e">
        <f t="shared" si="49"/>
        <v>#REF!</v>
      </c>
      <c r="V346" s="178"/>
      <c r="W346" s="178"/>
      <c r="X346" s="175" t="e">
        <f>IF(#REF!="",0,#REF!)</f>
        <v>#REF!</v>
      </c>
      <c r="Y346" s="175"/>
      <c r="Z346" s="175"/>
      <c r="AA346" s="178" t="e">
        <f t="shared" si="50"/>
        <v>#REF!</v>
      </c>
      <c r="AB346" s="178"/>
      <c r="AC346" s="178"/>
      <c r="AD346" s="178"/>
      <c r="AE346" s="179" t="e">
        <f>IF(#REF!="",0,#REF!)</f>
        <v>#REF!</v>
      </c>
      <c r="AF346" s="179"/>
      <c r="AG346" s="179"/>
      <c r="AH346" s="179"/>
      <c r="AI346" s="179" t="e">
        <f>IF(OR(#REF!=TRUE,#REF!=TRUE),13500,IF(#REF!=TRUE,"内装材は","-"))</f>
        <v>#REF!</v>
      </c>
      <c r="AJ346" s="179"/>
      <c r="AK346" s="179"/>
      <c r="AL346" s="179"/>
      <c r="AM346" s="179" t="e">
        <f>IF(AI346="-","-",IF(#REF!=TRUE,"併用付加",ROUNDDOWN(AA346*AI346,0)))</f>
        <v>#REF!</v>
      </c>
      <c r="AN346" s="179"/>
      <c r="AO346" s="179"/>
      <c r="AP346" s="179"/>
      <c r="AQ346" s="179" t="e">
        <f>IF(AI346="-",#REF!,MIN((IF((AE346-AI346)&gt;0,AE346-AI346,0)),#REF!))</f>
        <v>#REF!</v>
      </c>
      <c r="AR346" s="179"/>
      <c r="AS346" s="179"/>
      <c r="AT346" s="179"/>
      <c r="AU346" s="179" t="e">
        <f t="shared" si="51"/>
        <v>#REF!</v>
      </c>
      <c r="AV346" s="179"/>
      <c r="AW346" s="179"/>
      <c r="AX346" s="179"/>
      <c r="AY346" s="180" t="e">
        <f t="shared" si="52"/>
        <v>#REF!</v>
      </c>
      <c r="AZ346" s="181"/>
      <c r="BA346" s="181"/>
      <c r="BB346" s="181"/>
      <c r="BC346" s="181" t="e">
        <f t="shared" si="53"/>
        <v>#REF!</v>
      </c>
      <c r="BD346" s="181"/>
      <c r="BE346" s="181"/>
      <c r="BF346" s="181"/>
      <c r="BG346" s="181" t="e">
        <f t="shared" si="54"/>
        <v>#REF!</v>
      </c>
      <c r="BH346" s="181"/>
      <c r="BI346" s="181"/>
    </row>
    <row r="347" spans="1:61" x14ac:dyDescent="0.15">
      <c r="A347" s="175">
        <v>270</v>
      </c>
      <c r="B347" s="175"/>
      <c r="C347" s="175" t="e">
        <f>IF(#REF!="","",#REF!)</f>
        <v>#REF!</v>
      </c>
      <c r="D347" s="175"/>
      <c r="E347" s="175"/>
      <c r="F347" s="175"/>
      <c r="G347" s="175"/>
      <c r="H347" s="175"/>
      <c r="I347" s="176" t="e">
        <f>IF(#REF!="","",#REF!)</f>
        <v>#REF!</v>
      </c>
      <c r="J347" s="176"/>
      <c r="K347" s="176"/>
      <c r="L347" s="177" t="e">
        <f>IF(#REF!="",0,#REF!)</f>
        <v>#REF!</v>
      </c>
      <c r="M347" s="177"/>
      <c r="N347" s="177"/>
      <c r="O347" s="177" t="e">
        <f>IF(#REF!="",0,#REF!)</f>
        <v>#REF!</v>
      </c>
      <c r="P347" s="177"/>
      <c r="Q347" s="177"/>
      <c r="R347" s="177" t="e">
        <f>IF(#REF!="",0,#REF!)</f>
        <v>#REF!</v>
      </c>
      <c r="S347" s="177"/>
      <c r="T347" s="177"/>
      <c r="U347" s="178" t="e">
        <f t="shared" si="49"/>
        <v>#REF!</v>
      </c>
      <c r="V347" s="178"/>
      <c r="W347" s="178"/>
      <c r="X347" s="175" t="e">
        <f>IF(#REF!="",0,#REF!)</f>
        <v>#REF!</v>
      </c>
      <c r="Y347" s="175"/>
      <c r="Z347" s="175"/>
      <c r="AA347" s="178" t="e">
        <f t="shared" si="50"/>
        <v>#REF!</v>
      </c>
      <c r="AB347" s="178"/>
      <c r="AC347" s="178"/>
      <c r="AD347" s="178"/>
      <c r="AE347" s="179" t="e">
        <f>IF(#REF!="",0,#REF!)</f>
        <v>#REF!</v>
      </c>
      <c r="AF347" s="179"/>
      <c r="AG347" s="179"/>
      <c r="AH347" s="179"/>
      <c r="AI347" s="179" t="e">
        <f>IF(OR(#REF!=TRUE,#REF!=TRUE),13500,IF(#REF!=TRUE,"内装材は","-"))</f>
        <v>#REF!</v>
      </c>
      <c r="AJ347" s="179"/>
      <c r="AK347" s="179"/>
      <c r="AL347" s="179"/>
      <c r="AM347" s="179" t="e">
        <f>IF(AI347="-","-",IF(#REF!=TRUE,"併用付加",ROUNDDOWN(AA347*AI347,0)))</f>
        <v>#REF!</v>
      </c>
      <c r="AN347" s="179"/>
      <c r="AO347" s="179"/>
      <c r="AP347" s="179"/>
      <c r="AQ347" s="179" t="e">
        <f>IF(AI347="-",#REF!,MIN((IF((AE347-AI347)&gt;0,AE347-AI347,0)),#REF!))</f>
        <v>#REF!</v>
      </c>
      <c r="AR347" s="179"/>
      <c r="AS347" s="179"/>
      <c r="AT347" s="179"/>
      <c r="AU347" s="179" t="e">
        <f t="shared" si="51"/>
        <v>#REF!</v>
      </c>
      <c r="AV347" s="179"/>
      <c r="AW347" s="179"/>
      <c r="AX347" s="179"/>
      <c r="AY347" s="180" t="e">
        <f t="shared" si="52"/>
        <v>#REF!</v>
      </c>
      <c r="AZ347" s="181"/>
      <c r="BA347" s="181"/>
      <c r="BB347" s="181"/>
      <c r="BC347" s="181" t="e">
        <f t="shared" si="53"/>
        <v>#REF!</v>
      </c>
      <c r="BD347" s="181"/>
      <c r="BE347" s="181"/>
      <c r="BF347" s="181"/>
      <c r="BG347" s="181" t="e">
        <f t="shared" si="54"/>
        <v>#REF!</v>
      </c>
      <c r="BH347" s="181"/>
      <c r="BI347" s="181"/>
    </row>
    <row r="348" spans="1:61" x14ac:dyDescent="0.15">
      <c r="A348" s="175"/>
      <c r="B348" s="175"/>
      <c r="C348" s="175" t="s">
        <v>29</v>
      </c>
      <c r="D348" s="175"/>
      <c r="E348" s="175"/>
      <c r="F348" s="175"/>
      <c r="G348" s="175"/>
      <c r="H348" s="175"/>
      <c r="I348" s="175"/>
      <c r="J348" s="175"/>
      <c r="K348" s="175"/>
      <c r="L348" s="177"/>
      <c r="M348" s="177"/>
      <c r="N348" s="177"/>
      <c r="O348" s="177"/>
      <c r="P348" s="177"/>
      <c r="Q348" s="177"/>
      <c r="R348" s="177"/>
      <c r="S348" s="177"/>
      <c r="T348" s="177"/>
      <c r="U348" s="177"/>
      <c r="V348" s="177"/>
      <c r="W348" s="177"/>
      <c r="X348" s="193"/>
      <c r="Y348" s="193"/>
      <c r="Z348" s="193"/>
      <c r="AA348" s="178" t="e">
        <f>IF(C348="","",SUM(AA318:AD347))</f>
        <v>#REF!</v>
      </c>
      <c r="AB348" s="178"/>
      <c r="AC348" s="178"/>
      <c r="AD348" s="178"/>
      <c r="AE348" s="178"/>
      <c r="AF348" s="178"/>
      <c r="AG348" s="178"/>
      <c r="AH348" s="178"/>
      <c r="AI348" s="179"/>
      <c r="AJ348" s="179"/>
      <c r="AK348" s="179"/>
      <c r="AL348" s="179"/>
      <c r="AM348" s="179" t="e">
        <f>IF(C348="","",SUM(AM318:AP347))</f>
        <v>#REF!</v>
      </c>
      <c r="AN348" s="179"/>
      <c r="AO348" s="179"/>
      <c r="AP348" s="179"/>
      <c r="AQ348" s="179"/>
      <c r="AR348" s="179"/>
      <c r="AS348" s="179"/>
      <c r="AT348" s="179"/>
      <c r="AU348" s="179" t="e">
        <f>IF(C348="","",SUM(AU318:AX347))</f>
        <v>#REF!</v>
      </c>
      <c r="AV348" s="179"/>
      <c r="AW348" s="179"/>
      <c r="AX348" s="179"/>
      <c r="AY348" s="40"/>
      <c r="AZ348" s="40"/>
      <c r="BA348" s="40"/>
      <c r="BB348" s="40"/>
      <c r="BC348" s="40"/>
      <c r="BD348" s="40"/>
      <c r="BE348" s="40"/>
      <c r="BF348" s="40"/>
      <c r="BG348" s="40"/>
      <c r="BH348" s="40"/>
      <c r="BI348" s="40"/>
    </row>
    <row r="349" spans="1:61" x14ac:dyDescent="0.15">
      <c r="A349" s="175"/>
      <c r="B349" s="175"/>
      <c r="C349" s="175"/>
      <c r="D349" s="175"/>
      <c r="E349" s="175"/>
      <c r="F349" s="175"/>
      <c r="G349" s="175"/>
      <c r="H349" s="175"/>
      <c r="I349" s="175"/>
      <c r="J349" s="175"/>
      <c r="K349" s="175"/>
      <c r="L349" s="177"/>
      <c r="M349" s="177"/>
      <c r="N349" s="177"/>
      <c r="O349" s="177"/>
      <c r="P349" s="177"/>
      <c r="Q349" s="177"/>
      <c r="R349" s="177"/>
      <c r="S349" s="177"/>
      <c r="T349" s="177"/>
      <c r="U349" s="177"/>
      <c r="V349" s="177"/>
      <c r="W349" s="177"/>
      <c r="X349" s="193"/>
      <c r="Y349" s="193"/>
      <c r="Z349" s="193"/>
      <c r="AA349" s="178"/>
      <c r="AB349" s="178"/>
      <c r="AC349" s="178"/>
      <c r="AD349" s="178"/>
      <c r="AE349" s="178"/>
      <c r="AF349" s="178"/>
      <c r="AG349" s="178"/>
      <c r="AH349" s="178"/>
      <c r="AI349" s="179"/>
      <c r="AJ349" s="179"/>
      <c r="AK349" s="179"/>
      <c r="AL349" s="179"/>
      <c r="AM349" s="179"/>
      <c r="AN349" s="179"/>
      <c r="AO349" s="179"/>
      <c r="AP349" s="179"/>
      <c r="AQ349" s="179"/>
      <c r="AR349" s="179"/>
      <c r="AS349" s="179"/>
      <c r="AT349" s="179"/>
      <c r="AU349" s="179"/>
      <c r="AV349" s="179"/>
      <c r="AW349" s="179"/>
      <c r="AX349" s="179"/>
      <c r="AY349" s="40"/>
      <c r="AZ349" s="40"/>
      <c r="BA349" s="40"/>
      <c r="BB349" s="40"/>
      <c r="BC349" s="40"/>
      <c r="BD349" s="40"/>
      <c r="BE349" s="40"/>
      <c r="BF349" s="40"/>
      <c r="BG349" s="40"/>
      <c r="BH349" s="40"/>
      <c r="BI349" s="40"/>
    </row>
    <row r="350" spans="1:61" x14ac:dyDescent="0.15">
      <c r="A350" s="175"/>
      <c r="B350" s="175"/>
      <c r="C350" s="175" t="str">
        <f>IF(C357="","合計","")</f>
        <v>合計</v>
      </c>
      <c r="D350" s="175"/>
      <c r="E350" s="175"/>
      <c r="F350" s="175"/>
      <c r="G350" s="175"/>
      <c r="H350" s="175"/>
      <c r="I350" s="175"/>
      <c r="J350" s="175"/>
      <c r="K350" s="175"/>
      <c r="L350" s="177"/>
      <c r="M350" s="177"/>
      <c r="N350" s="177"/>
      <c r="O350" s="177"/>
      <c r="P350" s="177"/>
      <c r="Q350" s="177"/>
      <c r="R350" s="177"/>
      <c r="S350" s="177"/>
      <c r="T350" s="177"/>
      <c r="U350" s="177"/>
      <c r="V350" s="177"/>
      <c r="W350" s="177"/>
      <c r="X350" s="193"/>
      <c r="Y350" s="193"/>
      <c r="Z350" s="193"/>
      <c r="AA350" s="178" t="e">
        <f>IF(C348="","",AA36+AA75+AA114+AA153+AA192+AA231+AA270+AA309+AA348)</f>
        <v>#REF!</v>
      </c>
      <c r="AB350" s="178"/>
      <c r="AC350" s="178"/>
      <c r="AD350" s="178"/>
      <c r="AE350" s="179"/>
      <c r="AF350" s="179"/>
      <c r="AG350" s="179"/>
      <c r="AH350" s="179"/>
      <c r="AI350" s="179"/>
      <c r="AJ350" s="179"/>
      <c r="AK350" s="179"/>
      <c r="AL350" s="179"/>
      <c r="AM350" s="179" t="e">
        <f>IF(C350="","",AM36+AM75+AM114+AM153+AM192+AM231+AM270+AM309+AM348)</f>
        <v>#REF!</v>
      </c>
      <c r="AN350" s="179"/>
      <c r="AO350" s="179"/>
      <c r="AP350" s="179"/>
      <c r="AQ350" s="179"/>
      <c r="AR350" s="179"/>
      <c r="AS350" s="179"/>
      <c r="AT350" s="179"/>
      <c r="AU350" s="179" t="e">
        <f>IF(C350="","",AU36+AU75+AU114+AU153+AU192+AU231+AU270+AU309+AU348)</f>
        <v>#REF!</v>
      </c>
      <c r="AV350" s="179"/>
      <c r="AW350" s="179"/>
      <c r="AX350" s="179"/>
      <c r="AY350" s="40"/>
      <c r="AZ350" s="40"/>
      <c r="BA350" s="40"/>
      <c r="BB350" s="40"/>
      <c r="BC350" s="40"/>
      <c r="BD350" s="40"/>
      <c r="BE350" s="40"/>
      <c r="BF350" s="40"/>
      <c r="BG350" s="40"/>
      <c r="BH350" s="40"/>
      <c r="BI350" s="40"/>
    </row>
    <row r="351" spans="1:61" x14ac:dyDescent="0.15">
      <c r="A351" s="175"/>
      <c r="B351" s="175"/>
      <c r="C351" s="175"/>
      <c r="D351" s="175"/>
      <c r="E351" s="175"/>
      <c r="F351" s="175"/>
      <c r="G351" s="175"/>
      <c r="H351" s="175"/>
      <c r="I351" s="175"/>
      <c r="J351" s="175"/>
      <c r="K351" s="175"/>
      <c r="L351" s="177"/>
      <c r="M351" s="177"/>
      <c r="N351" s="177"/>
      <c r="O351" s="177"/>
      <c r="P351" s="177"/>
      <c r="Q351" s="177"/>
      <c r="R351" s="177"/>
      <c r="S351" s="177"/>
      <c r="T351" s="177"/>
      <c r="U351" s="177"/>
      <c r="V351" s="177"/>
      <c r="W351" s="177"/>
      <c r="X351" s="193"/>
      <c r="Y351" s="193"/>
      <c r="Z351" s="193"/>
      <c r="AA351" s="178"/>
      <c r="AB351" s="178"/>
      <c r="AC351" s="178"/>
      <c r="AD351" s="178"/>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40"/>
      <c r="AZ351" s="40"/>
      <c r="BA351" s="40"/>
      <c r="BB351" s="40"/>
      <c r="BC351" s="40"/>
      <c r="BD351" s="40"/>
      <c r="BE351" s="40"/>
      <c r="BF351" s="40"/>
      <c r="BG351" s="40"/>
      <c r="BH351" s="40"/>
      <c r="BI351" s="40"/>
    </row>
  </sheetData>
  <mergeCells count="5030">
    <mergeCell ref="BG315:BI317"/>
    <mergeCell ref="A348:B349"/>
    <mergeCell ref="C348:H349"/>
    <mergeCell ref="I348:K349"/>
    <mergeCell ref="L348:N349"/>
    <mergeCell ref="O348:Q349"/>
    <mergeCell ref="R348:T349"/>
    <mergeCell ref="U348:W349"/>
    <mergeCell ref="X348:Z349"/>
    <mergeCell ref="AA348:AD349"/>
    <mergeCell ref="AE348:AH349"/>
    <mergeCell ref="AI348:AL349"/>
    <mergeCell ref="AM348:AP349"/>
    <mergeCell ref="AQ348:AT349"/>
    <mergeCell ref="AU348:AX349"/>
    <mergeCell ref="A350:B351"/>
    <mergeCell ref="C350:H351"/>
    <mergeCell ref="I350:K351"/>
    <mergeCell ref="L350:N351"/>
    <mergeCell ref="O350:Q351"/>
    <mergeCell ref="R350:T351"/>
    <mergeCell ref="U350:W351"/>
    <mergeCell ref="X350:Z351"/>
    <mergeCell ref="AA350:AD351"/>
    <mergeCell ref="AE350:AH351"/>
    <mergeCell ref="AI350:AL351"/>
    <mergeCell ref="AM350:AP351"/>
    <mergeCell ref="AQ350:AT351"/>
    <mergeCell ref="AU350:AX351"/>
    <mergeCell ref="A311:B312"/>
    <mergeCell ref="C311:H312"/>
    <mergeCell ref="I311:K312"/>
    <mergeCell ref="L311:N312"/>
    <mergeCell ref="O311:Q312"/>
    <mergeCell ref="R311:T312"/>
    <mergeCell ref="U311:W312"/>
    <mergeCell ref="X311:Z312"/>
    <mergeCell ref="AA311:AD312"/>
    <mergeCell ref="AE311:AH312"/>
    <mergeCell ref="AI311:AL312"/>
    <mergeCell ref="AM311:AP312"/>
    <mergeCell ref="AQ311:AT312"/>
    <mergeCell ref="AU311:AX312"/>
    <mergeCell ref="K313:AN314"/>
    <mergeCell ref="AU313:AX314"/>
    <mergeCell ref="A315:B317"/>
    <mergeCell ref="C315:H317"/>
    <mergeCell ref="I315:K317"/>
    <mergeCell ref="L315:N317"/>
    <mergeCell ref="O315:Q317"/>
    <mergeCell ref="R315:T317"/>
    <mergeCell ref="U315:W317"/>
    <mergeCell ref="X315:Z317"/>
    <mergeCell ref="AA315:AD317"/>
    <mergeCell ref="AE315:AH317"/>
    <mergeCell ref="AI315:AL317"/>
    <mergeCell ref="AM315:AP317"/>
    <mergeCell ref="AQ315:AT317"/>
    <mergeCell ref="AU315:AX317"/>
    <mergeCell ref="AU276:AX278"/>
    <mergeCell ref="AY276:BB278"/>
    <mergeCell ref="BC276:BF278"/>
    <mergeCell ref="BG276:BI278"/>
    <mergeCell ref="A309:B310"/>
    <mergeCell ref="C309:H310"/>
    <mergeCell ref="I309:K310"/>
    <mergeCell ref="L309:N310"/>
    <mergeCell ref="O309:Q310"/>
    <mergeCell ref="R309:T310"/>
    <mergeCell ref="U309:W310"/>
    <mergeCell ref="X309:Z310"/>
    <mergeCell ref="AA309:AD310"/>
    <mergeCell ref="AE309:AH310"/>
    <mergeCell ref="AI309:AL310"/>
    <mergeCell ref="AM309:AP310"/>
    <mergeCell ref="AQ309:AT310"/>
    <mergeCell ref="AU309:AX310"/>
    <mergeCell ref="BG237:BI239"/>
    <mergeCell ref="A270:B271"/>
    <mergeCell ref="C270:H271"/>
    <mergeCell ref="I270:K271"/>
    <mergeCell ref="L270:N271"/>
    <mergeCell ref="O270:Q271"/>
    <mergeCell ref="R270:T271"/>
    <mergeCell ref="U270:W271"/>
    <mergeCell ref="X270:Z271"/>
    <mergeCell ref="AA270:AD271"/>
    <mergeCell ref="AE270:AH271"/>
    <mergeCell ref="AI270:AL271"/>
    <mergeCell ref="AM270:AP271"/>
    <mergeCell ref="AQ270:AT271"/>
    <mergeCell ref="AU270:AX271"/>
    <mergeCell ref="A272:B273"/>
    <mergeCell ref="C272:H273"/>
    <mergeCell ref="I272:K273"/>
    <mergeCell ref="L272:N273"/>
    <mergeCell ref="O272:Q273"/>
    <mergeCell ref="R272:T273"/>
    <mergeCell ref="U272:W273"/>
    <mergeCell ref="X272:Z273"/>
    <mergeCell ref="AA272:AD273"/>
    <mergeCell ref="AE272:AH273"/>
    <mergeCell ref="AI272:AL273"/>
    <mergeCell ref="AM272:AP273"/>
    <mergeCell ref="AQ272:AT273"/>
    <mergeCell ref="AU272:AX273"/>
    <mergeCell ref="A233:B234"/>
    <mergeCell ref="C233:H234"/>
    <mergeCell ref="I233:K234"/>
    <mergeCell ref="L233:N234"/>
    <mergeCell ref="O233:Q234"/>
    <mergeCell ref="R233:T234"/>
    <mergeCell ref="U233:W234"/>
    <mergeCell ref="X233:Z234"/>
    <mergeCell ref="AA233:AD234"/>
    <mergeCell ref="AE233:AH234"/>
    <mergeCell ref="AI233:AL234"/>
    <mergeCell ref="AM233:AP234"/>
    <mergeCell ref="AQ233:AT234"/>
    <mergeCell ref="AU233:AX234"/>
    <mergeCell ref="K235:AN236"/>
    <mergeCell ref="AU235:AX236"/>
    <mergeCell ref="A237:B239"/>
    <mergeCell ref="C237:H239"/>
    <mergeCell ref="I237:K239"/>
    <mergeCell ref="L237:N239"/>
    <mergeCell ref="O237:Q239"/>
    <mergeCell ref="R237:T239"/>
    <mergeCell ref="U237:W239"/>
    <mergeCell ref="X237:Z239"/>
    <mergeCell ref="AA237:AD239"/>
    <mergeCell ref="AE237:AH239"/>
    <mergeCell ref="AI237:AL239"/>
    <mergeCell ref="AM237:AP239"/>
    <mergeCell ref="AQ237:AT239"/>
    <mergeCell ref="AU237:AX239"/>
    <mergeCell ref="AU198:AX200"/>
    <mergeCell ref="AY198:BB200"/>
    <mergeCell ref="BC198:BF200"/>
    <mergeCell ref="BG198:BI200"/>
    <mergeCell ref="A231:B232"/>
    <mergeCell ref="C231:H232"/>
    <mergeCell ref="I231:K232"/>
    <mergeCell ref="L231:N232"/>
    <mergeCell ref="O231:Q232"/>
    <mergeCell ref="R231:T232"/>
    <mergeCell ref="U231:W232"/>
    <mergeCell ref="X231:Z232"/>
    <mergeCell ref="AA231:AD232"/>
    <mergeCell ref="AE231:AH232"/>
    <mergeCell ref="AI231:AL232"/>
    <mergeCell ref="AM231:AP232"/>
    <mergeCell ref="AQ231:AT232"/>
    <mergeCell ref="AU231:AX232"/>
    <mergeCell ref="BC159:BF161"/>
    <mergeCell ref="BG159:BI161"/>
    <mergeCell ref="A192:B193"/>
    <mergeCell ref="C192:H193"/>
    <mergeCell ref="I192:K193"/>
    <mergeCell ref="L192:N193"/>
    <mergeCell ref="O192:Q193"/>
    <mergeCell ref="R192:T193"/>
    <mergeCell ref="U192:W193"/>
    <mergeCell ref="X192:Z193"/>
    <mergeCell ref="AA192:AD193"/>
    <mergeCell ref="AE192:AH193"/>
    <mergeCell ref="AI192:AL193"/>
    <mergeCell ref="AM192:AP193"/>
    <mergeCell ref="AQ192:AT193"/>
    <mergeCell ref="AU192:AX193"/>
    <mergeCell ref="A194:B195"/>
    <mergeCell ref="C194:H195"/>
    <mergeCell ref="I194:K195"/>
    <mergeCell ref="L194:N195"/>
    <mergeCell ref="O194:Q195"/>
    <mergeCell ref="R194:T195"/>
    <mergeCell ref="U194:W195"/>
    <mergeCell ref="X194:Z195"/>
    <mergeCell ref="AA194:AD195"/>
    <mergeCell ref="AE194:AH195"/>
    <mergeCell ref="AI194:AL195"/>
    <mergeCell ref="AM194:AP195"/>
    <mergeCell ref="AQ194:AT195"/>
    <mergeCell ref="AU194:AX195"/>
    <mergeCell ref="A155:B156"/>
    <mergeCell ref="C155:H156"/>
    <mergeCell ref="I155:K156"/>
    <mergeCell ref="L155:N156"/>
    <mergeCell ref="O155:Q156"/>
    <mergeCell ref="R155:T156"/>
    <mergeCell ref="U155:W156"/>
    <mergeCell ref="X155:Z156"/>
    <mergeCell ref="AA155:AD156"/>
    <mergeCell ref="AE155:AH156"/>
    <mergeCell ref="AI155:AL156"/>
    <mergeCell ref="AM155:AP156"/>
    <mergeCell ref="AQ155:AT156"/>
    <mergeCell ref="AU155:AX156"/>
    <mergeCell ref="AY155:BB156"/>
    <mergeCell ref="K157:AN158"/>
    <mergeCell ref="AU157:AX158"/>
    <mergeCell ref="BC120:BF122"/>
    <mergeCell ref="BG120:BI122"/>
    <mergeCell ref="A153:B154"/>
    <mergeCell ref="C153:H154"/>
    <mergeCell ref="I153:K154"/>
    <mergeCell ref="L153:N154"/>
    <mergeCell ref="O153:Q154"/>
    <mergeCell ref="R153:T154"/>
    <mergeCell ref="U153:W154"/>
    <mergeCell ref="X153:Z154"/>
    <mergeCell ref="AA153:AD154"/>
    <mergeCell ref="AE153:AH154"/>
    <mergeCell ref="AI153:AL154"/>
    <mergeCell ref="AM153:AP154"/>
    <mergeCell ref="AQ153:AT154"/>
    <mergeCell ref="AU153:AX154"/>
    <mergeCell ref="AY153:BB154"/>
    <mergeCell ref="A116:B117"/>
    <mergeCell ref="C116:H117"/>
    <mergeCell ref="I116:K117"/>
    <mergeCell ref="L116:N117"/>
    <mergeCell ref="O116:Q117"/>
    <mergeCell ref="R116:T117"/>
    <mergeCell ref="U116:W117"/>
    <mergeCell ref="X116:Z117"/>
    <mergeCell ref="AA116:AD117"/>
    <mergeCell ref="AE116:AH117"/>
    <mergeCell ref="AI116:AL117"/>
    <mergeCell ref="AM116:AP117"/>
    <mergeCell ref="AQ116:AT117"/>
    <mergeCell ref="AU116:AX117"/>
    <mergeCell ref="AY116:BB117"/>
    <mergeCell ref="K118:AN119"/>
    <mergeCell ref="AU118:AX119"/>
    <mergeCell ref="BC81:BF83"/>
    <mergeCell ref="BG81:BI83"/>
    <mergeCell ref="A114:B115"/>
    <mergeCell ref="C114:H115"/>
    <mergeCell ref="I114:K115"/>
    <mergeCell ref="L114:N115"/>
    <mergeCell ref="O114:Q115"/>
    <mergeCell ref="R114:T115"/>
    <mergeCell ref="U114:W115"/>
    <mergeCell ref="X114:Z115"/>
    <mergeCell ref="AA114:AD115"/>
    <mergeCell ref="AE114:AH115"/>
    <mergeCell ref="AI114:AL115"/>
    <mergeCell ref="AM114:AP115"/>
    <mergeCell ref="AQ114:AT115"/>
    <mergeCell ref="AU114:AX115"/>
    <mergeCell ref="AY114:BB115"/>
    <mergeCell ref="A77:B78"/>
    <mergeCell ref="C77:H78"/>
    <mergeCell ref="I77:K78"/>
    <mergeCell ref="L77:N78"/>
    <mergeCell ref="O77:Q78"/>
    <mergeCell ref="R77:T78"/>
    <mergeCell ref="U77:W78"/>
    <mergeCell ref="X77:Z78"/>
    <mergeCell ref="AA77:AD78"/>
    <mergeCell ref="AE77:AH78"/>
    <mergeCell ref="AI77:AL78"/>
    <mergeCell ref="AM77:AP78"/>
    <mergeCell ref="AQ77:AT78"/>
    <mergeCell ref="AU77:AX78"/>
    <mergeCell ref="AY77:BB78"/>
    <mergeCell ref="K79:AN80"/>
    <mergeCell ref="AU79:AX80"/>
    <mergeCell ref="BC42:BF44"/>
    <mergeCell ref="BG42:BI44"/>
    <mergeCell ref="A75:B76"/>
    <mergeCell ref="C75:H76"/>
    <mergeCell ref="I75:K76"/>
    <mergeCell ref="L75:N76"/>
    <mergeCell ref="O75:Q76"/>
    <mergeCell ref="R75:T76"/>
    <mergeCell ref="U75:W76"/>
    <mergeCell ref="X75:Z76"/>
    <mergeCell ref="AA75:AD76"/>
    <mergeCell ref="AE75:AH76"/>
    <mergeCell ref="AI75:AL76"/>
    <mergeCell ref="AM75:AP76"/>
    <mergeCell ref="AQ75:AT76"/>
    <mergeCell ref="AU75:AX76"/>
    <mergeCell ref="AY75:BB76"/>
    <mergeCell ref="A38:B39"/>
    <mergeCell ref="C38:H39"/>
    <mergeCell ref="I38:K39"/>
    <mergeCell ref="L38:N39"/>
    <mergeCell ref="O38:Q39"/>
    <mergeCell ref="R38:T39"/>
    <mergeCell ref="U38:W39"/>
    <mergeCell ref="X38:Z39"/>
    <mergeCell ref="AA38:AD39"/>
    <mergeCell ref="AE38:AH39"/>
    <mergeCell ref="AI38:AL39"/>
    <mergeCell ref="AM38:AP39"/>
    <mergeCell ref="AQ38:AT39"/>
    <mergeCell ref="AU38:AX39"/>
    <mergeCell ref="AY38:BB39"/>
    <mergeCell ref="K40:AN41"/>
    <mergeCell ref="AU40:AX41"/>
    <mergeCell ref="AU3:AX5"/>
    <mergeCell ref="AY3:BB5"/>
    <mergeCell ref="BC3:BF5"/>
    <mergeCell ref="BG3:BI5"/>
    <mergeCell ref="A36:B37"/>
    <mergeCell ref="C36:H37"/>
    <mergeCell ref="I36:K37"/>
    <mergeCell ref="L36:N37"/>
    <mergeCell ref="O36:Q37"/>
    <mergeCell ref="R36:T37"/>
    <mergeCell ref="U36:W37"/>
    <mergeCell ref="X36:Z37"/>
    <mergeCell ref="AA36:AD37"/>
    <mergeCell ref="AE36:AH37"/>
    <mergeCell ref="AI36:AL37"/>
    <mergeCell ref="AM36:AP37"/>
    <mergeCell ref="AQ36:AT37"/>
    <mergeCell ref="AU36:AX37"/>
    <mergeCell ref="AY36:BB37"/>
    <mergeCell ref="A347:B347"/>
    <mergeCell ref="C347:H347"/>
    <mergeCell ref="I347:K347"/>
    <mergeCell ref="L347:N347"/>
    <mergeCell ref="O347:Q347"/>
    <mergeCell ref="R347:T347"/>
    <mergeCell ref="U347:W347"/>
    <mergeCell ref="X347:Z347"/>
    <mergeCell ref="AA347:AD347"/>
    <mergeCell ref="AE347:AH347"/>
    <mergeCell ref="AI347:AL347"/>
    <mergeCell ref="AM347:AP347"/>
    <mergeCell ref="AQ347:AT347"/>
    <mergeCell ref="AU347:AX347"/>
    <mergeCell ref="AY347:BB347"/>
    <mergeCell ref="BC347:BF347"/>
    <mergeCell ref="BG347:BI347"/>
    <mergeCell ref="A346:B346"/>
    <mergeCell ref="C346:H346"/>
    <mergeCell ref="I346:K346"/>
    <mergeCell ref="L346:N346"/>
    <mergeCell ref="O346:Q346"/>
    <mergeCell ref="R346:T346"/>
    <mergeCell ref="U346:W346"/>
    <mergeCell ref="X346:Z346"/>
    <mergeCell ref="AA346:AD346"/>
    <mergeCell ref="AE346:AH346"/>
    <mergeCell ref="AI346:AL346"/>
    <mergeCell ref="AM346:AP346"/>
    <mergeCell ref="AQ346:AT346"/>
    <mergeCell ref="AU346:AX346"/>
    <mergeCell ref="AY346:BB346"/>
    <mergeCell ref="BC346:BF346"/>
    <mergeCell ref="BG346:BI346"/>
    <mergeCell ref="A345:B345"/>
    <mergeCell ref="C345:H345"/>
    <mergeCell ref="I345:K345"/>
    <mergeCell ref="L345:N345"/>
    <mergeCell ref="O345:Q345"/>
    <mergeCell ref="R345:T345"/>
    <mergeCell ref="U345:W345"/>
    <mergeCell ref="X345:Z345"/>
    <mergeCell ref="AA345:AD345"/>
    <mergeCell ref="AE345:AH345"/>
    <mergeCell ref="AI345:AL345"/>
    <mergeCell ref="AM345:AP345"/>
    <mergeCell ref="AQ345:AT345"/>
    <mergeCell ref="AU345:AX345"/>
    <mergeCell ref="AY345:BB345"/>
    <mergeCell ref="BC345:BF345"/>
    <mergeCell ref="BG345:BI345"/>
    <mergeCell ref="A344:B344"/>
    <mergeCell ref="C344:H344"/>
    <mergeCell ref="I344:K344"/>
    <mergeCell ref="L344:N344"/>
    <mergeCell ref="O344:Q344"/>
    <mergeCell ref="R344:T344"/>
    <mergeCell ref="U344:W344"/>
    <mergeCell ref="X344:Z344"/>
    <mergeCell ref="AA344:AD344"/>
    <mergeCell ref="AE344:AH344"/>
    <mergeCell ref="AI344:AL344"/>
    <mergeCell ref="AM344:AP344"/>
    <mergeCell ref="AQ344:AT344"/>
    <mergeCell ref="AU344:AX344"/>
    <mergeCell ref="AY344:BB344"/>
    <mergeCell ref="BC344:BF344"/>
    <mergeCell ref="BG344:BI344"/>
    <mergeCell ref="A343:B343"/>
    <mergeCell ref="C343:H343"/>
    <mergeCell ref="I343:K343"/>
    <mergeCell ref="L343:N343"/>
    <mergeCell ref="O343:Q343"/>
    <mergeCell ref="R343:T343"/>
    <mergeCell ref="U343:W343"/>
    <mergeCell ref="X343:Z343"/>
    <mergeCell ref="AA343:AD343"/>
    <mergeCell ref="AE343:AH343"/>
    <mergeCell ref="AI343:AL343"/>
    <mergeCell ref="AM343:AP343"/>
    <mergeCell ref="AQ343:AT343"/>
    <mergeCell ref="AU343:AX343"/>
    <mergeCell ref="AY343:BB343"/>
    <mergeCell ref="BC343:BF343"/>
    <mergeCell ref="BG343:BI343"/>
    <mergeCell ref="A342:B342"/>
    <mergeCell ref="C342:H342"/>
    <mergeCell ref="I342:K342"/>
    <mergeCell ref="L342:N342"/>
    <mergeCell ref="O342:Q342"/>
    <mergeCell ref="R342:T342"/>
    <mergeCell ref="U342:W342"/>
    <mergeCell ref="X342:Z342"/>
    <mergeCell ref="AA342:AD342"/>
    <mergeCell ref="AE342:AH342"/>
    <mergeCell ref="AI342:AL342"/>
    <mergeCell ref="AM342:AP342"/>
    <mergeCell ref="AQ342:AT342"/>
    <mergeCell ref="AU342:AX342"/>
    <mergeCell ref="AY342:BB342"/>
    <mergeCell ref="BC342:BF342"/>
    <mergeCell ref="BG342:BI342"/>
    <mergeCell ref="A341:B341"/>
    <mergeCell ref="C341:H341"/>
    <mergeCell ref="I341:K341"/>
    <mergeCell ref="L341:N341"/>
    <mergeCell ref="O341:Q341"/>
    <mergeCell ref="R341:T341"/>
    <mergeCell ref="U341:W341"/>
    <mergeCell ref="X341:Z341"/>
    <mergeCell ref="AA341:AD341"/>
    <mergeCell ref="AE341:AH341"/>
    <mergeCell ref="AI341:AL341"/>
    <mergeCell ref="AM341:AP341"/>
    <mergeCell ref="AQ341:AT341"/>
    <mergeCell ref="AU341:AX341"/>
    <mergeCell ref="AY341:BB341"/>
    <mergeCell ref="BC341:BF341"/>
    <mergeCell ref="BG341:BI341"/>
    <mergeCell ref="A340:B340"/>
    <mergeCell ref="C340:H340"/>
    <mergeCell ref="I340:K340"/>
    <mergeCell ref="L340:N340"/>
    <mergeCell ref="O340:Q340"/>
    <mergeCell ref="R340:T340"/>
    <mergeCell ref="U340:W340"/>
    <mergeCell ref="X340:Z340"/>
    <mergeCell ref="AA340:AD340"/>
    <mergeCell ref="AE340:AH340"/>
    <mergeCell ref="AI340:AL340"/>
    <mergeCell ref="AM340:AP340"/>
    <mergeCell ref="AQ340:AT340"/>
    <mergeCell ref="AU340:AX340"/>
    <mergeCell ref="AY340:BB340"/>
    <mergeCell ref="BC340:BF340"/>
    <mergeCell ref="BG340:BI340"/>
    <mergeCell ref="A339:B339"/>
    <mergeCell ref="C339:H339"/>
    <mergeCell ref="I339:K339"/>
    <mergeCell ref="L339:N339"/>
    <mergeCell ref="O339:Q339"/>
    <mergeCell ref="R339:T339"/>
    <mergeCell ref="U339:W339"/>
    <mergeCell ref="X339:Z339"/>
    <mergeCell ref="AA339:AD339"/>
    <mergeCell ref="AE339:AH339"/>
    <mergeCell ref="AI339:AL339"/>
    <mergeCell ref="AM339:AP339"/>
    <mergeCell ref="AQ339:AT339"/>
    <mergeCell ref="AU339:AX339"/>
    <mergeCell ref="AY339:BB339"/>
    <mergeCell ref="BC339:BF339"/>
    <mergeCell ref="BG339:BI339"/>
    <mergeCell ref="A338:B338"/>
    <mergeCell ref="C338:H338"/>
    <mergeCell ref="I338:K338"/>
    <mergeCell ref="L338:N338"/>
    <mergeCell ref="O338:Q338"/>
    <mergeCell ref="R338:T338"/>
    <mergeCell ref="U338:W338"/>
    <mergeCell ref="X338:Z338"/>
    <mergeCell ref="AA338:AD338"/>
    <mergeCell ref="AE338:AH338"/>
    <mergeCell ref="AI338:AL338"/>
    <mergeCell ref="AM338:AP338"/>
    <mergeCell ref="AQ338:AT338"/>
    <mergeCell ref="AU338:AX338"/>
    <mergeCell ref="AY338:BB338"/>
    <mergeCell ref="BC338:BF338"/>
    <mergeCell ref="BG338:BI338"/>
    <mergeCell ref="A337:B337"/>
    <mergeCell ref="C337:H337"/>
    <mergeCell ref="I337:K337"/>
    <mergeCell ref="L337:N337"/>
    <mergeCell ref="O337:Q337"/>
    <mergeCell ref="R337:T337"/>
    <mergeCell ref="U337:W337"/>
    <mergeCell ref="X337:Z337"/>
    <mergeCell ref="AA337:AD337"/>
    <mergeCell ref="AE337:AH337"/>
    <mergeCell ref="AI337:AL337"/>
    <mergeCell ref="AM337:AP337"/>
    <mergeCell ref="AQ337:AT337"/>
    <mergeCell ref="AU337:AX337"/>
    <mergeCell ref="AY337:BB337"/>
    <mergeCell ref="BC337:BF337"/>
    <mergeCell ref="BG337:BI337"/>
    <mergeCell ref="A336:B336"/>
    <mergeCell ref="C336:H336"/>
    <mergeCell ref="I336:K336"/>
    <mergeCell ref="L336:N336"/>
    <mergeCell ref="O336:Q336"/>
    <mergeCell ref="R336:T336"/>
    <mergeCell ref="U336:W336"/>
    <mergeCell ref="X336:Z336"/>
    <mergeCell ref="AA336:AD336"/>
    <mergeCell ref="AE336:AH336"/>
    <mergeCell ref="AI336:AL336"/>
    <mergeCell ref="AM336:AP336"/>
    <mergeCell ref="AQ336:AT336"/>
    <mergeCell ref="AU336:AX336"/>
    <mergeCell ref="AY336:BB336"/>
    <mergeCell ref="BC336:BF336"/>
    <mergeCell ref="BG336:BI336"/>
    <mergeCell ref="A335:B335"/>
    <mergeCell ref="C335:H335"/>
    <mergeCell ref="I335:K335"/>
    <mergeCell ref="L335:N335"/>
    <mergeCell ref="O335:Q335"/>
    <mergeCell ref="R335:T335"/>
    <mergeCell ref="U335:W335"/>
    <mergeCell ref="X335:Z335"/>
    <mergeCell ref="AA335:AD335"/>
    <mergeCell ref="AE335:AH335"/>
    <mergeCell ref="AI335:AL335"/>
    <mergeCell ref="AM335:AP335"/>
    <mergeCell ref="AQ335:AT335"/>
    <mergeCell ref="AU335:AX335"/>
    <mergeCell ref="AY335:BB335"/>
    <mergeCell ref="BC335:BF335"/>
    <mergeCell ref="BG335:BI335"/>
    <mergeCell ref="A334:B334"/>
    <mergeCell ref="C334:H334"/>
    <mergeCell ref="I334:K334"/>
    <mergeCell ref="L334:N334"/>
    <mergeCell ref="O334:Q334"/>
    <mergeCell ref="R334:T334"/>
    <mergeCell ref="U334:W334"/>
    <mergeCell ref="X334:Z334"/>
    <mergeCell ref="AA334:AD334"/>
    <mergeCell ref="AE334:AH334"/>
    <mergeCell ref="AI334:AL334"/>
    <mergeCell ref="AM334:AP334"/>
    <mergeCell ref="AQ334:AT334"/>
    <mergeCell ref="AU334:AX334"/>
    <mergeCell ref="AY334:BB334"/>
    <mergeCell ref="BC334:BF334"/>
    <mergeCell ref="BG334:BI334"/>
    <mergeCell ref="A333:B333"/>
    <mergeCell ref="C333:H333"/>
    <mergeCell ref="I333:K333"/>
    <mergeCell ref="L333:N333"/>
    <mergeCell ref="O333:Q333"/>
    <mergeCell ref="R333:T333"/>
    <mergeCell ref="U333:W333"/>
    <mergeCell ref="X333:Z333"/>
    <mergeCell ref="AA333:AD333"/>
    <mergeCell ref="AE333:AH333"/>
    <mergeCell ref="AI333:AL333"/>
    <mergeCell ref="AM333:AP333"/>
    <mergeCell ref="AQ333:AT333"/>
    <mergeCell ref="AU333:AX333"/>
    <mergeCell ref="AY333:BB333"/>
    <mergeCell ref="BC333:BF333"/>
    <mergeCell ref="BG333:BI333"/>
    <mergeCell ref="A332:B332"/>
    <mergeCell ref="C332:H332"/>
    <mergeCell ref="I332:K332"/>
    <mergeCell ref="L332:N332"/>
    <mergeCell ref="O332:Q332"/>
    <mergeCell ref="R332:T332"/>
    <mergeCell ref="U332:W332"/>
    <mergeCell ref="X332:Z332"/>
    <mergeCell ref="AA332:AD332"/>
    <mergeCell ref="AE332:AH332"/>
    <mergeCell ref="AI332:AL332"/>
    <mergeCell ref="AM332:AP332"/>
    <mergeCell ref="AQ332:AT332"/>
    <mergeCell ref="AU332:AX332"/>
    <mergeCell ref="AY332:BB332"/>
    <mergeCell ref="BC332:BF332"/>
    <mergeCell ref="BG332:BI332"/>
    <mergeCell ref="A331:B331"/>
    <mergeCell ref="C331:H331"/>
    <mergeCell ref="I331:K331"/>
    <mergeCell ref="L331:N331"/>
    <mergeCell ref="O331:Q331"/>
    <mergeCell ref="R331:T331"/>
    <mergeCell ref="U331:W331"/>
    <mergeCell ref="X331:Z331"/>
    <mergeCell ref="AA331:AD331"/>
    <mergeCell ref="AE331:AH331"/>
    <mergeCell ref="AI331:AL331"/>
    <mergeCell ref="AM331:AP331"/>
    <mergeCell ref="AQ331:AT331"/>
    <mergeCell ref="AU331:AX331"/>
    <mergeCell ref="AY331:BB331"/>
    <mergeCell ref="BC331:BF331"/>
    <mergeCell ref="BG331:BI331"/>
    <mergeCell ref="A330:B330"/>
    <mergeCell ref="C330:H330"/>
    <mergeCell ref="I330:K330"/>
    <mergeCell ref="L330:N330"/>
    <mergeCell ref="O330:Q330"/>
    <mergeCell ref="R330:T330"/>
    <mergeCell ref="U330:W330"/>
    <mergeCell ref="X330:Z330"/>
    <mergeCell ref="AA330:AD330"/>
    <mergeCell ref="AE330:AH330"/>
    <mergeCell ref="AI330:AL330"/>
    <mergeCell ref="AM330:AP330"/>
    <mergeCell ref="AQ330:AT330"/>
    <mergeCell ref="AU330:AX330"/>
    <mergeCell ref="AY330:BB330"/>
    <mergeCell ref="BC330:BF330"/>
    <mergeCell ref="BG330:BI330"/>
    <mergeCell ref="A329:B329"/>
    <mergeCell ref="C329:H329"/>
    <mergeCell ref="I329:K329"/>
    <mergeCell ref="L329:N329"/>
    <mergeCell ref="O329:Q329"/>
    <mergeCell ref="R329:T329"/>
    <mergeCell ref="U329:W329"/>
    <mergeCell ref="X329:Z329"/>
    <mergeCell ref="AA329:AD329"/>
    <mergeCell ref="AE329:AH329"/>
    <mergeCell ref="AI329:AL329"/>
    <mergeCell ref="AM329:AP329"/>
    <mergeCell ref="AQ329:AT329"/>
    <mergeCell ref="AU329:AX329"/>
    <mergeCell ref="AY329:BB329"/>
    <mergeCell ref="BC329:BF329"/>
    <mergeCell ref="BG329:BI329"/>
    <mergeCell ref="A328:B328"/>
    <mergeCell ref="C328:H328"/>
    <mergeCell ref="I328:K328"/>
    <mergeCell ref="L328:N328"/>
    <mergeCell ref="O328:Q328"/>
    <mergeCell ref="R328:T328"/>
    <mergeCell ref="U328:W328"/>
    <mergeCell ref="X328:Z328"/>
    <mergeCell ref="AA328:AD328"/>
    <mergeCell ref="AE328:AH328"/>
    <mergeCell ref="AI328:AL328"/>
    <mergeCell ref="AM328:AP328"/>
    <mergeCell ref="AQ328:AT328"/>
    <mergeCell ref="AU328:AX328"/>
    <mergeCell ref="AY328:BB328"/>
    <mergeCell ref="BC328:BF328"/>
    <mergeCell ref="BG328:BI328"/>
    <mergeCell ref="A327:B327"/>
    <mergeCell ref="C327:H327"/>
    <mergeCell ref="I327:K327"/>
    <mergeCell ref="L327:N327"/>
    <mergeCell ref="O327:Q327"/>
    <mergeCell ref="R327:T327"/>
    <mergeCell ref="U327:W327"/>
    <mergeCell ref="X327:Z327"/>
    <mergeCell ref="AA327:AD327"/>
    <mergeCell ref="AE327:AH327"/>
    <mergeCell ref="AI327:AL327"/>
    <mergeCell ref="AM327:AP327"/>
    <mergeCell ref="AQ327:AT327"/>
    <mergeCell ref="AU327:AX327"/>
    <mergeCell ref="AY327:BB327"/>
    <mergeCell ref="BC327:BF327"/>
    <mergeCell ref="BG327:BI327"/>
    <mergeCell ref="A326:B326"/>
    <mergeCell ref="C326:H326"/>
    <mergeCell ref="I326:K326"/>
    <mergeCell ref="L326:N326"/>
    <mergeCell ref="O326:Q326"/>
    <mergeCell ref="R326:T326"/>
    <mergeCell ref="U326:W326"/>
    <mergeCell ref="X326:Z326"/>
    <mergeCell ref="AA326:AD326"/>
    <mergeCell ref="AE326:AH326"/>
    <mergeCell ref="AI326:AL326"/>
    <mergeCell ref="AM326:AP326"/>
    <mergeCell ref="AQ326:AT326"/>
    <mergeCell ref="AU326:AX326"/>
    <mergeCell ref="AY326:BB326"/>
    <mergeCell ref="BC326:BF326"/>
    <mergeCell ref="BG326:BI326"/>
    <mergeCell ref="A325:B325"/>
    <mergeCell ref="C325:H325"/>
    <mergeCell ref="I325:K325"/>
    <mergeCell ref="L325:N325"/>
    <mergeCell ref="O325:Q325"/>
    <mergeCell ref="R325:T325"/>
    <mergeCell ref="U325:W325"/>
    <mergeCell ref="X325:Z325"/>
    <mergeCell ref="AA325:AD325"/>
    <mergeCell ref="AE325:AH325"/>
    <mergeCell ref="AI325:AL325"/>
    <mergeCell ref="AM325:AP325"/>
    <mergeCell ref="AQ325:AT325"/>
    <mergeCell ref="AU325:AX325"/>
    <mergeCell ref="AY325:BB325"/>
    <mergeCell ref="BC325:BF325"/>
    <mergeCell ref="BG325:BI325"/>
    <mergeCell ref="A324:B324"/>
    <mergeCell ref="C324:H324"/>
    <mergeCell ref="I324:K324"/>
    <mergeCell ref="L324:N324"/>
    <mergeCell ref="O324:Q324"/>
    <mergeCell ref="R324:T324"/>
    <mergeCell ref="U324:W324"/>
    <mergeCell ref="X324:Z324"/>
    <mergeCell ref="AA324:AD324"/>
    <mergeCell ref="AE324:AH324"/>
    <mergeCell ref="AI324:AL324"/>
    <mergeCell ref="AM324:AP324"/>
    <mergeCell ref="AQ324:AT324"/>
    <mergeCell ref="AU324:AX324"/>
    <mergeCell ref="AY324:BB324"/>
    <mergeCell ref="BC324:BF324"/>
    <mergeCell ref="BG324:BI324"/>
    <mergeCell ref="A323:B323"/>
    <mergeCell ref="C323:H323"/>
    <mergeCell ref="I323:K323"/>
    <mergeCell ref="L323:N323"/>
    <mergeCell ref="O323:Q323"/>
    <mergeCell ref="R323:T323"/>
    <mergeCell ref="U323:W323"/>
    <mergeCell ref="X323:Z323"/>
    <mergeCell ref="AA323:AD323"/>
    <mergeCell ref="AE323:AH323"/>
    <mergeCell ref="AI323:AL323"/>
    <mergeCell ref="AM323:AP323"/>
    <mergeCell ref="AQ323:AT323"/>
    <mergeCell ref="AU323:AX323"/>
    <mergeCell ref="AY323:BB323"/>
    <mergeCell ref="BC323:BF323"/>
    <mergeCell ref="BG323:BI323"/>
    <mergeCell ref="A322:B322"/>
    <mergeCell ref="C322:H322"/>
    <mergeCell ref="I322:K322"/>
    <mergeCell ref="L322:N322"/>
    <mergeCell ref="O322:Q322"/>
    <mergeCell ref="R322:T322"/>
    <mergeCell ref="U322:W322"/>
    <mergeCell ref="X322:Z322"/>
    <mergeCell ref="AA322:AD322"/>
    <mergeCell ref="AE322:AH322"/>
    <mergeCell ref="AI322:AL322"/>
    <mergeCell ref="AM322:AP322"/>
    <mergeCell ref="AQ322:AT322"/>
    <mergeCell ref="AU322:AX322"/>
    <mergeCell ref="AY322:BB322"/>
    <mergeCell ref="BC322:BF322"/>
    <mergeCell ref="BG322:BI322"/>
    <mergeCell ref="A321:B321"/>
    <mergeCell ref="C321:H321"/>
    <mergeCell ref="I321:K321"/>
    <mergeCell ref="L321:N321"/>
    <mergeCell ref="O321:Q321"/>
    <mergeCell ref="R321:T321"/>
    <mergeCell ref="U321:W321"/>
    <mergeCell ref="X321:Z321"/>
    <mergeCell ref="AA321:AD321"/>
    <mergeCell ref="AE321:AH321"/>
    <mergeCell ref="AI321:AL321"/>
    <mergeCell ref="AM321:AP321"/>
    <mergeCell ref="AQ321:AT321"/>
    <mergeCell ref="AU321:AX321"/>
    <mergeCell ref="AY321:BB321"/>
    <mergeCell ref="BC321:BF321"/>
    <mergeCell ref="BG321:BI321"/>
    <mergeCell ref="A320:B320"/>
    <mergeCell ref="C320:H320"/>
    <mergeCell ref="I320:K320"/>
    <mergeCell ref="L320:N320"/>
    <mergeCell ref="O320:Q320"/>
    <mergeCell ref="R320:T320"/>
    <mergeCell ref="U320:W320"/>
    <mergeCell ref="X320:Z320"/>
    <mergeCell ref="AA320:AD320"/>
    <mergeCell ref="AE320:AH320"/>
    <mergeCell ref="AI320:AL320"/>
    <mergeCell ref="AM320:AP320"/>
    <mergeCell ref="AQ320:AT320"/>
    <mergeCell ref="AU320:AX320"/>
    <mergeCell ref="AY320:BB320"/>
    <mergeCell ref="BC320:BF320"/>
    <mergeCell ref="BG320:BI320"/>
    <mergeCell ref="BG318:BI318"/>
    <mergeCell ref="A319:B319"/>
    <mergeCell ref="C319:H319"/>
    <mergeCell ref="I319:K319"/>
    <mergeCell ref="L319:N319"/>
    <mergeCell ref="O319:Q319"/>
    <mergeCell ref="R319:T319"/>
    <mergeCell ref="U319:W319"/>
    <mergeCell ref="X319:Z319"/>
    <mergeCell ref="AA319:AD319"/>
    <mergeCell ref="AE319:AH319"/>
    <mergeCell ref="AI319:AL319"/>
    <mergeCell ref="AM319:AP319"/>
    <mergeCell ref="AQ319:AT319"/>
    <mergeCell ref="AU319:AX319"/>
    <mergeCell ref="AY319:BB319"/>
    <mergeCell ref="BC319:BF319"/>
    <mergeCell ref="BG319:BI319"/>
    <mergeCell ref="A313:J313"/>
    <mergeCell ref="A318:B318"/>
    <mergeCell ref="C318:H318"/>
    <mergeCell ref="I318:K318"/>
    <mergeCell ref="L318:N318"/>
    <mergeCell ref="O318:Q318"/>
    <mergeCell ref="R318:T318"/>
    <mergeCell ref="U318:W318"/>
    <mergeCell ref="X318:Z318"/>
    <mergeCell ref="AA318:AD318"/>
    <mergeCell ref="AE318:AH318"/>
    <mergeCell ref="AI318:AL318"/>
    <mergeCell ref="AM318:AP318"/>
    <mergeCell ref="AQ318:AT318"/>
    <mergeCell ref="AU318:AX318"/>
    <mergeCell ref="AY318:BB318"/>
    <mergeCell ref="BC318:BF318"/>
    <mergeCell ref="AY315:BB317"/>
    <mergeCell ref="BC315:BF317"/>
    <mergeCell ref="A308:B308"/>
    <mergeCell ref="C308:H308"/>
    <mergeCell ref="I308:K308"/>
    <mergeCell ref="L308:N308"/>
    <mergeCell ref="O308:Q308"/>
    <mergeCell ref="R308:T308"/>
    <mergeCell ref="U308:W308"/>
    <mergeCell ref="X308:Z308"/>
    <mergeCell ref="AA308:AD308"/>
    <mergeCell ref="AE308:AH308"/>
    <mergeCell ref="AI308:AL308"/>
    <mergeCell ref="AM308:AP308"/>
    <mergeCell ref="AQ308:AT308"/>
    <mergeCell ref="AU308:AX308"/>
    <mergeCell ref="AY308:BB308"/>
    <mergeCell ref="BC308:BF308"/>
    <mergeCell ref="BG308:BI308"/>
    <mergeCell ref="A307:B307"/>
    <mergeCell ref="C307:H307"/>
    <mergeCell ref="I307:K307"/>
    <mergeCell ref="L307:N307"/>
    <mergeCell ref="O307:Q307"/>
    <mergeCell ref="R307:T307"/>
    <mergeCell ref="U307:W307"/>
    <mergeCell ref="X307:Z307"/>
    <mergeCell ref="AA307:AD307"/>
    <mergeCell ref="AE307:AH307"/>
    <mergeCell ref="AI307:AL307"/>
    <mergeCell ref="AM307:AP307"/>
    <mergeCell ref="AQ307:AT307"/>
    <mergeCell ref="AU307:AX307"/>
    <mergeCell ref="AY307:BB307"/>
    <mergeCell ref="BC307:BF307"/>
    <mergeCell ref="BG307:BI307"/>
    <mergeCell ref="A306:B306"/>
    <mergeCell ref="C306:H306"/>
    <mergeCell ref="I306:K306"/>
    <mergeCell ref="L306:N306"/>
    <mergeCell ref="O306:Q306"/>
    <mergeCell ref="R306:T306"/>
    <mergeCell ref="U306:W306"/>
    <mergeCell ref="X306:Z306"/>
    <mergeCell ref="AA306:AD306"/>
    <mergeCell ref="AE306:AH306"/>
    <mergeCell ref="AI306:AL306"/>
    <mergeCell ref="AM306:AP306"/>
    <mergeCell ref="AQ306:AT306"/>
    <mergeCell ref="AU306:AX306"/>
    <mergeCell ref="AY306:BB306"/>
    <mergeCell ref="BC306:BF306"/>
    <mergeCell ref="BG306:BI306"/>
    <mergeCell ref="A305:B305"/>
    <mergeCell ref="C305:H305"/>
    <mergeCell ref="I305:K305"/>
    <mergeCell ref="L305:N305"/>
    <mergeCell ref="O305:Q305"/>
    <mergeCell ref="R305:T305"/>
    <mergeCell ref="U305:W305"/>
    <mergeCell ref="X305:Z305"/>
    <mergeCell ref="AA305:AD305"/>
    <mergeCell ref="AE305:AH305"/>
    <mergeCell ref="AI305:AL305"/>
    <mergeCell ref="AM305:AP305"/>
    <mergeCell ref="AQ305:AT305"/>
    <mergeCell ref="AU305:AX305"/>
    <mergeCell ref="AY305:BB305"/>
    <mergeCell ref="BC305:BF305"/>
    <mergeCell ref="BG305:BI305"/>
    <mergeCell ref="A304:B304"/>
    <mergeCell ref="C304:H304"/>
    <mergeCell ref="I304:K304"/>
    <mergeCell ref="L304:N304"/>
    <mergeCell ref="O304:Q304"/>
    <mergeCell ref="R304:T304"/>
    <mergeCell ref="U304:W304"/>
    <mergeCell ref="X304:Z304"/>
    <mergeCell ref="AA304:AD304"/>
    <mergeCell ref="AE304:AH304"/>
    <mergeCell ref="AI304:AL304"/>
    <mergeCell ref="AM304:AP304"/>
    <mergeCell ref="AQ304:AT304"/>
    <mergeCell ref="AU304:AX304"/>
    <mergeCell ref="AY304:BB304"/>
    <mergeCell ref="BC304:BF304"/>
    <mergeCell ref="BG304:BI304"/>
    <mergeCell ref="A303:B303"/>
    <mergeCell ref="C303:H303"/>
    <mergeCell ref="I303:K303"/>
    <mergeCell ref="L303:N303"/>
    <mergeCell ref="O303:Q303"/>
    <mergeCell ref="R303:T303"/>
    <mergeCell ref="U303:W303"/>
    <mergeCell ref="X303:Z303"/>
    <mergeCell ref="AA303:AD303"/>
    <mergeCell ref="AE303:AH303"/>
    <mergeCell ref="AI303:AL303"/>
    <mergeCell ref="AM303:AP303"/>
    <mergeCell ref="AQ303:AT303"/>
    <mergeCell ref="AU303:AX303"/>
    <mergeCell ref="AY303:BB303"/>
    <mergeCell ref="BC303:BF303"/>
    <mergeCell ref="BG303:BI303"/>
    <mergeCell ref="A302:B302"/>
    <mergeCell ref="C302:H302"/>
    <mergeCell ref="I302:K302"/>
    <mergeCell ref="L302:N302"/>
    <mergeCell ref="O302:Q302"/>
    <mergeCell ref="R302:T302"/>
    <mergeCell ref="U302:W302"/>
    <mergeCell ref="X302:Z302"/>
    <mergeCell ref="AA302:AD302"/>
    <mergeCell ref="AE302:AH302"/>
    <mergeCell ref="AI302:AL302"/>
    <mergeCell ref="AM302:AP302"/>
    <mergeCell ref="AQ302:AT302"/>
    <mergeCell ref="AU302:AX302"/>
    <mergeCell ref="AY302:BB302"/>
    <mergeCell ref="BC302:BF302"/>
    <mergeCell ref="BG302:BI302"/>
    <mergeCell ref="A301:B301"/>
    <mergeCell ref="C301:H301"/>
    <mergeCell ref="I301:K301"/>
    <mergeCell ref="L301:N301"/>
    <mergeCell ref="O301:Q301"/>
    <mergeCell ref="R301:T301"/>
    <mergeCell ref="U301:W301"/>
    <mergeCell ref="X301:Z301"/>
    <mergeCell ref="AA301:AD301"/>
    <mergeCell ref="AE301:AH301"/>
    <mergeCell ref="AI301:AL301"/>
    <mergeCell ref="AM301:AP301"/>
    <mergeCell ref="AQ301:AT301"/>
    <mergeCell ref="AU301:AX301"/>
    <mergeCell ref="AY301:BB301"/>
    <mergeCell ref="BC301:BF301"/>
    <mergeCell ref="BG301:BI301"/>
    <mergeCell ref="A300:B300"/>
    <mergeCell ref="C300:H300"/>
    <mergeCell ref="I300:K300"/>
    <mergeCell ref="L300:N300"/>
    <mergeCell ref="O300:Q300"/>
    <mergeCell ref="R300:T300"/>
    <mergeCell ref="U300:W300"/>
    <mergeCell ref="X300:Z300"/>
    <mergeCell ref="AA300:AD300"/>
    <mergeCell ref="AE300:AH300"/>
    <mergeCell ref="AI300:AL300"/>
    <mergeCell ref="AM300:AP300"/>
    <mergeCell ref="AQ300:AT300"/>
    <mergeCell ref="AU300:AX300"/>
    <mergeCell ref="AY300:BB300"/>
    <mergeCell ref="BC300:BF300"/>
    <mergeCell ref="BG300:BI300"/>
    <mergeCell ref="A299:B299"/>
    <mergeCell ref="C299:H299"/>
    <mergeCell ref="I299:K299"/>
    <mergeCell ref="L299:N299"/>
    <mergeCell ref="O299:Q299"/>
    <mergeCell ref="R299:T299"/>
    <mergeCell ref="U299:W299"/>
    <mergeCell ref="X299:Z299"/>
    <mergeCell ref="AA299:AD299"/>
    <mergeCell ref="AE299:AH299"/>
    <mergeCell ref="AI299:AL299"/>
    <mergeCell ref="AM299:AP299"/>
    <mergeCell ref="AQ299:AT299"/>
    <mergeCell ref="AU299:AX299"/>
    <mergeCell ref="AY299:BB299"/>
    <mergeCell ref="BC299:BF299"/>
    <mergeCell ref="BG299:BI299"/>
    <mergeCell ref="A298:B298"/>
    <mergeCell ref="C298:H298"/>
    <mergeCell ref="I298:K298"/>
    <mergeCell ref="L298:N298"/>
    <mergeCell ref="O298:Q298"/>
    <mergeCell ref="R298:T298"/>
    <mergeCell ref="U298:W298"/>
    <mergeCell ref="X298:Z298"/>
    <mergeCell ref="AA298:AD298"/>
    <mergeCell ref="AE298:AH298"/>
    <mergeCell ref="AI298:AL298"/>
    <mergeCell ref="AM298:AP298"/>
    <mergeCell ref="AQ298:AT298"/>
    <mergeCell ref="AU298:AX298"/>
    <mergeCell ref="AY298:BB298"/>
    <mergeCell ref="BC298:BF298"/>
    <mergeCell ref="BG298:BI298"/>
    <mergeCell ref="A297:B297"/>
    <mergeCell ref="C297:H297"/>
    <mergeCell ref="I297:K297"/>
    <mergeCell ref="L297:N297"/>
    <mergeCell ref="O297:Q297"/>
    <mergeCell ref="R297:T297"/>
    <mergeCell ref="U297:W297"/>
    <mergeCell ref="X297:Z297"/>
    <mergeCell ref="AA297:AD297"/>
    <mergeCell ref="AE297:AH297"/>
    <mergeCell ref="AI297:AL297"/>
    <mergeCell ref="AM297:AP297"/>
    <mergeCell ref="AQ297:AT297"/>
    <mergeCell ref="AU297:AX297"/>
    <mergeCell ref="AY297:BB297"/>
    <mergeCell ref="BC297:BF297"/>
    <mergeCell ref="BG297:BI297"/>
    <mergeCell ref="A296:B296"/>
    <mergeCell ref="C296:H296"/>
    <mergeCell ref="I296:K296"/>
    <mergeCell ref="L296:N296"/>
    <mergeCell ref="O296:Q296"/>
    <mergeCell ref="R296:T296"/>
    <mergeCell ref="U296:W296"/>
    <mergeCell ref="X296:Z296"/>
    <mergeCell ref="AA296:AD296"/>
    <mergeCell ref="AE296:AH296"/>
    <mergeCell ref="AI296:AL296"/>
    <mergeCell ref="AM296:AP296"/>
    <mergeCell ref="AQ296:AT296"/>
    <mergeCell ref="AU296:AX296"/>
    <mergeCell ref="AY296:BB296"/>
    <mergeCell ref="BC296:BF296"/>
    <mergeCell ref="BG296:BI296"/>
    <mergeCell ref="A295:B295"/>
    <mergeCell ref="C295:H295"/>
    <mergeCell ref="I295:K295"/>
    <mergeCell ref="L295:N295"/>
    <mergeCell ref="O295:Q295"/>
    <mergeCell ref="R295:T295"/>
    <mergeCell ref="U295:W295"/>
    <mergeCell ref="X295:Z295"/>
    <mergeCell ref="AA295:AD295"/>
    <mergeCell ref="AE295:AH295"/>
    <mergeCell ref="AI295:AL295"/>
    <mergeCell ref="AM295:AP295"/>
    <mergeCell ref="AQ295:AT295"/>
    <mergeCell ref="AU295:AX295"/>
    <mergeCell ref="AY295:BB295"/>
    <mergeCell ref="BC295:BF295"/>
    <mergeCell ref="BG295:BI295"/>
    <mergeCell ref="A294:B294"/>
    <mergeCell ref="C294:H294"/>
    <mergeCell ref="I294:K294"/>
    <mergeCell ref="L294:N294"/>
    <mergeCell ref="O294:Q294"/>
    <mergeCell ref="R294:T294"/>
    <mergeCell ref="U294:W294"/>
    <mergeCell ref="X294:Z294"/>
    <mergeCell ref="AA294:AD294"/>
    <mergeCell ref="AE294:AH294"/>
    <mergeCell ref="AI294:AL294"/>
    <mergeCell ref="AM294:AP294"/>
    <mergeCell ref="AQ294:AT294"/>
    <mergeCell ref="AU294:AX294"/>
    <mergeCell ref="AY294:BB294"/>
    <mergeCell ref="BC294:BF294"/>
    <mergeCell ref="BG294:BI294"/>
    <mergeCell ref="A293:B293"/>
    <mergeCell ref="C293:H293"/>
    <mergeCell ref="I293:K293"/>
    <mergeCell ref="L293:N293"/>
    <mergeCell ref="O293:Q293"/>
    <mergeCell ref="R293:T293"/>
    <mergeCell ref="U293:W293"/>
    <mergeCell ref="X293:Z293"/>
    <mergeCell ref="AA293:AD293"/>
    <mergeCell ref="AE293:AH293"/>
    <mergeCell ref="AI293:AL293"/>
    <mergeCell ref="AM293:AP293"/>
    <mergeCell ref="AQ293:AT293"/>
    <mergeCell ref="AU293:AX293"/>
    <mergeCell ref="AY293:BB293"/>
    <mergeCell ref="BC293:BF293"/>
    <mergeCell ref="BG293:BI293"/>
    <mergeCell ref="A292:B292"/>
    <mergeCell ref="C292:H292"/>
    <mergeCell ref="I292:K292"/>
    <mergeCell ref="L292:N292"/>
    <mergeCell ref="O292:Q292"/>
    <mergeCell ref="R292:T292"/>
    <mergeCell ref="U292:W292"/>
    <mergeCell ref="X292:Z292"/>
    <mergeCell ref="AA292:AD292"/>
    <mergeCell ref="AE292:AH292"/>
    <mergeCell ref="AI292:AL292"/>
    <mergeCell ref="AM292:AP292"/>
    <mergeCell ref="AQ292:AT292"/>
    <mergeCell ref="AU292:AX292"/>
    <mergeCell ref="AY292:BB292"/>
    <mergeCell ref="BC292:BF292"/>
    <mergeCell ref="BG292:BI292"/>
    <mergeCell ref="A291:B291"/>
    <mergeCell ref="C291:H291"/>
    <mergeCell ref="I291:K291"/>
    <mergeCell ref="L291:N291"/>
    <mergeCell ref="O291:Q291"/>
    <mergeCell ref="R291:T291"/>
    <mergeCell ref="U291:W291"/>
    <mergeCell ref="X291:Z291"/>
    <mergeCell ref="AA291:AD291"/>
    <mergeCell ref="AE291:AH291"/>
    <mergeCell ref="AI291:AL291"/>
    <mergeCell ref="AM291:AP291"/>
    <mergeCell ref="AQ291:AT291"/>
    <mergeCell ref="AU291:AX291"/>
    <mergeCell ref="AY291:BB291"/>
    <mergeCell ref="BC291:BF291"/>
    <mergeCell ref="BG291:BI291"/>
    <mergeCell ref="A290:B290"/>
    <mergeCell ref="C290:H290"/>
    <mergeCell ref="I290:K290"/>
    <mergeCell ref="L290:N290"/>
    <mergeCell ref="O290:Q290"/>
    <mergeCell ref="R290:T290"/>
    <mergeCell ref="U290:W290"/>
    <mergeCell ref="X290:Z290"/>
    <mergeCell ref="AA290:AD290"/>
    <mergeCell ref="AE290:AH290"/>
    <mergeCell ref="AI290:AL290"/>
    <mergeCell ref="AM290:AP290"/>
    <mergeCell ref="AQ290:AT290"/>
    <mergeCell ref="AU290:AX290"/>
    <mergeCell ref="AY290:BB290"/>
    <mergeCell ref="BC290:BF290"/>
    <mergeCell ref="BG290:BI290"/>
    <mergeCell ref="A289:B289"/>
    <mergeCell ref="C289:H289"/>
    <mergeCell ref="I289:K289"/>
    <mergeCell ref="L289:N289"/>
    <mergeCell ref="O289:Q289"/>
    <mergeCell ref="R289:T289"/>
    <mergeCell ref="U289:W289"/>
    <mergeCell ref="X289:Z289"/>
    <mergeCell ref="AA289:AD289"/>
    <mergeCell ref="AE289:AH289"/>
    <mergeCell ref="AI289:AL289"/>
    <mergeCell ref="AM289:AP289"/>
    <mergeCell ref="AQ289:AT289"/>
    <mergeCell ref="AU289:AX289"/>
    <mergeCell ref="AY289:BB289"/>
    <mergeCell ref="BC289:BF289"/>
    <mergeCell ref="BG289:BI289"/>
    <mergeCell ref="A288:B288"/>
    <mergeCell ref="C288:H288"/>
    <mergeCell ref="I288:K288"/>
    <mergeCell ref="L288:N288"/>
    <mergeCell ref="O288:Q288"/>
    <mergeCell ref="R288:T288"/>
    <mergeCell ref="U288:W288"/>
    <mergeCell ref="X288:Z288"/>
    <mergeCell ref="AA288:AD288"/>
    <mergeCell ref="AE288:AH288"/>
    <mergeCell ref="AI288:AL288"/>
    <mergeCell ref="AM288:AP288"/>
    <mergeCell ref="AQ288:AT288"/>
    <mergeCell ref="AU288:AX288"/>
    <mergeCell ref="AY288:BB288"/>
    <mergeCell ref="BC288:BF288"/>
    <mergeCell ref="BG288:BI288"/>
    <mergeCell ref="A287:B287"/>
    <mergeCell ref="C287:H287"/>
    <mergeCell ref="I287:K287"/>
    <mergeCell ref="L287:N287"/>
    <mergeCell ref="O287:Q287"/>
    <mergeCell ref="R287:T287"/>
    <mergeCell ref="U287:W287"/>
    <mergeCell ref="X287:Z287"/>
    <mergeCell ref="AA287:AD287"/>
    <mergeCell ref="AE287:AH287"/>
    <mergeCell ref="AI287:AL287"/>
    <mergeCell ref="AM287:AP287"/>
    <mergeCell ref="AQ287:AT287"/>
    <mergeCell ref="AU287:AX287"/>
    <mergeCell ref="AY287:BB287"/>
    <mergeCell ref="BC287:BF287"/>
    <mergeCell ref="BG287:BI287"/>
    <mergeCell ref="A286:B286"/>
    <mergeCell ref="C286:H286"/>
    <mergeCell ref="I286:K286"/>
    <mergeCell ref="L286:N286"/>
    <mergeCell ref="O286:Q286"/>
    <mergeCell ref="R286:T286"/>
    <mergeCell ref="U286:W286"/>
    <mergeCell ref="X286:Z286"/>
    <mergeCell ref="AA286:AD286"/>
    <mergeCell ref="AE286:AH286"/>
    <mergeCell ref="AI286:AL286"/>
    <mergeCell ref="AM286:AP286"/>
    <mergeCell ref="AQ286:AT286"/>
    <mergeCell ref="AU286:AX286"/>
    <mergeCell ref="AY286:BB286"/>
    <mergeCell ref="BC286:BF286"/>
    <mergeCell ref="BG286:BI286"/>
    <mergeCell ref="A285:B285"/>
    <mergeCell ref="C285:H285"/>
    <mergeCell ref="I285:K285"/>
    <mergeCell ref="L285:N285"/>
    <mergeCell ref="O285:Q285"/>
    <mergeCell ref="R285:T285"/>
    <mergeCell ref="U285:W285"/>
    <mergeCell ref="X285:Z285"/>
    <mergeCell ref="AA285:AD285"/>
    <mergeCell ref="AE285:AH285"/>
    <mergeCell ref="AI285:AL285"/>
    <mergeCell ref="AM285:AP285"/>
    <mergeCell ref="AQ285:AT285"/>
    <mergeCell ref="AU285:AX285"/>
    <mergeCell ref="AY285:BB285"/>
    <mergeCell ref="BC285:BF285"/>
    <mergeCell ref="BG285:BI285"/>
    <mergeCell ref="A284:B284"/>
    <mergeCell ref="C284:H284"/>
    <mergeCell ref="I284:K284"/>
    <mergeCell ref="L284:N284"/>
    <mergeCell ref="O284:Q284"/>
    <mergeCell ref="R284:T284"/>
    <mergeCell ref="U284:W284"/>
    <mergeCell ref="X284:Z284"/>
    <mergeCell ref="AA284:AD284"/>
    <mergeCell ref="AE284:AH284"/>
    <mergeCell ref="AI284:AL284"/>
    <mergeCell ref="AM284:AP284"/>
    <mergeCell ref="AQ284:AT284"/>
    <mergeCell ref="AU284:AX284"/>
    <mergeCell ref="AY284:BB284"/>
    <mergeCell ref="BC284:BF284"/>
    <mergeCell ref="BG284:BI284"/>
    <mergeCell ref="A283:B283"/>
    <mergeCell ref="C283:H283"/>
    <mergeCell ref="I283:K283"/>
    <mergeCell ref="L283:N283"/>
    <mergeCell ref="O283:Q283"/>
    <mergeCell ref="R283:T283"/>
    <mergeCell ref="U283:W283"/>
    <mergeCell ref="X283:Z283"/>
    <mergeCell ref="AA283:AD283"/>
    <mergeCell ref="AE283:AH283"/>
    <mergeCell ref="AI283:AL283"/>
    <mergeCell ref="AM283:AP283"/>
    <mergeCell ref="AQ283:AT283"/>
    <mergeCell ref="AU283:AX283"/>
    <mergeCell ref="AY283:BB283"/>
    <mergeCell ref="BC283:BF283"/>
    <mergeCell ref="BG283:BI283"/>
    <mergeCell ref="A282:B282"/>
    <mergeCell ref="C282:H282"/>
    <mergeCell ref="I282:K282"/>
    <mergeCell ref="L282:N282"/>
    <mergeCell ref="O282:Q282"/>
    <mergeCell ref="R282:T282"/>
    <mergeCell ref="U282:W282"/>
    <mergeCell ref="X282:Z282"/>
    <mergeCell ref="AA282:AD282"/>
    <mergeCell ref="AE282:AH282"/>
    <mergeCell ref="AI282:AL282"/>
    <mergeCell ref="AM282:AP282"/>
    <mergeCell ref="AQ282:AT282"/>
    <mergeCell ref="AU282:AX282"/>
    <mergeCell ref="AY282:BB282"/>
    <mergeCell ref="BC282:BF282"/>
    <mergeCell ref="BG282:BI282"/>
    <mergeCell ref="A281:B281"/>
    <mergeCell ref="C281:H281"/>
    <mergeCell ref="I281:K281"/>
    <mergeCell ref="L281:N281"/>
    <mergeCell ref="O281:Q281"/>
    <mergeCell ref="R281:T281"/>
    <mergeCell ref="U281:W281"/>
    <mergeCell ref="X281:Z281"/>
    <mergeCell ref="AA281:AD281"/>
    <mergeCell ref="AE281:AH281"/>
    <mergeCell ref="AI281:AL281"/>
    <mergeCell ref="AM281:AP281"/>
    <mergeCell ref="AQ281:AT281"/>
    <mergeCell ref="AU281:AX281"/>
    <mergeCell ref="AY281:BB281"/>
    <mergeCell ref="BC281:BF281"/>
    <mergeCell ref="BG281:BI281"/>
    <mergeCell ref="BG279:BI279"/>
    <mergeCell ref="A280:B280"/>
    <mergeCell ref="C280:H280"/>
    <mergeCell ref="I280:K280"/>
    <mergeCell ref="L280:N280"/>
    <mergeCell ref="O280:Q280"/>
    <mergeCell ref="R280:T280"/>
    <mergeCell ref="U280:W280"/>
    <mergeCell ref="X280:Z280"/>
    <mergeCell ref="AA280:AD280"/>
    <mergeCell ref="AE280:AH280"/>
    <mergeCell ref="AI280:AL280"/>
    <mergeCell ref="AM280:AP280"/>
    <mergeCell ref="AQ280:AT280"/>
    <mergeCell ref="AU280:AX280"/>
    <mergeCell ref="AY280:BB280"/>
    <mergeCell ref="BC280:BF280"/>
    <mergeCell ref="BG280:BI280"/>
    <mergeCell ref="A274:J274"/>
    <mergeCell ref="A279:B279"/>
    <mergeCell ref="C279:H279"/>
    <mergeCell ref="I279:K279"/>
    <mergeCell ref="L279:N279"/>
    <mergeCell ref="O279:Q279"/>
    <mergeCell ref="R279:T279"/>
    <mergeCell ref="U279:W279"/>
    <mergeCell ref="X279:Z279"/>
    <mergeCell ref="AA279:AD279"/>
    <mergeCell ref="AE279:AH279"/>
    <mergeCell ref="AI279:AL279"/>
    <mergeCell ref="AM279:AP279"/>
    <mergeCell ref="AQ279:AT279"/>
    <mergeCell ref="AU279:AX279"/>
    <mergeCell ref="AY279:BB279"/>
    <mergeCell ref="BC279:BF279"/>
    <mergeCell ref="K274:AN275"/>
    <mergeCell ref="AU274:AX275"/>
    <mergeCell ref="A276:B278"/>
    <mergeCell ref="C276:H278"/>
    <mergeCell ref="I276:K278"/>
    <mergeCell ref="L276:N278"/>
    <mergeCell ref="O276:Q278"/>
    <mergeCell ref="R276:T278"/>
    <mergeCell ref="U276:W278"/>
    <mergeCell ref="X276:Z278"/>
    <mergeCell ref="AA276:AD278"/>
    <mergeCell ref="AE276:AH278"/>
    <mergeCell ref="AI276:AL278"/>
    <mergeCell ref="AM276:AP278"/>
    <mergeCell ref="AQ276:AT278"/>
    <mergeCell ref="A269:B269"/>
    <mergeCell ref="C269:H269"/>
    <mergeCell ref="I269:K269"/>
    <mergeCell ref="L269:N269"/>
    <mergeCell ref="O269:Q269"/>
    <mergeCell ref="R269:T269"/>
    <mergeCell ref="U269:W269"/>
    <mergeCell ref="X269:Z269"/>
    <mergeCell ref="AA269:AD269"/>
    <mergeCell ref="AE269:AH269"/>
    <mergeCell ref="AI269:AL269"/>
    <mergeCell ref="AM269:AP269"/>
    <mergeCell ref="AQ269:AT269"/>
    <mergeCell ref="AU269:AX269"/>
    <mergeCell ref="AY269:BB269"/>
    <mergeCell ref="BC269:BF269"/>
    <mergeCell ref="BG269:BI269"/>
    <mergeCell ref="A268:B268"/>
    <mergeCell ref="C268:H268"/>
    <mergeCell ref="I268:K268"/>
    <mergeCell ref="L268:N268"/>
    <mergeCell ref="O268:Q268"/>
    <mergeCell ref="R268:T268"/>
    <mergeCell ref="U268:W268"/>
    <mergeCell ref="X268:Z268"/>
    <mergeCell ref="AA268:AD268"/>
    <mergeCell ref="AE268:AH268"/>
    <mergeCell ref="AI268:AL268"/>
    <mergeCell ref="AM268:AP268"/>
    <mergeCell ref="AQ268:AT268"/>
    <mergeCell ref="AU268:AX268"/>
    <mergeCell ref="AY268:BB268"/>
    <mergeCell ref="BC268:BF268"/>
    <mergeCell ref="BG268:BI268"/>
    <mergeCell ref="A267:B267"/>
    <mergeCell ref="C267:H267"/>
    <mergeCell ref="I267:K267"/>
    <mergeCell ref="L267:N267"/>
    <mergeCell ref="O267:Q267"/>
    <mergeCell ref="R267:T267"/>
    <mergeCell ref="U267:W267"/>
    <mergeCell ref="X267:Z267"/>
    <mergeCell ref="AA267:AD267"/>
    <mergeCell ref="AE267:AH267"/>
    <mergeCell ref="AI267:AL267"/>
    <mergeCell ref="AM267:AP267"/>
    <mergeCell ref="AQ267:AT267"/>
    <mergeCell ref="AU267:AX267"/>
    <mergeCell ref="AY267:BB267"/>
    <mergeCell ref="BC267:BF267"/>
    <mergeCell ref="BG267:BI267"/>
    <mergeCell ref="A266:B266"/>
    <mergeCell ref="C266:H266"/>
    <mergeCell ref="I266:K266"/>
    <mergeCell ref="L266:N266"/>
    <mergeCell ref="O266:Q266"/>
    <mergeCell ref="R266:T266"/>
    <mergeCell ref="U266:W266"/>
    <mergeCell ref="X266:Z266"/>
    <mergeCell ref="AA266:AD266"/>
    <mergeCell ref="AE266:AH266"/>
    <mergeCell ref="AI266:AL266"/>
    <mergeCell ref="AM266:AP266"/>
    <mergeCell ref="AQ266:AT266"/>
    <mergeCell ref="AU266:AX266"/>
    <mergeCell ref="AY266:BB266"/>
    <mergeCell ref="BC266:BF266"/>
    <mergeCell ref="BG266:BI266"/>
    <mergeCell ref="A265:B265"/>
    <mergeCell ref="C265:H265"/>
    <mergeCell ref="I265:K265"/>
    <mergeCell ref="L265:N265"/>
    <mergeCell ref="O265:Q265"/>
    <mergeCell ref="R265:T265"/>
    <mergeCell ref="U265:W265"/>
    <mergeCell ref="X265:Z265"/>
    <mergeCell ref="AA265:AD265"/>
    <mergeCell ref="AE265:AH265"/>
    <mergeCell ref="AI265:AL265"/>
    <mergeCell ref="AM265:AP265"/>
    <mergeCell ref="AQ265:AT265"/>
    <mergeCell ref="AU265:AX265"/>
    <mergeCell ref="AY265:BB265"/>
    <mergeCell ref="BC265:BF265"/>
    <mergeCell ref="BG265:BI265"/>
    <mergeCell ref="A264:B264"/>
    <mergeCell ref="C264:H264"/>
    <mergeCell ref="I264:K264"/>
    <mergeCell ref="L264:N264"/>
    <mergeCell ref="O264:Q264"/>
    <mergeCell ref="R264:T264"/>
    <mergeCell ref="U264:W264"/>
    <mergeCell ref="X264:Z264"/>
    <mergeCell ref="AA264:AD264"/>
    <mergeCell ref="AE264:AH264"/>
    <mergeCell ref="AI264:AL264"/>
    <mergeCell ref="AM264:AP264"/>
    <mergeCell ref="AQ264:AT264"/>
    <mergeCell ref="AU264:AX264"/>
    <mergeCell ref="AY264:BB264"/>
    <mergeCell ref="BC264:BF264"/>
    <mergeCell ref="BG264:BI264"/>
    <mergeCell ref="A263:B263"/>
    <mergeCell ref="C263:H263"/>
    <mergeCell ref="I263:K263"/>
    <mergeCell ref="L263:N263"/>
    <mergeCell ref="O263:Q263"/>
    <mergeCell ref="R263:T263"/>
    <mergeCell ref="U263:W263"/>
    <mergeCell ref="X263:Z263"/>
    <mergeCell ref="AA263:AD263"/>
    <mergeCell ref="AE263:AH263"/>
    <mergeCell ref="AI263:AL263"/>
    <mergeCell ref="AM263:AP263"/>
    <mergeCell ref="AQ263:AT263"/>
    <mergeCell ref="AU263:AX263"/>
    <mergeCell ref="AY263:BB263"/>
    <mergeCell ref="BC263:BF263"/>
    <mergeCell ref="BG263:BI263"/>
    <mergeCell ref="A262:B262"/>
    <mergeCell ref="C262:H262"/>
    <mergeCell ref="I262:K262"/>
    <mergeCell ref="L262:N262"/>
    <mergeCell ref="O262:Q262"/>
    <mergeCell ref="R262:T262"/>
    <mergeCell ref="U262:W262"/>
    <mergeCell ref="X262:Z262"/>
    <mergeCell ref="AA262:AD262"/>
    <mergeCell ref="AE262:AH262"/>
    <mergeCell ref="AI262:AL262"/>
    <mergeCell ref="AM262:AP262"/>
    <mergeCell ref="AQ262:AT262"/>
    <mergeCell ref="AU262:AX262"/>
    <mergeCell ref="AY262:BB262"/>
    <mergeCell ref="BC262:BF262"/>
    <mergeCell ref="BG262:BI262"/>
    <mergeCell ref="A261:B261"/>
    <mergeCell ref="C261:H261"/>
    <mergeCell ref="I261:K261"/>
    <mergeCell ref="L261:N261"/>
    <mergeCell ref="O261:Q261"/>
    <mergeCell ref="R261:T261"/>
    <mergeCell ref="U261:W261"/>
    <mergeCell ref="X261:Z261"/>
    <mergeCell ref="AA261:AD261"/>
    <mergeCell ref="AE261:AH261"/>
    <mergeCell ref="AI261:AL261"/>
    <mergeCell ref="AM261:AP261"/>
    <mergeCell ref="AQ261:AT261"/>
    <mergeCell ref="AU261:AX261"/>
    <mergeCell ref="AY261:BB261"/>
    <mergeCell ref="BC261:BF261"/>
    <mergeCell ref="BG261:BI261"/>
    <mergeCell ref="A260:B260"/>
    <mergeCell ref="C260:H260"/>
    <mergeCell ref="I260:K260"/>
    <mergeCell ref="L260:N260"/>
    <mergeCell ref="O260:Q260"/>
    <mergeCell ref="R260:T260"/>
    <mergeCell ref="U260:W260"/>
    <mergeCell ref="X260:Z260"/>
    <mergeCell ref="AA260:AD260"/>
    <mergeCell ref="AE260:AH260"/>
    <mergeCell ref="AI260:AL260"/>
    <mergeCell ref="AM260:AP260"/>
    <mergeCell ref="AQ260:AT260"/>
    <mergeCell ref="AU260:AX260"/>
    <mergeCell ref="AY260:BB260"/>
    <mergeCell ref="BC260:BF260"/>
    <mergeCell ref="BG260:BI260"/>
    <mergeCell ref="A259:B259"/>
    <mergeCell ref="C259:H259"/>
    <mergeCell ref="I259:K259"/>
    <mergeCell ref="L259:N259"/>
    <mergeCell ref="O259:Q259"/>
    <mergeCell ref="R259:T259"/>
    <mergeCell ref="U259:W259"/>
    <mergeCell ref="X259:Z259"/>
    <mergeCell ref="AA259:AD259"/>
    <mergeCell ref="AE259:AH259"/>
    <mergeCell ref="AI259:AL259"/>
    <mergeCell ref="AM259:AP259"/>
    <mergeCell ref="AQ259:AT259"/>
    <mergeCell ref="AU259:AX259"/>
    <mergeCell ref="AY259:BB259"/>
    <mergeCell ref="BC259:BF259"/>
    <mergeCell ref="BG259:BI259"/>
    <mergeCell ref="A258:B258"/>
    <mergeCell ref="C258:H258"/>
    <mergeCell ref="I258:K258"/>
    <mergeCell ref="L258:N258"/>
    <mergeCell ref="O258:Q258"/>
    <mergeCell ref="R258:T258"/>
    <mergeCell ref="U258:W258"/>
    <mergeCell ref="X258:Z258"/>
    <mergeCell ref="AA258:AD258"/>
    <mergeCell ref="AE258:AH258"/>
    <mergeCell ref="AI258:AL258"/>
    <mergeCell ref="AM258:AP258"/>
    <mergeCell ref="AQ258:AT258"/>
    <mergeCell ref="AU258:AX258"/>
    <mergeCell ref="AY258:BB258"/>
    <mergeCell ref="BC258:BF258"/>
    <mergeCell ref="BG258:BI258"/>
    <mergeCell ref="A257:B257"/>
    <mergeCell ref="C257:H257"/>
    <mergeCell ref="I257:K257"/>
    <mergeCell ref="L257:N257"/>
    <mergeCell ref="O257:Q257"/>
    <mergeCell ref="R257:T257"/>
    <mergeCell ref="U257:W257"/>
    <mergeCell ref="X257:Z257"/>
    <mergeCell ref="AA257:AD257"/>
    <mergeCell ref="AE257:AH257"/>
    <mergeCell ref="AI257:AL257"/>
    <mergeCell ref="AM257:AP257"/>
    <mergeCell ref="AQ257:AT257"/>
    <mergeCell ref="AU257:AX257"/>
    <mergeCell ref="AY257:BB257"/>
    <mergeCell ref="BC257:BF257"/>
    <mergeCell ref="BG257:BI257"/>
    <mergeCell ref="A256:B256"/>
    <mergeCell ref="C256:H256"/>
    <mergeCell ref="I256:K256"/>
    <mergeCell ref="L256:N256"/>
    <mergeCell ref="O256:Q256"/>
    <mergeCell ref="R256:T256"/>
    <mergeCell ref="U256:W256"/>
    <mergeCell ref="X256:Z256"/>
    <mergeCell ref="AA256:AD256"/>
    <mergeCell ref="AE256:AH256"/>
    <mergeCell ref="AI256:AL256"/>
    <mergeCell ref="AM256:AP256"/>
    <mergeCell ref="AQ256:AT256"/>
    <mergeCell ref="AU256:AX256"/>
    <mergeCell ref="AY256:BB256"/>
    <mergeCell ref="BC256:BF256"/>
    <mergeCell ref="BG256:BI256"/>
    <mergeCell ref="A255:B255"/>
    <mergeCell ref="C255:H255"/>
    <mergeCell ref="I255:K255"/>
    <mergeCell ref="L255:N255"/>
    <mergeCell ref="O255:Q255"/>
    <mergeCell ref="R255:T255"/>
    <mergeCell ref="U255:W255"/>
    <mergeCell ref="X255:Z255"/>
    <mergeCell ref="AA255:AD255"/>
    <mergeCell ref="AE255:AH255"/>
    <mergeCell ref="AI255:AL255"/>
    <mergeCell ref="AM255:AP255"/>
    <mergeCell ref="AQ255:AT255"/>
    <mergeCell ref="AU255:AX255"/>
    <mergeCell ref="AY255:BB255"/>
    <mergeCell ref="BC255:BF255"/>
    <mergeCell ref="BG255:BI255"/>
    <mergeCell ref="A254:B254"/>
    <mergeCell ref="C254:H254"/>
    <mergeCell ref="I254:K254"/>
    <mergeCell ref="L254:N254"/>
    <mergeCell ref="O254:Q254"/>
    <mergeCell ref="R254:T254"/>
    <mergeCell ref="U254:W254"/>
    <mergeCell ref="X254:Z254"/>
    <mergeCell ref="AA254:AD254"/>
    <mergeCell ref="AE254:AH254"/>
    <mergeCell ref="AI254:AL254"/>
    <mergeCell ref="AM254:AP254"/>
    <mergeCell ref="AQ254:AT254"/>
    <mergeCell ref="AU254:AX254"/>
    <mergeCell ref="AY254:BB254"/>
    <mergeCell ref="BC254:BF254"/>
    <mergeCell ref="BG254:BI254"/>
    <mergeCell ref="A253:B253"/>
    <mergeCell ref="C253:H253"/>
    <mergeCell ref="I253:K253"/>
    <mergeCell ref="L253:N253"/>
    <mergeCell ref="O253:Q253"/>
    <mergeCell ref="R253:T253"/>
    <mergeCell ref="U253:W253"/>
    <mergeCell ref="X253:Z253"/>
    <mergeCell ref="AA253:AD253"/>
    <mergeCell ref="AE253:AH253"/>
    <mergeCell ref="AI253:AL253"/>
    <mergeCell ref="AM253:AP253"/>
    <mergeCell ref="AQ253:AT253"/>
    <mergeCell ref="AU253:AX253"/>
    <mergeCell ref="AY253:BB253"/>
    <mergeCell ref="BC253:BF253"/>
    <mergeCell ref="BG253:BI253"/>
    <mergeCell ref="A252:B252"/>
    <mergeCell ref="C252:H252"/>
    <mergeCell ref="I252:K252"/>
    <mergeCell ref="L252:N252"/>
    <mergeCell ref="O252:Q252"/>
    <mergeCell ref="R252:T252"/>
    <mergeCell ref="U252:W252"/>
    <mergeCell ref="X252:Z252"/>
    <mergeCell ref="AA252:AD252"/>
    <mergeCell ref="AE252:AH252"/>
    <mergeCell ref="AI252:AL252"/>
    <mergeCell ref="AM252:AP252"/>
    <mergeCell ref="AQ252:AT252"/>
    <mergeCell ref="AU252:AX252"/>
    <mergeCell ref="AY252:BB252"/>
    <mergeCell ref="BC252:BF252"/>
    <mergeCell ref="BG252:BI252"/>
    <mergeCell ref="A251:B251"/>
    <mergeCell ref="C251:H251"/>
    <mergeCell ref="I251:K251"/>
    <mergeCell ref="L251:N251"/>
    <mergeCell ref="O251:Q251"/>
    <mergeCell ref="R251:T251"/>
    <mergeCell ref="U251:W251"/>
    <mergeCell ref="X251:Z251"/>
    <mergeCell ref="AA251:AD251"/>
    <mergeCell ref="AE251:AH251"/>
    <mergeCell ref="AI251:AL251"/>
    <mergeCell ref="AM251:AP251"/>
    <mergeCell ref="AQ251:AT251"/>
    <mergeCell ref="AU251:AX251"/>
    <mergeCell ref="AY251:BB251"/>
    <mergeCell ref="BC251:BF251"/>
    <mergeCell ref="BG251:BI251"/>
    <mergeCell ref="A250:B250"/>
    <mergeCell ref="C250:H250"/>
    <mergeCell ref="I250:K250"/>
    <mergeCell ref="L250:N250"/>
    <mergeCell ref="O250:Q250"/>
    <mergeCell ref="R250:T250"/>
    <mergeCell ref="U250:W250"/>
    <mergeCell ref="X250:Z250"/>
    <mergeCell ref="AA250:AD250"/>
    <mergeCell ref="AE250:AH250"/>
    <mergeCell ref="AI250:AL250"/>
    <mergeCell ref="AM250:AP250"/>
    <mergeCell ref="AQ250:AT250"/>
    <mergeCell ref="AU250:AX250"/>
    <mergeCell ref="AY250:BB250"/>
    <mergeCell ref="BC250:BF250"/>
    <mergeCell ref="BG250:BI250"/>
    <mergeCell ref="A249:B249"/>
    <mergeCell ref="C249:H249"/>
    <mergeCell ref="I249:K249"/>
    <mergeCell ref="L249:N249"/>
    <mergeCell ref="O249:Q249"/>
    <mergeCell ref="R249:T249"/>
    <mergeCell ref="U249:W249"/>
    <mergeCell ref="X249:Z249"/>
    <mergeCell ref="AA249:AD249"/>
    <mergeCell ref="AE249:AH249"/>
    <mergeCell ref="AI249:AL249"/>
    <mergeCell ref="AM249:AP249"/>
    <mergeCell ref="AQ249:AT249"/>
    <mergeCell ref="AU249:AX249"/>
    <mergeCell ref="AY249:BB249"/>
    <mergeCell ref="BC249:BF249"/>
    <mergeCell ref="BG249:BI249"/>
    <mergeCell ref="A248:B248"/>
    <mergeCell ref="C248:H248"/>
    <mergeCell ref="I248:K248"/>
    <mergeCell ref="L248:N248"/>
    <mergeCell ref="O248:Q248"/>
    <mergeCell ref="R248:T248"/>
    <mergeCell ref="U248:W248"/>
    <mergeCell ref="X248:Z248"/>
    <mergeCell ref="AA248:AD248"/>
    <mergeCell ref="AE248:AH248"/>
    <mergeCell ref="AI248:AL248"/>
    <mergeCell ref="AM248:AP248"/>
    <mergeCell ref="AQ248:AT248"/>
    <mergeCell ref="AU248:AX248"/>
    <mergeCell ref="AY248:BB248"/>
    <mergeCell ref="BC248:BF248"/>
    <mergeCell ref="BG248:BI248"/>
    <mergeCell ref="A247:B247"/>
    <mergeCell ref="C247:H247"/>
    <mergeCell ref="I247:K247"/>
    <mergeCell ref="L247:N247"/>
    <mergeCell ref="O247:Q247"/>
    <mergeCell ref="R247:T247"/>
    <mergeCell ref="U247:W247"/>
    <mergeCell ref="X247:Z247"/>
    <mergeCell ref="AA247:AD247"/>
    <mergeCell ref="AE247:AH247"/>
    <mergeCell ref="AI247:AL247"/>
    <mergeCell ref="AM247:AP247"/>
    <mergeCell ref="AQ247:AT247"/>
    <mergeCell ref="AU247:AX247"/>
    <mergeCell ref="AY247:BB247"/>
    <mergeCell ref="BC247:BF247"/>
    <mergeCell ref="BG247:BI247"/>
    <mergeCell ref="A246:B246"/>
    <mergeCell ref="C246:H246"/>
    <mergeCell ref="I246:K246"/>
    <mergeCell ref="L246:N246"/>
    <mergeCell ref="O246:Q246"/>
    <mergeCell ref="R246:T246"/>
    <mergeCell ref="U246:W246"/>
    <mergeCell ref="X246:Z246"/>
    <mergeCell ref="AA246:AD246"/>
    <mergeCell ref="AE246:AH246"/>
    <mergeCell ref="AI246:AL246"/>
    <mergeCell ref="AM246:AP246"/>
    <mergeCell ref="AQ246:AT246"/>
    <mergeCell ref="AU246:AX246"/>
    <mergeCell ref="AY246:BB246"/>
    <mergeCell ref="BC246:BF246"/>
    <mergeCell ref="BG246:BI246"/>
    <mergeCell ref="A245:B245"/>
    <mergeCell ref="C245:H245"/>
    <mergeCell ref="I245:K245"/>
    <mergeCell ref="L245:N245"/>
    <mergeCell ref="O245:Q245"/>
    <mergeCell ref="R245:T245"/>
    <mergeCell ref="U245:W245"/>
    <mergeCell ref="X245:Z245"/>
    <mergeCell ref="AA245:AD245"/>
    <mergeCell ref="AE245:AH245"/>
    <mergeCell ref="AI245:AL245"/>
    <mergeCell ref="AM245:AP245"/>
    <mergeCell ref="AQ245:AT245"/>
    <mergeCell ref="AU245:AX245"/>
    <mergeCell ref="AY245:BB245"/>
    <mergeCell ref="BC245:BF245"/>
    <mergeCell ref="BG245:BI245"/>
    <mergeCell ref="A244:B244"/>
    <mergeCell ref="C244:H244"/>
    <mergeCell ref="I244:K244"/>
    <mergeCell ref="L244:N244"/>
    <mergeCell ref="O244:Q244"/>
    <mergeCell ref="R244:T244"/>
    <mergeCell ref="U244:W244"/>
    <mergeCell ref="X244:Z244"/>
    <mergeCell ref="AA244:AD244"/>
    <mergeCell ref="AE244:AH244"/>
    <mergeCell ref="AI244:AL244"/>
    <mergeCell ref="AM244:AP244"/>
    <mergeCell ref="AQ244:AT244"/>
    <mergeCell ref="AU244:AX244"/>
    <mergeCell ref="AY244:BB244"/>
    <mergeCell ref="BC244:BF244"/>
    <mergeCell ref="BG244:BI244"/>
    <mergeCell ref="A243:B243"/>
    <mergeCell ref="C243:H243"/>
    <mergeCell ref="I243:K243"/>
    <mergeCell ref="L243:N243"/>
    <mergeCell ref="O243:Q243"/>
    <mergeCell ref="R243:T243"/>
    <mergeCell ref="U243:W243"/>
    <mergeCell ref="X243:Z243"/>
    <mergeCell ref="AA243:AD243"/>
    <mergeCell ref="AE243:AH243"/>
    <mergeCell ref="AI243:AL243"/>
    <mergeCell ref="AM243:AP243"/>
    <mergeCell ref="AQ243:AT243"/>
    <mergeCell ref="AU243:AX243"/>
    <mergeCell ref="AY243:BB243"/>
    <mergeCell ref="BC243:BF243"/>
    <mergeCell ref="BG243:BI243"/>
    <mergeCell ref="A242:B242"/>
    <mergeCell ref="C242:H242"/>
    <mergeCell ref="I242:K242"/>
    <mergeCell ref="L242:N242"/>
    <mergeCell ref="O242:Q242"/>
    <mergeCell ref="R242:T242"/>
    <mergeCell ref="U242:W242"/>
    <mergeCell ref="X242:Z242"/>
    <mergeCell ref="AA242:AD242"/>
    <mergeCell ref="AE242:AH242"/>
    <mergeCell ref="AI242:AL242"/>
    <mergeCell ref="AM242:AP242"/>
    <mergeCell ref="AQ242:AT242"/>
    <mergeCell ref="AU242:AX242"/>
    <mergeCell ref="AY242:BB242"/>
    <mergeCell ref="BC242:BF242"/>
    <mergeCell ref="BG242:BI242"/>
    <mergeCell ref="BG240:BI240"/>
    <mergeCell ref="A241:B241"/>
    <mergeCell ref="C241:H241"/>
    <mergeCell ref="I241:K241"/>
    <mergeCell ref="L241:N241"/>
    <mergeCell ref="O241:Q241"/>
    <mergeCell ref="R241:T241"/>
    <mergeCell ref="U241:W241"/>
    <mergeCell ref="X241:Z241"/>
    <mergeCell ref="AA241:AD241"/>
    <mergeCell ref="AE241:AH241"/>
    <mergeCell ref="AI241:AL241"/>
    <mergeCell ref="AM241:AP241"/>
    <mergeCell ref="AQ241:AT241"/>
    <mergeCell ref="AU241:AX241"/>
    <mergeCell ref="AY241:BB241"/>
    <mergeCell ref="BC241:BF241"/>
    <mergeCell ref="BG241:BI241"/>
    <mergeCell ref="A235:J235"/>
    <mergeCell ref="A240:B240"/>
    <mergeCell ref="C240:H240"/>
    <mergeCell ref="I240:K240"/>
    <mergeCell ref="L240:N240"/>
    <mergeCell ref="O240:Q240"/>
    <mergeCell ref="R240:T240"/>
    <mergeCell ref="U240:W240"/>
    <mergeCell ref="X240:Z240"/>
    <mergeCell ref="AA240:AD240"/>
    <mergeCell ref="AE240:AH240"/>
    <mergeCell ref="AI240:AL240"/>
    <mergeCell ref="AM240:AP240"/>
    <mergeCell ref="AQ240:AT240"/>
    <mergeCell ref="AU240:AX240"/>
    <mergeCell ref="AY240:BB240"/>
    <mergeCell ref="BC240:BF240"/>
    <mergeCell ref="AY237:BB239"/>
    <mergeCell ref="BC237:BF239"/>
    <mergeCell ref="A230:B230"/>
    <mergeCell ref="C230:H230"/>
    <mergeCell ref="I230:K230"/>
    <mergeCell ref="L230:N230"/>
    <mergeCell ref="O230:Q230"/>
    <mergeCell ref="R230:T230"/>
    <mergeCell ref="U230:W230"/>
    <mergeCell ref="X230:Z230"/>
    <mergeCell ref="AA230:AD230"/>
    <mergeCell ref="AE230:AH230"/>
    <mergeCell ref="AI230:AL230"/>
    <mergeCell ref="AM230:AP230"/>
    <mergeCell ref="AQ230:AT230"/>
    <mergeCell ref="AU230:AX230"/>
    <mergeCell ref="AY230:BB230"/>
    <mergeCell ref="BC230:BF230"/>
    <mergeCell ref="BG230:BI230"/>
    <mergeCell ref="A229:B229"/>
    <mergeCell ref="C229:H229"/>
    <mergeCell ref="I229:K229"/>
    <mergeCell ref="L229:N229"/>
    <mergeCell ref="O229:Q229"/>
    <mergeCell ref="R229:T229"/>
    <mergeCell ref="U229:W229"/>
    <mergeCell ref="X229:Z229"/>
    <mergeCell ref="AA229:AD229"/>
    <mergeCell ref="AE229:AH229"/>
    <mergeCell ref="AI229:AL229"/>
    <mergeCell ref="AM229:AP229"/>
    <mergeCell ref="AQ229:AT229"/>
    <mergeCell ref="AU229:AX229"/>
    <mergeCell ref="AY229:BB229"/>
    <mergeCell ref="BC229:BF229"/>
    <mergeCell ref="BG229:BI229"/>
    <mergeCell ref="A228:B228"/>
    <mergeCell ref="C228:H228"/>
    <mergeCell ref="I228:K228"/>
    <mergeCell ref="L228:N228"/>
    <mergeCell ref="O228:Q228"/>
    <mergeCell ref="R228:T228"/>
    <mergeCell ref="U228:W228"/>
    <mergeCell ref="X228:Z228"/>
    <mergeCell ref="AA228:AD228"/>
    <mergeCell ref="AE228:AH228"/>
    <mergeCell ref="AI228:AL228"/>
    <mergeCell ref="AM228:AP228"/>
    <mergeCell ref="AQ228:AT228"/>
    <mergeCell ref="AU228:AX228"/>
    <mergeCell ref="AY228:BB228"/>
    <mergeCell ref="BC228:BF228"/>
    <mergeCell ref="BG228:BI228"/>
    <mergeCell ref="A227:B227"/>
    <mergeCell ref="C227:H227"/>
    <mergeCell ref="I227:K227"/>
    <mergeCell ref="L227:N227"/>
    <mergeCell ref="O227:Q227"/>
    <mergeCell ref="R227:T227"/>
    <mergeCell ref="U227:W227"/>
    <mergeCell ref="X227:Z227"/>
    <mergeCell ref="AA227:AD227"/>
    <mergeCell ref="AE227:AH227"/>
    <mergeCell ref="AI227:AL227"/>
    <mergeCell ref="AM227:AP227"/>
    <mergeCell ref="AQ227:AT227"/>
    <mergeCell ref="AU227:AX227"/>
    <mergeCell ref="AY227:BB227"/>
    <mergeCell ref="BC227:BF227"/>
    <mergeCell ref="BG227:BI227"/>
    <mergeCell ref="A226:B226"/>
    <mergeCell ref="C226:H226"/>
    <mergeCell ref="I226:K226"/>
    <mergeCell ref="L226:N226"/>
    <mergeCell ref="O226:Q226"/>
    <mergeCell ref="R226:T226"/>
    <mergeCell ref="U226:W226"/>
    <mergeCell ref="X226:Z226"/>
    <mergeCell ref="AA226:AD226"/>
    <mergeCell ref="AE226:AH226"/>
    <mergeCell ref="AI226:AL226"/>
    <mergeCell ref="AM226:AP226"/>
    <mergeCell ref="AQ226:AT226"/>
    <mergeCell ref="AU226:AX226"/>
    <mergeCell ref="AY226:BB226"/>
    <mergeCell ref="BC226:BF226"/>
    <mergeCell ref="BG226:BI226"/>
    <mergeCell ref="A225:B225"/>
    <mergeCell ref="C225:H225"/>
    <mergeCell ref="I225:K225"/>
    <mergeCell ref="L225:N225"/>
    <mergeCell ref="O225:Q225"/>
    <mergeCell ref="R225:T225"/>
    <mergeCell ref="U225:W225"/>
    <mergeCell ref="X225:Z225"/>
    <mergeCell ref="AA225:AD225"/>
    <mergeCell ref="AE225:AH225"/>
    <mergeCell ref="AI225:AL225"/>
    <mergeCell ref="AM225:AP225"/>
    <mergeCell ref="AQ225:AT225"/>
    <mergeCell ref="AU225:AX225"/>
    <mergeCell ref="AY225:BB225"/>
    <mergeCell ref="BC225:BF225"/>
    <mergeCell ref="BG225:BI225"/>
    <mergeCell ref="A224:B224"/>
    <mergeCell ref="C224:H224"/>
    <mergeCell ref="I224:K224"/>
    <mergeCell ref="L224:N224"/>
    <mergeCell ref="O224:Q224"/>
    <mergeCell ref="R224:T224"/>
    <mergeCell ref="U224:W224"/>
    <mergeCell ref="X224:Z224"/>
    <mergeCell ref="AA224:AD224"/>
    <mergeCell ref="AE224:AH224"/>
    <mergeCell ref="AI224:AL224"/>
    <mergeCell ref="AM224:AP224"/>
    <mergeCell ref="AQ224:AT224"/>
    <mergeCell ref="AU224:AX224"/>
    <mergeCell ref="AY224:BB224"/>
    <mergeCell ref="BC224:BF224"/>
    <mergeCell ref="BG224:BI224"/>
    <mergeCell ref="A223:B223"/>
    <mergeCell ref="C223:H223"/>
    <mergeCell ref="I223:K223"/>
    <mergeCell ref="L223:N223"/>
    <mergeCell ref="O223:Q223"/>
    <mergeCell ref="R223:T223"/>
    <mergeCell ref="U223:W223"/>
    <mergeCell ref="X223:Z223"/>
    <mergeCell ref="AA223:AD223"/>
    <mergeCell ref="AE223:AH223"/>
    <mergeCell ref="AI223:AL223"/>
    <mergeCell ref="AM223:AP223"/>
    <mergeCell ref="AQ223:AT223"/>
    <mergeCell ref="AU223:AX223"/>
    <mergeCell ref="AY223:BB223"/>
    <mergeCell ref="BC223:BF223"/>
    <mergeCell ref="BG223:BI223"/>
    <mergeCell ref="A222:B222"/>
    <mergeCell ref="C222:H222"/>
    <mergeCell ref="I222:K222"/>
    <mergeCell ref="L222:N222"/>
    <mergeCell ref="O222:Q222"/>
    <mergeCell ref="R222:T222"/>
    <mergeCell ref="U222:W222"/>
    <mergeCell ref="X222:Z222"/>
    <mergeCell ref="AA222:AD222"/>
    <mergeCell ref="AE222:AH222"/>
    <mergeCell ref="AI222:AL222"/>
    <mergeCell ref="AM222:AP222"/>
    <mergeCell ref="AQ222:AT222"/>
    <mergeCell ref="AU222:AX222"/>
    <mergeCell ref="AY222:BB222"/>
    <mergeCell ref="BC222:BF222"/>
    <mergeCell ref="BG222:BI222"/>
    <mergeCell ref="A221:B221"/>
    <mergeCell ref="C221:H221"/>
    <mergeCell ref="I221:K221"/>
    <mergeCell ref="L221:N221"/>
    <mergeCell ref="O221:Q221"/>
    <mergeCell ref="R221:T221"/>
    <mergeCell ref="U221:W221"/>
    <mergeCell ref="X221:Z221"/>
    <mergeCell ref="AA221:AD221"/>
    <mergeCell ref="AE221:AH221"/>
    <mergeCell ref="AI221:AL221"/>
    <mergeCell ref="AM221:AP221"/>
    <mergeCell ref="AQ221:AT221"/>
    <mergeCell ref="AU221:AX221"/>
    <mergeCell ref="AY221:BB221"/>
    <mergeCell ref="BC221:BF221"/>
    <mergeCell ref="BG221:BI221"/>
    <mergeCell ref="A220:B220"/>
    <mergeCell ref="C220:H220"/>
    <mergeCell ref="I220:K220"/>
    <mergeCell ref="L220:N220"/>
    <mergeCell ref="O220:Q220"/>
    <mergeCell ref="R220:T220"/>
    <mergeCell ref="U220:W220"/>
    <mergeCell ref="X220:Z220"/>
    <mergeCell ref="AA220:AD220"/>
    <mergeCell ref="AE220:AH220"/>
    <mergeCell ref="AI220:AL220"/>
    <mergeCell ref="AM220:AP220"/>
    <mergeCell ref="AQ220:AT220"/>
    <mergeCell ref="AU220:AX220"/>
    <mergeCell ref="AY220:BB220"/>
    <mergeCell ref="BC220:BF220"/>
    <mergeCell ref="BG220:BI220"/>
    <mergeCell ref="A219:B219"/>
    <mergeCell ref="C219:H219"/>
    <mergeCell ref="I219:K219"/>
    <mergeCell ref="L219:N219"/>
    <mergeCell ref="O219:Q219"/>
    <mergeCell ref="R219:T219"/>
    <mergeCell ref="U219:W219"/>
    <mergeCell ref="X219:Z219"/>
    <mergeCell ref="AA219:AD219"/>
    <mergeCell ref="AE219:AH219"/>
    <mergeCell ref="AI219:AL219"/>
    <mergeCell ref="AM219:AP219"/>
    <mergeCell ref="AQ219:AT219"/>
    <mergeCell ref="AU219:AX219"/>
    <mergeCell ref="AY219:BB219"/>
    <mergeCell ref="BC219:BF219"/>
    <mergeCell ref="BG219:BI219"/>
    <mergeCell ref="A218:B218"/>
    <mergeCell ref="C218:H218"/>
    <mergeCell ref="I218:K218"/>
    <mergeCell ref="L218:N218"/>
    <mergeCell ref="O218:Q218"/>
    <mergeCell ref="R218:T218"/>
    <mergeCell ref="U218:W218"/>
    <mergeCell ref="X218:Z218"/>
    <mergeCell ref="AA218:AD218"/>
    <mergeCell ref="AE218:AH218"/>
    <mergeCell ref="AI218:AL218"/>
    <mergeCell ref="AM218:AP218"/>
    <mergeCell ref="AQ218:AT218"/>
    <mergeCell ref="AU218:AX218"/>
    <mergeCell ref="AY218:BB218"/>
    <mergeCell ref="BC218:BF218"/>
    <mergeCell ref="BG218:BI218"/>
    <mergeCell ref="A217:B217"/>
    <mergeCell ref="C217:H217"/>
    <mergeCell ref="I217:K217"/>
    <mergeCell ref="L217:N217"/>
    <mergeCell ref="O217:Q217"/>
    <mergeCell ref="R217:T217"/>
    <mergeCell ref="U217:W217"/>
    <mergeCell ref="X217:Z217"/>
    <mergeCell ref="AA217:AD217"/>
    <mergeCell ref="AE217:AH217"/>
    <mergeCell ref="AI217:AL217"/>
    <mergeCell ref="AM217:AP217"/>
    <mergeCell ref="AQ217:AT217"/>
    <mergeCell ref="AU217:AX217"/>
    <mergeCell ref="AY217:BB217"/>
    <mergeCell ref="BC217:BF217"/>
    <mergeCell ref="BG217:BI217"/>
    <mergeCell ref="A216:B216"/>
    <mergeCell ref="C216:H216"/>
    <mergeCell ref="I216:K216"/>
    <mergeCell ref="L216:N216"/>
    <mergeCell ref="O216:Q216"/>
    <mergeCell ref="R216:T216"/>
    <mergeCell ref="U216:W216"/>
    <mergeCell ref="X216:Z216"/>
    <mergeCell ref="AA216:AD216"/>
    <mergeCell ref="AE216:AH216"/>
    <mergeCell ref="AI216:AL216"/>
    <mergeCell ref="AM216:AP216"/>
    <mergeCell ref="AQ216:AT216"/>
    <mergeCell ref="AU216:AX216"/>
    <mergeCell ref="AY216:BB216"/>
    <mergeCell ref="BC216:BF216"/>
    <mergeCell ref="BG216:BI216"/>
    <mergeCell ref="A215:B215"/>
    <mergeCell ref="C215:H215"/>
    <mergeCell ref="I215:K215"/>
    <mergeCell ref="L215:N215"/>
    <mergeCell ref="O215:Q215"/>
    <mergeCell ref="R215:T215"/>
    <mergeCell ref="U215:W215"/>
    <mergeCell ref="X215:Z215"/>
    <mergeCell ref="AA215:AD215"/>
    <mergeCell ref="AE215:AH215"/>
    <mergeCell ref="AI215:AL215"/>
    <mergeCell ref="AM215:AP215"/>
    <mergeCell ref="AQ215:AT215"/>
    <mergeCell ref="AU215:AX215"/>
    <mergeCell ref="AY215:BB215"/>
    <mergeCell ref="BC215:BF215"/>
    <mergeCell ref="BG215:BI215"/>
    <mergeCell ref="A214:B214"/>
    <mergeCell ref="C214:H214"/>
    <mergeCell ref="I214:K214"/>
    <mergeCell ref="L214:N214"/>
    <mergeCell ref="O214:Q214"/>
    <mergeCell ref="R214:T214"/>
    <mergeCell ref="U214:W214"/>
    <mergeCell ref="X214:Z214"/>
    <mergeCell ref="AA214:AD214"/>
    <mergeCell ref="AE214:AH214"/>
    <mergeCell ref="AI214:AL214"/>
    <mergeCell ref="AM214:AP214"/>
    <mergeCell ref="AQ214:AT214"/>
    <mergeCell ref="AU214:AX214"/>
    <mergeCell ref="AY214:BB214"/>
    <mergeCell ref="BC214:BF214"/>
    <mergeCell ref="BG214:BI214"/>
    <mergeCell ref="A213:B213"/>
    <mergeCell ref="C213:H213"/>
    <mergeCell ref="I213:K213"/>
    <mergeCell ref="L213:N213"/>
    <mergeCell ref="O213:Q213"/>
    <mergeCell ref="R213:T213"/>
    <mergeCell ref="U213:W213"/>
    <mergeCell ref="X213:Z213"/>
    <mergeCell ref="AA213:AD213"/>
    <mergeCell ref="AE213:AH213"/>
    <mergeCell ref="AI213:AL213"/>
    <mergeCell ref="AM213:AP213"/>
    <mergeCell ref="AQ213:AT213"/>
    <mergeCell ref="AU213:AX213"/>
    <mergeCell ref="AY213:BB213"/>
    <mergeCell ref="BC213:BF213"/>
    <mergeCell ref="BG213:BI213"/>
    <mergeCell ref="A212:B212"/>
    <mergeCell ref="C212:H212"/>
    <mergeCell ref="I212:K212"/>
    <mergeCell ref="L212:N212"/>
    <mergeCell ref="O212:Q212"/>
    <mergeCell ref="R212:T212"/>
    <mergeCell ref="U212:W212"/>
    <mergeCell ref="X212:Z212"/>
    <mergeCell ref="AA212:AD212"/>
    <mergeCell ref="AE212:AH212"/>
    <mergeCell ref="AI212:AL212"/>
    <mergeCell ref="AM212:AP212"/>
    <mergeCell ref="AQ212:AT212"/>
    <mergeCell ref="AU212:AX212"/>
    <mergeCell ref="AY212:BB212"/>
    <mergeCell ref="BC212:BF212"/>
    <mergeCell ref="BG212:BI212"/>
    <mergeCell ref="A211:B211"/>
    <mergeCell ref="C211:H211"/>
    <mergeCell ref="I211:K211"/>
    <mergeCell ref="L211:N211"/>
    <mergeCell ref="O211:Q211"/>
    <mergeCell ref="R211:T211"/>
    <mergeCell ref="U211:W211"/>
    <mergeCell ref="X211:Z211"/>
    <mergeCell ref="AA211:AD211"/>
    <mergeCell ref="AE211:AH211"/>
    <mergeCell ref="AI211:AL211"/>
    <mergeCell ref="AM211:AP211"/>
    <mergeCell ref="AQ211:AT211"/>
    <mergeCell ref="AU211:AX211"/>
    <mergeCell ref="AY211:BB211"/>
    <mergeCell ref="BC211:BF211"/>
    <mergeCell ref="BG211:BI211"/>
    <mergeCell ref="A210:B210"/>
    <mergeCell ref="C210:H210"/>
    <mergeCell ref="I210:K210"/>
    <mergeCell ref="L210:N210"/>
    <mergeCell ref="O210:Q210"/>
    <mergeCell ref="R210:T210"/>
    <mergeCell ref="U210:W210"/>
    <mergeCell ref="X210:Z210"/>
    <mergeCell ref="AA210:AD210"/>
    <mergeCell ref="AE210:AH210"/>
    <mergeCell ref="AI210:AL210"/>
    <mergeCell ref="AM210:AP210"/>
    <mergeCell ref="AQ210:AT210"/>
    <mergeCell ref="AU210:AX210"/>
    <mergeCell ref="AY210:BB210"/>
    <mergeCell ref="BC210:BF210"/>
    <mergeCell ref="BG210:BI210"/>
    <mergeCell ref="A209:B209"/>
    <mergeCell ref="C209:H209"/>
    <mergeCell ref="I209:K209"/>
    <mergeCell ref="L209:N209"/>
    <mergeCell ref="O209:Q209"/>
    <mergeCell ref="R209:T209"/>
    <mergeCell ref="U209:W209"/>
    <mergeCell ref="X209:Z209"/>
    <mergeCell ref="AA209:AD209"/>
    <mergeCell ref="AE209:AH209"/>
    <mergeCell ref="AI209:AL209"/>
    <mergeCell ref="AM209:AP209"/>
    <mergeCell ref="AQ209:AT209"/>
    <mergeCell ref="AU209:AX209"/>
    <mergeCell ref="AY209:BB209"/>
    <mergeCell ref="BC209:BF209"/>
    <mergeCell ref="BG209:BI209"/>
    <mergeCell ref="A208:B208"/>
    <mergeCell ref="C208:H208"/>
    <mergeCell ref="I208:K208"/>
    <mergeCell ref="L208:N208"/>
    <mergeCell ref="O208:Q208"/>
    <mergeCell ref="R208:T208"/>
    <mergeCell ref="U208:W208"/>
    <mergeCell ref="X208:Z208"/>
    <mergeCell ref="AA208:AD208"/>
    <mergeCell ref="AE208:AH208"/>
    <mergeCell ref="AI208:AL208"/>
    <mergeCell ref="AM208:AP208"/>
    <mergeCell ref="AQ208:AT208"/>
    <mergeCell ref="AU208:AX208"/>
    <mergeCell ref="AY208:BB208"/>
    <mergeCell ref="BC208:BF208"/>
    <mergeCell ref="BG208:BI208"/>
    <mergeCell ref="A207:B207"/>
    <mergeCell ref="C207:H207"/>
    <mergeCell ref="I207:K207"/>
    <mergeCell ref="L207:N207"/>
    <mergeCell ref="O207:Q207"/>
    <mergeCell ref="R207:T207"/>
    <mergeCell ref="U207:W207"/>
    <mergeCell ref="X207:Z207"/>
    <mergeCell ref="AA207:AD207"/>
    <mergeCell ref="AE207:AH207"/>
    <mergeCell ref="AI207:AL207"/>
    <mergeCell ref="AM207:AP207"/>
    <mergeCell ref="AQ207:AT207"/>
    <mergeCell ref="AU207:AX207"/>
    <mergeCell ref="AY207:BB207"/>
    <mergeCell ref="BC207:BF207"/>
    <mergeCell ref="BG207:BI207"/>
    <mergeCell ref="A206:B206"/>
    <mergeCell ref="C206:H206"/>
    <mergeCell ref="I206:K206"/>
    <mergeCell ref="L206:N206"/>
    <mergeCell ref="O206:Q206"/>
    <mergeCell ref="R206:T206"/>
    <mergeCell ref="U206:W206"/>
    <mergeCell ref="X206:Z206"/>
    <mergeCell ref="AA206:AD206"/>
    <mergeCell ref="AE206:AH206"/>
    <mergeCell ref="AI206:AL206"/>
    <mergeCell ref="AM206:AP206"/>
    <mergeCell ref="AQ206:AT206"/>
    <mergeCell ref="AU206:AX206"/>
    <mergeCell ref="AY206:BB206"/>
    <mergeCell ref="BC206:BF206"/>
    <mergeCell ref="BG206:BI206"/>
    <mergeCell ref="A205:B205"/>
    <mergeCell ref="C205:H205"/>
    <mergeCell ref="I205:K205"/>
    <mergeCell ref="L205:N205"/>
    <mergeCell ref="O205:Q205"/>
    <mergeCell ref="R205:T205"/>
    <mergeCell ref="U205:W205"/>
    <mergeCell ref="X205:Z205"/>
    <mergeCell ref="AA205:AD205"/>
    <mergeCell ref="AE205:AH205"/>
    <mergeCell ref="AI205:AL205"/>
    <mergeCell ref="AM205:AP205"/>
    <mergeCell ref="AQ205:AT205"/>
    <mergeCell ref="AU205:AX205"/>
    <mergeCell ref="AY205:BB205"/>
    <mergeCell ref="BC205:BF205"/>
    <mergeCell ref="BG205:BI205"/>
    <mergeCell ref="A204:B204"/>
    <mergeCell ref="C204:H204"/>
    <mergeCell ref="I204:K204"/>
    <mergeCell ref="L204:N204"/>
    <mergeCell ref="O204:Q204"/>
    <mergeCell ref="R204:T204"/>
    <mergeCell ref="U204:W204"/>
    <mergeCell ref="X204:Z204"/>
    <mergeCell ref="AA204:AD204"/>
    <mergeCell ref="AE204:AH204"/>
    <mergeCell ref="AI204:AL204"/>
    <mergeCell ref="AM204:AP204"/>
    <mergeCell ref="AQ204:AT204"/>
    <mergeCell ref="AU204:AX204"/>
    <mergeCell ref="AY204:BB204"/>
    <mergeCell ref="BC204:BF204"/>
    <mergeCell ref="BG204:BI204"/>
    <mergeCell ref="A203:B203"/>
    <mergeCell ref="C203:H203"/>
    <mergeCell ref="I203:K203"/>
    <mergeCell ref="L203:N203"/>
    <mergeCell ref="O203:Q203"/>
    <mergeCell ref="R203:T203"/>
    <mergeCell ref="U203:W203"/>
    <mergeCell ref="X203:Z203"/>
    <mergeCell ref="AA203:AD203"/>
    <mergeCell ref="AE203:AH203"/>
    <mergeCell ref="AI203:AL203"/>
    <mergeCell ref="AM203:AP203"/>
    <mergeCell ref="AQ203:AT203"/>
    <mergeCell ref="AU203:AX203"/>
    <mergeCell ref="AY203:BB203"/>
    <mergeCell ref="BC203:BF203"/>
    <mergeCell ref="BG203:BI203"/>
    <mergeCell ref="BG201:BI201"/>
    <mergeCell ref="A202:B202"/>
    <mergeCell ref="C202:H202"/>
    <mergeCell ref="I202:K202"/>
    <mergeCell ref="L202:N202"/>
    <mergeCell ref="O202:Q202"/>
    <mergeCell ref="R202:T202"/>
    <mergeCell ref="U202:W202"/>
    <mergeCell ref="X202:Z202"/>
    <mergeCell ref="AA202:AD202"/>
    <mergeCell ref="AE202:AH202"/>
    <mergeCell ref="AI202:AL202"/>
    <mergeCell ref="AM202:AP202"/>
    <mergeCell ref="AQ202:AT202"/>
    <mergeCell ref="AU202:AX202"/>
    <mergeCell ref="AY202:BB202"/>
    <mergeCell ref="BC202:BF202"/>
    <mergeCell ref="BG202:BI202"/>
    <mergeCell ref="A196:J196"/>
    <mergeCell ref="A201:B201"/>
    <mergeCell ref="C201:H201"/>
    <mergeCell ref="I201:K201"/>
    <mergeCell ref="L201:N201"/>
    <mergeCell ref="O201:Q201"/>
    <mergeCell ref="R201:T201"/>
    <mergeCell ref="U201:W201"/>
    <mergeCell ref="X201:Z201"/>
    <mergeCell ref="AA201:AD201"/>
    <mergeCell ref="AE201:AH201"/>
    <mergeCell ref="AI201:AL201"/>
    <mergeCell ref="AM201:AP201"/>
    <mergeCell ref="AQ201:AT201"/>
    <mergeCell ref="AU201:AX201"/>
    <mergeCell ref="AY201:BB201"/>
    <mergeCell ref="BC201:BF201"/>
    <mergeCell ref="K196:AN197"/>
    <mergeCell ref="AU196:AX197"/>
    <mergeCell ref="A198:B200"/>
    <mergeCell ref="C198:H200"/>
    <mergeCell ref="I198:K200"/>
    <mergeCell ref="L198:N200"/>
    <mergeCell ref="O198:Q200"/>
    <mergeCell ref="R198:T200"/>
    <mergeCell ref="U198:W200"/>
    <mergeCell ref="X198:Z200"/>
    <mergeCell ref="AA198:AD200"/>
    <mergeCell ref="AE198:AH200"/>
    <mergeCell ref="AI198:AL200"/>
    <mergeCell ref="AM198:AP200"/>
    <mergeCell ref="AQ198:AT200"/>
    <mergeCell ref="A191:B191"/>
    <mergeCell ref="C191:H191"/>
    <mergeCell ref="I191:K191"/>
    <mergeCell ref="L191:N191"/>
    <mergeCell ref="O191:Q191"/>
    <mergeCell ref="R191:T191"/>
    <mergeCell ref="U191:W191"/>
    <mergeCell ref="X191:Z191"/>
    <mergeCell ref="AA191:AD191"/>
    <mergeCell ref="AE191:AH191"/>
    <mergeCell ref="AI191:AL191"/>
    <mergeCell ref="AM191:AP191"/>
    <mergeCell ref="AQ191:AT191"/>
    <mergeCell ref="AU191:AX191"/>
    <mergeCell ref="AY191:BB191"/>
    <mergeCell ref="BC191:BF191"/>
    <mergeCell ref="BG191:BI191"/>
    <mergeCell ref="A190:B190"/>
    <mergeCell ref="C190:H190"/>
    <mergeCell ref="I190:K190"/>
    <mergeCell ref="L190:N190"/>
    <mergeCell ref="O190:Q190"/>
    <mergeCell ref="R190:T190"/>
    <mergeCell ref="U190:W190"/>
    <mergeCell ref="X190:Z190"/>
    <mergeCell ref="AA190:AD190"/>
    <mergeCell ref="AE190:AH190"/>
    <mergeCell ref="AI190:AL190"/>
    <mergeCell ref="AM190:AP190"/>
    <mergeCell ref="AQ190:AT190"/>
    <mergeCell ref="AU190:AX190"/>
    <mergeCell ref="AY190:BB190"/>
    <mergeCell ref="BC190:BF190"/>
    <mergeCell ref="BG190:BI190"/>
    <mergeCell ref="A189:B189"/>
    <mergeCell ref="C189:H189"/>
    <mergeCell ref="I189:K189"/>
    <mergeCell ref="L189:N189"/>
    <mergeCell ref="O189:Q189"/>
    <mergeCell ref="R189:T189"/>
    <mergeCell ref="U189:W189"/>
    <mergeCell ref="X189:Z189"/>
    <mergeCell ref="AA189:AD189"/>
    <mergeCell ref="AE189:AH189"/>
    <mergeCell ref="AI189:AL189"/>
    <mergeCell ref="AM189:AP189"/>
    <mergeCell ref="AQ189:AT189"/>
    <mergeCell ref="AU189:AX189"/>
    <mergeCell ref="AY189:BB189"/>
    <mergeCell ref="BC189:BF189"/>
    <mergeCell ref="BG189:BI189"/>
    <mergeCell ref="A188:B188"/>
    <mergeCell ref="C188:H188"/>
    <mergeCell ref="I188:K188"/>
    <mergeCell ref="L188:N188"/>
    <mergeCell ref="O188:Q188"/>
    <mergeCell ref="R188:T188"/>
    <mergeCell ref="U188:W188"/>
    <mergeCell ref="X188:Z188"/>
    <mergeCell ref="AA188:AD188"/>
    <mergeCell ref="AE188:AH188"/>
    <mergeCell ref="AI188:AL188"/>
    <mergeCell ref="AM188:AP188"/>
    <mergeCell ref="AQ188:AT188"/>
    <mergeCell ref="AU188:AX188"/>
    <mergeCell ref="AY188:BB188"/>
    <mergeCell ref="BC188:BF188"/>
    <mergeCell ref="BG188:BI188"/>
    <mergeCell ref="A187:B187"/>
    <mergeCell ref="C187:H187"/>
    <mergeCell ref="I187:K187"/>
    <mergeCell ref="L187:N187"/>
    <mergeCell ref="O187:Q187"/>
    <mergeCell ref="R187:T187"/>
    <mergeCell ref="U187:W187"/>
    <mergeCell ref="X187:Z187"/>
    <mergeCell ref="AA187:AD187"/>
    <mergeCell ref="AE187:AH187"/>
    <mergeCell ref="AI187:AL187"/>
    <mergeCell ref="AM187:AP187"/>
    <mergeCell ref="AQ187:AT187"/>
    <mergeCell ref="AU187:AX187"/>
    <mergeCell ref="AY187:BB187"/>
    <mergeCell ref="BC187:BF187"/>
    <mergeCell ref="BG187:BI187"/>
    <mergeCell ref="A186:B186"/>
    <mergeCell ref="C186:H186"/>
    <mergeCell ref="I186:K186"/>
    <mergeCell ref="L186:N186"/>
    <mergeCell ref="O186:Q186"/>
    <mergeCell ref="R186:T186"/>
    <mergeCell ref="U186:W186"/>
    <mergeCell ref="X186:Z186"/>
    <mergeCell ref="AA186:AD186"/>
    <mergeCell ref="AE186:AH186"/>
    <mergeCell ref="AI186:AL186"/>
    <mergeCell ref="AM186:AP186"/>
    <mergeCell ref="AQ186:AT186"/>
    <mergeCell ref="AU186:AX186"/>
    <mergeCell ref="AY186:BB186"/>
    <mergeCell ref="BC186:BF186"/>
    <mergeCell ref="BG186:BI186"/>
    <mergeCell ref="A185:B185"/>
    <mergeCell ref="C185:H185"/>
    <mergeCell ref="I185:K185"/>
    <mergeCell ref="L185:N185"/>
    <mergeCell ref="O185:Q185"/>
    <mergeCell ref="R185:T185"/>
    <mergeCell ref="U185:W185"/>
    <mergeCell ref="X185:Z185"/>
    <mergeCell ref="AA185:AD185"/>
    <mergeCell ref="AE185:AH185"/>
    <mergeCell ref="AI185:AL185"/>
    <mergeCell ref="AM185:AP185"/>
    <mergeCell ref="AQ185:AT185"/>
    <mergeCell ref="AU185:AX185"/>
    <mergeCell ref="AY185:BB185"/>
    <mergeCell ref="BC185:BF185"/>
    <mergeCell ref="BG185:BI185"/>
    <mergeCell ref="A184:B184"/>
    <mergeCell ref="C184:H184"/>
    <mergeCell ref="I184:K184"/>
    <mergeCell ref="L184:N184"/>
    <mergeCell ref="O184:Q184"/>
    <mergeCell ref="R184:T184"/>
    <mergeCell ref="U184:W184"/>
    <mergeCell ref="X184:Z184"/>
    <mergeCell ref="AA184:AD184"/>
    <mergeCell ref="AE184:AH184"/>
    <mergeCell ref="AI184:AL184"/>
    <mergeCell ref="AM184:AP184"/>
    <mergeCell ref="AQ184:AT184"/>
    <mergeCell ref="AU184:AX184"/>
    <mergeCell ref="AY184:BB184"/>
    <mergeCell ref="BC184:BF184"/>
    <mergeCell ref="BG184:BI184"/>
    <mergeCell ref="A183:B183"/>
    <mergeCell ref="C183:H183"/>
    <mergeCell ref="I183:K183"/>
    <mergeCell ref="L183:N183"/>
    <mergeCell ref="O183:Q183"/>
    <mergeCell ref="R183:T183"/>
    <mergeCell ref="U183:W183"/>
    <mergeCell ref="X183:Z183"/>
    <mergeCell ref="AA183:AD183"/>
    <mergeCell ref="AE183:AH183"/>
    <mergeCell ref="AI183:AL183"/>
    <mergeCell ref="AM183:AP183"/>
    <mergeCell ref="AQ183:AT183"/>
    <mergeCell ref="AU183:AX183"/>
    <mergeCell ref="AY183:BB183"/>
    <mergeCell ref="BC183:BF183"/>
    <mergeCell ref="BG183:BI183"/>
    <mergeCell ref="A182:B182"/>
    <mergeCell ref="C182:H182"/>
    <mergeCell ref="I182:K182"/>
    <mergeCell ref="L182:N182"/>
    <mergeCell ref="O182:Q182"/>
    <mergeCell ref="R182:T182"/>
    <mergeCell ref="U182:W182"/>
    <mergeCell ref="X182:Z182"/>
    <mergeCell ref="AA182:AD182"/>
    <mergeCell ref="AE182:AH182"/>
    <mergeCell ref="AI182:AL182"/>
    <mergeCell ref="AM182:AP182"/>
    <mergeCell ref="AQ182:AT182"/>
    <mergeCell ref="AU182:AX182"/>
    <mergeCell ref="AY182:BB182"/>
    <mergeCell ref="BC182:BF182"/>
    <mergeCell ref="BG182:BI182"/>
    <mergeCell ref="A181:B181"/>
    <mergeCell ref="C181:H181"/>
    <mergeCell ref="I181:K181"/>
    <mergeCell ref="L181:N181"/>
    <mergeCell ref="O181:Q181"/>
    <mergeCell ref="R181:T181"/>
    <mergeCell ref="U181:W181"/>
    <mergeCell ref="X181:Z181"/>
    <mergeCell ref="AA181:AD181"/>
    <mergeCell ref="AE181:AH181"/>
    <mergeCell ref="AI181:AL181"/>
    <mergeCell ref="AM181:AP181"/>
    <mergeCell ref="AQ181:AT181"/>
    <mergeCell ref="AU181:AX181"/>
    <mergeCell ref="AY181:BB181"/>
    <mergeCell ref="BC181:BF181"/>
    <mergeCell ref="BG181:BI181"/>
    <mergeCell ref="A180:B180"/>
    <mergeCell ref="C180:H180"/>
    <mergeCell ref="I180:K180"/>
    <mergeCell ref="L180:N180"/>
    <mergeCell ref="O180:Q180"/>
    <mergeCell ref="R180:T180"/>
    <mergeCell ref="U180:W180"/>
    <mergeCell ref="X180:Z180"/>
    <mergeCell ref="AA180:AD180"/>
    <mergeCell ref="AE180:AH180"/>
    <mergeCell ref="AI180:AL180"/>
    <mergeCell ref="AM180:AP180"/>
    <mergeCell ref="AQ180:AT180"/>
    <mergeCell ref="AU180:AX180"/>
    <mergeCell ref="AY180:BB180"/>
    <mergeCell ref="BC180:BF180"/>
    <mergeCell ref="BG180:BI180"/>
    <mergeCell ref="A179:B179"/>
    <mergeCell ref="C179:H179"/>
    <mergeCell ref="I179:K179"/>
    <mergeCell ref="L179:N179"/>
    <mergeCell ref="O179:Q179"/>
    <mergeCell ref="R179:T179"/>
    <mergeCell ref="U179:W179"/>
    <mergeCell ref="X179:Z179"/>
    <mergeCell ref="AA179:AD179"/>
    <mergeCell ref="AE179:AH179"/>
    <mergeCell ref="AI179:AL179"/>
    <mergeCell ref="AM179:AP179"/>
    <mergeCell ref="AQ179:AT179"/>
    <mergeCell ref="AU179:AX179"/>
    <mergeCell ref="AY179:BB179"/>
    <mergeCell ref="BC179:BF179"/>
    <mergeCell ref="BG179:BI179"/>
    <mergeCell ref="A178:B178"/>
    <mergeCell ref="C178:H178"/>
    <mergeCell ref="I178:K178"/>
    <mergeCell ref="L178:N178"/>
    <mergeCell ref="O178:Q178"/>
    <mergeCell ref="R178:T178"/>
    <mergeCell ref="U178:W178"/>
    <mergeCell ref="X178:Z178"/>
    <mergeCell ref="AA178:AD178"/>
    <mergeCell ref="AE178:AH178"/>
    <mergeCell ref="AI178:AL178"/>
    <mergeCell ref="AM178:AP178"/>
    <mergeCell ref="AQ178:AT178"/>
    <mergeCell ref="AU178:AX178"/>
    <mergeCell ref="AY178:BB178"/>
    <mergeCell ref="BC178:BF178"/>
    <mergeCell ref="BG178:BI178"/>
    <mergeCell ref="A177:B177"/>
    <mergeCell ref="C177:H177"/>
    <mergeCell ref="I177:K177"/>
    <mergeCell ref="L177:N177"/>
    <mergeCell ref="O177:Q177"/>
    <mergeCell ref="R177:T177"/>
    <mergeCell ref="U177:W177"/>
    <mergeCell ref="X177:Z177"/>
    <mergeCell ref="AA177:AD177"/>
    <mergeCell ref="AE177:AH177"/>
    <mergeCell ref="AI177:AL177"/>
    <mergeCell ref="AM177:AP177"/>
    <mergeCell ref="AQ177:AT177"/>
    <mergeCell ref="AU177:AX177"/>
    <mergeCell ref="AY177:BB177"/>
    <mergeCell ref="BC177:BF177"/>
    <mergeCell ref="BG177:BI177"/>
    <mergeCell ref="A176:B176"/>
    <mergeCell ref="C176:H176"/>
    <mergeCell ref="I176:K176"/>
    <mergeCell ref="L176:N176"/>
    <mergeCell ref="O176:Q176"/>
    <mergeCell ref="R176:T176"/>
    <mergeCell ref="U176:W176"/>
    <mergeCell ref="X176:Z176"/>
    <mergeCell ref="AA176:AD176"/>
    <mergeCell ref="AE176:AH176"/>
    <mergeCell ref="AI176:AL176"/>
    <mergeCell ref="AM176:AP176"/>
    <mergeCell ref="AQ176:AT176"/>
    <mergeCell ref="AU176:AX176"/>
    <mergeCell ref="AY176:BB176"/>
    <mergeCell ref="BC176:BF176"/>
    <mergeCell ref="BG176:BI176"/>
    <mergeCell ref="A175:B175"/>
    <mergeCell ref="C175:H175"/>
    <mergeCell ref="I175:K175"/>
    <mergeCell ref="L175:N175"/>
    <mergeCell ref="O175:Q175"/>
    <mergeCell ref="R175:T175"/>
    <mergeCell ref="U175:W175"/>
    <mergeCell ref="X175:Z175"/>
    <mergeCell ref="AA175:AD175"/>
    <mergeCell ref="AE175:AH175"/>
    <mergeCell ref="AI175:AL175"/>
    <mergeCell ref="AM175:AP175"/>
    <mergeCell ref="AQ175:AT175"/>
    <mergeCell ref="AU175:AX175"/>
    <mergeCell ref="AY175:BB175"/>
    <mergeCell ref="BC175:BF175"/>
    <mergeCell ref="BG175:BI175"/>
    <mergeCell ref="A174:B174"/>
    <mergeCell ref="C174:H174"/>
    <mergeCell ref="I174:K174"/>
    <mergeCell ref="L174:N174"/>
    <mergeCell ref="O174:Q174"/>
    <mergeCell ref="R174:T174"/>
    <mergeCell ref="U174:W174"/>
    <mergeCell ref="X174:Z174"/>
    <mergeCell ref="AA174:AD174"/>
    <mergeCell ref="AE174:AH174"/>
    <mergeCell ref="AI174:AL174"/>
    <mergeCell ref="AM174:AP174"/>
    <mergeCell ref="AQ174:AT174"/>
    <mergeCell ref="AU174:AX174"/>
    <mergeCell ref="AY174:BB174"/>
    <mergeCell ref="BC174:BF174"/>
    <mergeCell ref="BG174:BI174"/>
    <mergeCell ref="A173:B173"/>
    <mergeCell ref="C173:H173"/>
    <mergeCell ref="I173:K173"/>
    <mergeCell ref="L173:N173"/>
    <mergeCell ref="O173:Q173"/>
    <mergeCell ref="R173:T173"/>
    <mergeCell ref="U173:W173"/>
    <mergeCell ref="X173:Z173"/>
    <mergeCell ref="AA173:AD173"/>
    <mergeCell ref="AE173:AH173"/>
    <mergeCell ref="AI173:AL173"/>
    <mergeCell ref="AM173:AP173"/>
    <mergeCell ref="AQ173:AT173"/>
    <mergeCell ref="AU173:AX173"/>
    <mergeCell ref="AY173:BB173"/>
    <mergeCell ref="BC173:BF173"/>
    <mergeCell ref="BG173:BI173"/>
    <mergeCell ref="A172:B172"/>
    <mergeCell ref="C172:H172"/>
    <mergeCell ref="I172:K172"/>
    <mergeCell ref="L172:N172"/>
    <mergeCell ref="O172:Q172"/>
    <mergeCell ref="R172:T172"/>
    <mergeCell ref="U172:W172"/>
    <mergeCell ref="X172:Z172"/>
    <mergeCell ref="AA172:AD172"/>
    <mergeCell ref="AE172:AH172"/>
    <mergeCell ref="AI172:AL172"/>
    <mergeCell ref="AM172:AP172"/>
    <mergeCell ref="AQ172:AT172"/>
    <mergeCell ref="AU172:AX172"/>
    <mergeCell ref="AY172:BB172"/>
    <mergeCell ref="BC172:BF172"/>
    <mergeCell ref="BG172:BI172"/>
    <mergeCell ref="A171:B171"/>
    <mergeCell ref="C171:H171"/>
    <mergeCell ref="I171:K171"/>
    <mergeCell ref="L171:N171"/>
    <mergeCell ref="O171:Q171"/>
    <mergeCell ref="R171:T171"/>
    <mergeCell ref="U171:W171"/>
    <mergeCell ref="X171:Z171"/>
    <mergeCell ref="AA171:AD171"/>
    <mergeCell ref="AE171:AH171"/>
    <mergeCell ref="AI171:AL171"/>
    <mergeCell ref="AM171:AP171"/>
    <mergeCell ref="AQ171:AT171"/>
    <mergeCell ref="AU171:AX171"/>
    <mergeCell ref="AY171:BB171"/>
    <mergeCell ref="BC171:BF171"/>
    <mergeCell ref="BG171:BI171"/>
    <mergeCell ref="A170:B170"/>
    <mergeCell ref="C170:H170"/>
    <mergeCell ref="I170:K170"/>
    <mergeCell ref="L170:N170"/>
    <mergeCell ref="O170:Q170"/>
    <mergeCell ref="R170:T170"/>
    <mergeCell ref="U170:W170"/>
    <mergeCell ref="X170:Z170"/>
    <mergeCell ref="AA170:AD170"/>
    <mergeCell ref="AE170:AH170"/>
    <mergeCell ref="AI170:AL170"/>
    <mergeCell ref="AM170:AP170"/>
    <mergeCell ref="AQ170:AT170"/>
    <mergeCell ref="AU170:AX170"/>
    <mergeCell ref="AY170:BB170"/>
    <mergeCell ref="BC170:BF170"/>
    <mergeCell ref="BG170:BI170"/>
    <mergeCell ref="A169:B169"/>
    <mergeCell ref="C169:H169"/>
    <mergeCell ref="I169:K169"/>
    <mergeCell ref="L169:N169"/>
    <mergeCell ref="O169:Q169"/>
    <mergeCell ref="R169:T169"/>
    <mergeCell ref="U169:W169"/>
    <mergeCell ref="X169:Z169"/>
    <mergeCell ref="AA169:AD169"/>
    <mergeCell ref="AE169:AH169"/>
    <mergeCell ref="AI169:AL169"/>
    <mergeCell ref="AM169:AP169"/>
    <mergeCell ref="AQ169:AT169"/>
    <mergeCell ref="AU169:AX169"/>
    <mergeCell ref="AY169:BB169"/>
    <mergeCell ref="BC169:BF169"/>
    <mergeCell ref="BG169:BI169"/>
    <mergeCell ref="A168:B168"/>
    <mergeCell ref="C168:H168"/>
    <mergeCell ref="I168:K168"/>
    <mergeCell ref="L168:N168"/>
    <mergeCell ref="O168:Q168"/>
    <mergeCell ref="R168:T168"/>
    <mergeCell ref="U168:W168"/>
    <mergeCell ref="X168:Z168"/>
    <mergeCell ref="AA168:AD168"/>
    <mergeCell ref="AE168:AH168"/>
    <mergeCell ref="AI168:AL168"/>
    <mergeCell ref="AM168:AP168"/>
    <mergeCell ref="AQ168:AT168"/>
    <mergeCell ref="AU168:AX168"/>
    <mergeCell ref="AY168:BB168"/>
    <mergeCell ref="BC168:BF168"/>
    <mergeCell ref="BG168:BI168"/>
    <mergeCell ref="A167:B167"/>
    <mergeCell ref="C167:H167"/>
    <mergeCell ref="I167:K167"/>
    <mergeCell ref="L167:N167"/>
    <mergeCell ref="O167:Q167"/>
    <mergeCell ref="R167:T167"/>
    <mergeCell ref="U167:W167"/>
    <mergeCell ref="X167:Z167"/>
    <mergeCell ref="AA167:AD167"/>
    <mergeCell ref="AE167:AH167"/>
    <mergeCell ref="AI167:AL167"/>
    <mergeCell ref="AM167:AP167"/>
    <mergeCell ref="AQ167:AT167"/>
    <mergeCell ref="AU167:AX167"/>
    <mergeCell ref="AY167:BB167"/>
    <mergeCell ref="BC167:BF167"/>
    <mergeCell ref="BG167:BI167"/>
    <mergeCell ref="A166:B166"/>
    <mergeCell ref="C166:H166"/>
    <mergeCell ref="I166:K166"/>
    <mergeCell ref="L166:N166"/>
    <mergeCell ref="O166:Q166"/>
    <mergeCell ref="R166:T166"/>
    <mergeCell ref="U166:W166"/>
    <mergeCell ref="X166:Z166"/>
    <mergeCell ref="AA166:AD166"/>
    <mergeCell ref="AE166:AH166"/>
    <mergeCell ref="AI166:AL166"/>
    <mergeCell ref="AM166:AP166"/>
    <mergeCell ref="AQ166:AT166"/>
    <mergeCell ref="AU166:AX166"/>
    <mergeCell ref="AY166:BB166"/>
    <mergeCell ref="BC166:BF166"/>
    <mergeCell ref="BG166:BI166"/>
    <mergeCell ref="A165:B165"/>
    <mergeCell ref="C165:H165"/>
    <mergeCell ref="I165:K165"/>
    <mergeCell ref="L165:N165"/>
    <mergeCell ref="O165:Q165"/>
    <mergeCell ref="R165:T165"/>
    <mergeCell ref="U165:W165"/>
    <mergeCell ref="X165:Z165"/>
    <mergeCell ref="AA165:AD165"/>
    <mergeCell ref="AE165:AH165"/>
    <mergeCell ref="AI165:AL165"/>
    <mergeCell ref="AM165:AP165"/>
    <mergeCell ref="AQ165:AT165"/>
    <mergeCell ref="AU165:AX165"/>
    <mergeCell ref="AY165:BB165"/>
    <mergeCell ref="BC165:BF165"/>
    <mergeCell ref="BG165:BI165"/>
    <mergeCell ref="A164:B164"/>
    <mergeCell ref="C164:H164"/>
    <mergeCell ref="I164:K164"/>
    <mergeCell ref="L164:N164"/>
    <mergeCell ref="O164:Q164"/>
    <mergeCell ref="R164:T164"/>
    <mergeCell ref="U164:W164"/>
    <mergeCell ref="X164:Z164"/>
    <mergeCell ref="AA164:AD164"/>
    <mergeCell ref="AE164:AH164"/>
    <mergeCell ref="AI164:AL164"/>
    <mergeCell ref="AM164:AP164"/>
    <mergeCell ref="AQ164:AT164"/>
    <mergeCell ref="AU164:AX164"/>
    <mergeCell ref="AY164:BB164"/>
    <mergeCell ref="BC164:BF164"/>
    <mergeCell ref="BG164:BI164"/>
    <mergeCell ref="BG162:BI162"/>
    <mergeCell ref="A163:B163"/>
    <mergeCell ref="C163:H163"/>
    <mergeCell ref="I163:K163"/>
    <mergeCell ref="L163:N163"/>
    <mergeCell ref="O163:Q163"/>
    <mergeCell ref="R163:T163"/>
    <mergeCell ref="U163:W163"/>
    <mergeCell ref="X163:Z163"/>
    <mergeCell ref="AA163:AD163"/>
    <mergeCell ref="AE163:AH163"/>
    <mergeCell ref="AI163:AL163"/>
    <mergeCell ref="AM163:AP163"/>
    <mergeCell ref="AQ163:AT163"/>
    <mergeCell ref="AU163:AX163"/>
    <mergeCell ref="AY163:BB163"/>
    <mergeCell ref="BC163:BF163"/>
    <mergeCell ref="BG163:BI163"/>
    <mergeCell ref="A157:J157"/>
    <mergeCell ref="A162:B162"/>
    <mergeCell ref="C162:H162"/>
    <mergeCell ref="I162:K162"/>
    <mergeCell ref="L162:N162"/>
    <mergeCell ref="O162:Q162"/>
    <mergeCell ref="R162:T162"/>
    <mergeCell ref="U162:W162"/>
    <mergeCell ref="X162:Z162"/>
    <mergeCell ref="AA162:AD162"/>
    <mergeCell ref="AE162:AH162"/>
    <mergeCell ref="AI162:AL162"/>
    <mergeCell ref="AM162:AP162"/>
    <mergeCell ref="AQ162:AT162"/>
    <mergeCell ref="AU162:AX162"/>
    <mergeCell ref="AY162:BB162"/>
    <mergeCell ref="BC162:BF162"/>
    <mergeCell ref="A159:B161"/>
    <mergeCell ref="C159:H161"/>
    <mergeCell ref="I159:K161"/>
    <mergeCell ref="L159:N161"/>
    <mergeCell ref="O159:Q161"/>
    <mergeCell ref="R159:T161"/>
    <mergeCell ref="U159:W161"/>
    <mergeCell ref="X159:Z161"/>
    <mergeCell ref="AA159:AD161"/>
    <mergeCell ref="AE159:AH161"/>
    <mergeCell ref="AI159:AL161"/>
    <mergeCell ref="AM159:AP161"/>
    <mergeCell ref="AQ159:AT161"/>
    <mergeCell ref="AU159:AX161"/>
    <mergeCell ref="AY159:BB161"/>
    <mergeCell ref="A152:B152"/>
    <mergeCell ref="C152:H152"/>
    <mergeCell ref="I152:K152"/>
    <mergeCell ref="L152:N152"/>
    <mergeCell ref="O152:Q152"/>
    <mergeCell ref="R152:T152"/>
    <mergeCell ref="U152:W152"/>
    <mergeCell ref="X152:Z152"/>
    <mergeCell ref="AA152:AD152"/>
    <mergeCell ref="AE152:AH152"/>
    <mergeCell ref="AI152:AL152"/>
    <mergeCell ref="AM152:AP152"/>
    <mergeCell ref="AQ152:AT152"/>
    <mergeCell ref="AU152:AX152"/>
    <mergeCell ref="AY152:BB152"/>
    <mergeCell ref="BC152:BF152"/>
    <mergeCell ref="BG152:BI152"/>
    <mergeCell ref="A151:B151"/>
    <mergeCell ref="C151:H151"/>
    <mergeCell ref="I151:K151"/>
    <mergeCell ref="L151:N151"/>
    <mergeCell ref="O151:Q151"/>
    <mergeCell ref="R151:T151"/>
    <mergeCell ref="U151:W151"/>
    <mergeCell ref="X151:Z151"/>
    <mergeCell ref="AA151:AD151"/>
    <mergeCell ref="AE151:AH151"/>
    <mergeCell ref="AI151:AL151"/>
    <mergeCell ref="AM151:AP151"/>
    <mergeCell ref="AQ151:AT151"/>
    <mergeCell ref="AU151:AX151"/>
    <mergeCell ref="AY151:BB151"/>
    <mergeCell ref="BC151:BF151"/>
    <mergeCell ref="BG151:BI151"/>
    <mergeCell ref="A150:B150"/>
    <mergeCell ref="C150:H150"/>
    <mergeCell ref="I150:K150"/>
    <mergeCell ref="L150:N150"/>
    <mergeCell ref="O150:Q150"/>
    <mergeCell ref="R150:T150"/>
    <mergeCell ref="U150:W150"/>
    <mergeCell ref="X150:Z150"/>
    <mergeCell ref="AA150:AD150"/>
    <mergeCell ref="AE150:AH150"/>
    <mergeCell ref="AI150:AL150"/>
    <mergeCell ref="AM150:AP150"/>
    <mergeCell ref="AQ150:AT150"/>
    <mergeCell ref="AU150:AX150"/>
    <mergeCell ref="AY150:BB150"/>
    <mergeCell ref="BC150:BF150"/>
    <mergeCell ref="BG150:BI150"/>
    <mergeCell ref="A149:B149"/>
    <mergeCell ref="C149:H149"/>
    <mergeCell ref="I149:K149"/>
    <mergeCell ref="L149:N149"/>
    <mergeCell ref="O149:Q149"/>
    <mergeCell ref="R149:T149"/>
    <mergeCell ref="U149:W149"/>
    <mergeCell ref="X149:Z149"/>
    <mergeCell ref="AA149:AD149"/>
    <mergeCell ref="AE149:AH149"/>
    <mergeCell ref="AI149:AL149"/>
    <mergeCell ref="AM149:AP149"/>
    <mergeCell ref="AQ149:AT149"/>
    <mergeCell ref="AU149:AX149"/>
    <mergeCell ref="AY149:BB149"/>
    <mergeCell ref="BC149:BF149"/>
    <mergeCell ref="BG149:BI149"/>
    <mergeCell ref="A148:B148"/>
    <mergeCell ref="C148:H148"/>
    <mergeCell ref="I148:K148"/>
    <mergeCell ref="L148:N148"/>
    <mergeCell ref="O148:Q148"/>
    <mergeCell ref="R148:T148"/>
    <mergeCell ref="U148:W148"/>
    <mergeCell ref="X148:Z148"/>
    <mergeCell ref="AA148:AD148"/>
    <mergeCell ref="AE148:AH148"/>
    <mergeCell ref="AI148:AL148"/>
    <mergeCell ref="AM148:AP148"/>
    <mergeCell ref="AQ148:AT148"/>
    <mergeCell ref="AU148:AX148"/>
    <mergeCell ref="AY148:BB148"/>
    <mergeCell ref="BC148:BF148"/>
    <mergeCell ref="BG148:BI148"/>
    <mergeCell ref="A147:B147"/>
    <mergeCell ref="C147:H147"/>
    <mergeCell ref="I147:K147"/>
    <mergeCell ref="L147:N147"/>
    <mergeCell ref="O147:Q147"/>
    <mergeCell ref="R147:T147"/>
    <mergeCell ref="U147:W147"/>
    <mergeCell ref="X147:Z147"/>
    <mergeCell ref="AA147:AD147"/>
    <mergeCell ref="AE147:AH147"/>
    <mergeCell ref="AI147:AL147"/>
    <mergeCell ref="AM147:AP147"/>
    <mergeCell ref="AQ147:AT147"/>
    <mergeCell ref="AU147:AX147"/>
    <mergeCell ref="AY147:BB147"/>
    <mergeCell ref="BC147:BF147"/>
    <mergeCell ref="BG147:BI147"/>
    <mergeCell ref="A146:B146"/>
    <mergeCell ref="C146:H146"/>
    <mergeCell ref="I146:K146"/>
    <mergeCell ref="L146:N146"/>
    <mergeCell ref="O146:Q146"/>
    <mergeCell ref="R146:T146"/>
    <mergeCell ref="U146:W146"/>
    <mergeCell ref="X146:Z146"/>
    <mergeCell ref="AA146:AD146"/>
    <mergeCell ref="AE146:AH146"/>
    <mergeCell ref="AI146:AL146"/>
    <mergeCell ref="AM146:AP146"/>
    <mergeCell ref="AQ146:AT146"/>
    <mergeCell ref="AU146:AX146"/>
    <mergeCell ref="AY146:BB146"/>
    <mergeCell ref="BC146:BF146"/>
    <mergeCell ref="BG146:BI146"/>
    <mergeCell ref="A145:B145"/>
    <mergeCell ref="C145:H145"/>
    <mergeCell ref="I145:K145"/>
    <mergeCell ref="L145:N145"/>
    <mergeCell ref="O145:Q145"/>
    <mergeCell ref="R145:T145"/>
    <mergeCell ref="U145:W145"/>
    <mergeCell ref="X145:Z145"/>
    <mergeCell ref="AA145:AD145"/>
    <mergeCell ref="AE145:AH145"/>
    <mergeCell ref="AI145:AL145"/>
    <mergeCell ref="AM145:AP145"/>
    <mergeCell ref="AQ145:AT145"/>
    <mergeCell ref="AU145:AX145"/>
    <mergeCell ref="AY145:BB145"/>
    <mergeCell ref="BC145:BF145"/>
    <mergeCell ref="BG145:BI145"/>
    <mergeCell ref="A144:B144"/>
    <mergeCell ref="C144:H144"/>
    <mergeCell ref="I144:K144"/>
    <mergeCell ref="L144:N144"/>
    <mergeCell ref="O144:Q144"/>
    <mergeCell ref="R144:T144"/>
    <mergeCell ref="U144:W144"/>
    <mergeCell ref="X144:Z144"/>
    <mergeCell ref="AA144:AD144"/>
    <mergeCell ref="AE144:AH144"/>
    <mergeCell ref="AI144:AL144"/>
    <mergeCell ref="AM144:AP144"/>
    <mergeCell ref="AQ144:AT144"/>
    <mergeCell ref="AU144:AX144"/>
    <mergeCell ref="AY144:BB144"/>
    <mergeCell ref="BC144:BF144"/>
    <mergeCell ref="BG144:BI144"/>
    <mergeCell ref="A143:B143"/>
    <mergeCell ref="C143:H143"/>
    <mergeCell ref="I143:K143"/>
    <mergeCell ref="L143:N143"/>
    <mergeCell ref="O143:Q143"/>
    <mergeCell ref="R143:T143"/>
    <mergeCell ref="U143:W143"/>
    <mergeCell ref="X143:Z143"/>
    <mergeCell ref="AA143:AD143"/>
    <mergeCell ref="AE143:AH143"/>
    <mergeCell ref="AI143:AL143"/>
    <mergeCell ref="AM143:AP143"/>
    <mergeCell ref="AQ143:AT143"/>
    <mergeCell ref="AU143:AX143"/>
    <mergeCell ref="AY143:BB143"/>
    <mergeCell ref="BC143:BF143"/>
    <mergeCell ref="BG143:BI143"/>
    <mergeCell ref="A142:B142"/>
    <mergeCell ref="C142:H142"/>
    <mergeCell ref="I142:K142"/>
    <mergeCell ref="L142:N142"/>
    <mergeCell ref="O142:Q142"/>
    <mergeCell ref="R142:T142"/>
    <mergeCell ref="U142:W142"/>
    <mergeCell ref="X142:Z142"/>
    <mergeCell ref="AA142:AD142"/>
    <mergeCell ref="AE142:AH142"/>
    <mergeCell ref="AI142:AL142"/>
    <mergeCell ref="AM142:AP142"/>
    <mergeCell ref="AQ142:AT142"/>
    <mergeCell ref="AU142:AX142"/>
    <mergeCell ref="AY142:BB142"/>
    <mergeCell ref="BC142:BF142"/>
    <mergeCell ref="BG142:BI142"/>
    <mergeCell ref="A141:B141"/>
    <mergeCell ref="C141:H141"/>
    <mergeCell ref="I141:K141"/>
    <mergeCell ref="L141:N141"/>
    <mergeCell ref="O141:Q141"/>
    <mergeCell ref="R141:T141"/>
    <mergeCell ref="U141:W141"/>
    <mergeCell ref="X141:Z141"/>
    <mergeCell ref="AA141:AD141"/>
    <mergeCell ref="AE141:AH141"/>
    <mergeCell ref="AI141:AL141"/>
    <mergeCell ref="AM141:AP141"/>
    <mergeCell ref="AQ141:AT141"/>
    <mergeCell ref="AU141:AX141"/>
    <mergeCell ref="AY141:BB141"/>
    <mergeCell ref="BC141:BF141"/>
    <mergeCell ref="BG141:BI141"/>
    <mergeCell ref="A140:B140"/>
    <mergeCell ref="C140:H140"/>
    <mergeCell ref="I140:K140"/>
    <mergeCell ref="L140:N140"/>
    <mergeCell ref="O140:Q140"/>
    <mergeCell ref="R140:T140"/>
    <mergeCell ref="U140:W140"/>
    <mergeCell ref="X140:Z140"/>
    <mergeCell ref="AA140:AD140"/>
    <mergeCell ref="AE140:AH140"/>
    <mergeCell ref="AI140:AL140"/>
    <mergeCell ref="AM140:AP140"/>
    <mergeCell ref="AQ140:AT140"/>
    <mergeCell ref="AU140:AX140"/>
    <mergeCell ref="AY140:BB140"/>
    <mergeCell ref="BC140:BF140"/>
    <mergeCell ref="BG140:BI140"/>
    <mergeCell ref="A139:B139"/>
    <mergeCell ref="C139:H139"/>
    <mergeCell ref="I139:K139"/>
    <mergeCell ref="L139:N139"/>
    <mergeCell ref="O139:Q139"/>
    <mergeCell ref="R139:T139"/>
    <mergeCell ref="U139:W139"/>
    <mergeCell ref="X139:Z139"/>
    <mergeCell ref="AA139:AD139"/>
    <mergeCell ref="AE139:AH139"/>
    <mergeCell ref="AI139:AL139"/>
    <mergeCell ref="AM139:AP139"/>
    <mergeCell ref="AQ139:AT139"/>
    <mergeCell ref="AU139:AX139"/>
    <mergeCell ref="AY139:BB139"/>
    <mergeCell ref="BC139:BF139"/>
    <mergeCell ref="BG139:BI139"/>
    <mergeCell ref="A138:B138"/>
    <mergeCell ref="C138:H138"/>
    <mergeCell ref="I138:K138"/>
    <mergeCell ref="L138:N138"/>
    <mergeCell ref="O138:Q138"/>
    <mergeCell ref="R138:T138"/>
    <mergeCell ref="U138:W138"/>
    <mergeCell ref="X138:Z138"/>
    <mergeCell ref="AA138:AD138"/>
    <mergeCell ref="AE138:AH138"/>
    <mergeCell ref="AI138:AL138"/>
    <mergeCell ref="AM138:AP138"/>
    <mergeCell ref="AQ138:AT138"/>
    <mergeCell ref="AU138:AX138"/>
    <mergeCell ref="AY138:BB138"/>
    <mergeCell ref="BC138:BF138"/>
    <mergeCell ref="BG138:BI138"/>
    <mergeCell ref="A137:B137"/>
    <mergeCell ref="C137:H137"/>
    <mergeCell ref="I137:K137"/>
    <mergeCell ref="L137:N137"/>
    <mergeCell ref="O137:Q137"/>
    <mergeCell ref="R137:T137"/>
    <mergeCell ref="U137:W137"/>
    <mergeCell ref="X137:Z137"/>
    <mergeCell ref="AA137:AD137"/>
    <mergeCell ref="AE137:AH137"/>
    <mergeCell ref="AI137:AL137"/>
    <mergeCell ref="AM137:AP137"/>
    <mergeCell ref="AQ137:AT137"/>
    <mergeCell ref="AU137:AX137"/>
    <mergeCell ref="AY137:BB137"/>
    <mergeCell ref="BC137:BF137"/>
    <mergeCell ref="BG137:BI137"/>
    <mergeCell ref="A136:B136"/>
    <mergeCell ref="C136:H136"/>
    <mergeCell ref="I136:K136"/>
    <mergeCell ref="L136:N136"/>
    <mergeCell ref="O136:Q136"/>
    <mergeCell ref="R136:T136"/>
    <mergeCell ref="U136:W136"/>
    <mergeCell ref="X136:Z136"/>
    <mergeCell ref="AA136:AD136"/>
    <mergeCell ref="AE136:AH136"/>
    <mergeCell ref="AI136:AL136"/>
    <mergeCell ref="AM136:AP136"/>
    <mergeCell ref="AQ136:AT136"/>
    <mergeCell ref="AU136:AX136"/>
    <mergeCell ref="AY136:BB136"/>
    <mergeCell ref="BC136:BF136"/>
    <mergeCell ref="BG136:BI136"/>
    <mergeCell ref="A135:B135"/>
    <mergeCell ref="C135:H135"/>
    <mergeCell ref="I135:K135"/>
    <mergeCell ref="L135:N135"/>
    <mergeCell ref="O135:Q135"/>
    <mergeCell ref="R135:T135"/>
    <mergeCell ref="U135:W135"/>
    <mergeCell ref="X135:Z135"/>
    <mergeCell ref="AA135:AD135"/>
    <mergeCell ref="AE135:AH135"/>
    <mergeCell ref="AI135:AL135"/>
    <mergeCell ref="AM135:AP135"/>
    <mergeCell ref="AQ135:AT135"/>
    <mergeCell ref="AU135:AX135"/>
    <mergeCell ref="AY135:BB135"/>
    <mergeCell ref="BC135:BF135"/>
    <mergeCell ref="BG135:BI135"/>
    <mergeCell ref="A134:B134"/>
    <mergeCell ref="C134:H134"/>
    <mergeCell ref="I134:K134"/>
    <mergeCell ref="L134:N134"/>
    <mergeCell ref="O134:Q134"/>
    <mergeCell ref="R134:T134"/>
    <mergeCell ref="U134:W134"/>
    <mergeCell ref="X134:Z134"/>
    <mergeCell ref="AA134:AD134"/>
    <mergeCell ref="AE134:AH134"/>
    <mergeCell ref="AI134:AL134"/>
    <mergeCell ref="AM134:AP134"/>
    <mergeCell ref="AQ134:AT134"/>
    <mergeCell ref="AU134:AX134"/>
    <mergeCell ref="AY134:BB134"/>
    <mergeCell ref="BC134:BF134"/>
    <mergeCell ref="BG134:BI134"/>
    <mergeCell ref="A133:B133"/>
    <mergeCell ref="C133:H133"/>
    <mergeCell ref="I133:K133"/>
    <mergeCell ref="L133:N133"/>
    <mergeCell ref="O133:Q133"/>
    <mergeCell ref="R133:T133"/>
    <mergeCell ref="U133:W133"/>
    <mergeCell ref="X133:Z133"/>
    <mergeCell ref="AA133:AD133"/>
    <mergeCell ref="AE133:AH133"/>
    <mergeCell ref="AI133:AL133"/>
    <mergeCell ref="AM133:AP133"/>
    <mergeCell ref="AQ133:AT133"/>
    <mergeCell ref="AU133:AX133"/>
    <mergeCell ref="AY133:BB133"/>
    <mergeCell ref="BC133:BF133"/>
    <mergeCell ref="BG133:BI133"/>
    <mergeCell ref="A132:B132"/>
    <mergeCell ref="C132:H132"/>
    <mergeCell ref="I132:K132"/>
    <mergeCell ref="L132:N132"/>
    <mergeCell ref="O132:Q132"/>
    <mergeCell ref="R132:T132"/>
    <mergeCell ref="U132:W132"/>
    <mergeCell ref="X132:Z132"/>
    <mergeCell ref="AA132:AD132"/>
    <mergeCell ref="AE132:AH132"/>
    <mergeCell ref="AI132:AL132"/>
    <mergeCell ref="AM132:AP132"/>
    <mergeCell ref="AQ132:AT132"/>
    <mergeCell ref="AU132:AX132"/>
    <mergeCell ref="AY132:BB132"/>
    <mergeCell ref="BC132:BF132"/>
    <mergeCell ref="BG132:BI132"/>
    <mergeCell ref="A131:B131"/>
    <mergeCell ref="C131:H131"/>
    <mergeCell ref="I131:K131"/>
    <mergeCell ref="L131:N131"/>
    <mergeCell ref="O131:Q131"/>
    <mergeCell ref="R131:T131"/>
    <mergeCell ref="U131:W131"/>
    <mergeCell ref="X131:Z131"/>
    <mergeCell ref="AA131:AD131"/>
    <mergeCell ref="AE131:AH131"/>
    <mergeCell ref="AI131:AL131"/>
    <mergeCell ref="AM131:AP131"/>
    <mergeCell ref="AQ131:AT131"/>
    <mergeCell ref="AU131:AX131"/>
    <mergeCell ref="AY131:BB131"/>
    <mergeCell ref="BC131:BF131"/>
    <mergeCell ref="BG131:BI131"/>
    <mergeCell ref="A130:B130"/>
    <mergeCell ref="C130:H130"/>
    <mergeCell ref="I130:K130"/>
    <mergeCell ref="L130:N130"/>
    <mergeCell ref="O130:Q130"/>
    <mergeCell ref="R130:T130"/>
    <mergeCell ref="U130:W130"/>
    <mergeCell ref="X130:Z130"/>
    <mergeCell ref="AA130:AD130"/>
    <mergeCell ref="AE130:AH130"/>
    <mergeCell ref="AI130:AL130"/>
    <mergeCell ref="AM130:AP130"/>
    <mergeCell ref="AQ130:AT130"/>
    <mergeCell ref="AU130:AX130"/>
    <mergeCell ref="AY130:BB130"/>
    <mergeCell ref="BC130:BF130"/>
    <mergeCell ref="BG130:BI130"/>
    <mergeCell ref="A129:B129"/>
    <mergeCell ref="C129:H129"/>
    <mergeCell ref="I129:K129"/>
    <mergeCell ref="L129:N129"/>
    <mergeCell ref="O129:Q129"/>
    <mergeCell ref="R129:T129"/>
    <mergeCell ref="U129:W129"/>
    <mergeCell ref="X129:Z129"/>
    <mergeCell ref="AA129:AD129"/>
    <mergeCell ref="AE129:AH129"/>
    <mergeCell ref="AI129:AL129"/>
    <mergeCell ref="AM129:AP129"/>
    <mergeCell ref="AQ129:AT129"/>
    <mergeCell ref="AU129:AX129"/>
    <mergeCell ref="AY129:BB129"/>
    <mergeCell ref="BC129:BF129"/>
    <mergeCell ref="BG129:BI129"/>
    <mergeCell ref="A128:B128"/>
    <mergeCell ref="C128:H128"/>
    <mergeCell ref="I128:K128"/>
    <mergeCell ref="L128:N128"/>
    <mergeCell ref="O128:Q128"/>
    <mergeCell ref="R128:T128"/>
    <mergeCell ref="U128:W128"/>
    <mergeCell ref="X128:Z128"/>
    <mergeCell ref="AA128:AD128"/>
    <mergeCell ref="AE128:AH128"/>
    <mergeCell ref="AI128:AL128"/>
    <mergeCell ref="AM128:AP128"/>
    <mergeCell ref="AQ128:AT128"/>
    <mergeCell ref="AU128:AX128"/>
    <mergeCell ref="AY128:BB128"/>
    <mergeCell ref="BC128:BF128"/>
    <mergeCell ref="BG128:BI128"/>
    <mergeCell ref="A127:B127"/>
    <mergeCell ref="C127:H127"/>
    <mergeCell ref="I127:K127"/>
    <mergeCell ref="L127:N127"/>
    <mergeCell ref="O127:Q127"/>
    <mergeCell ref="R127:T127"/>
    <mergeCell ref="U127:W127"/>
    <mergeCell ref="X127:Z127"/>
    <mergeCell ref="AA127:AD127"/>
    <mergeCell ref="AE127:AH127"/>
    <mergeCell ref="AI127:AL127"/>
    <mergeCell ref="AM127:AP127"/>
    <mergeCell ref="AQ127:AT127"/>
    <mergeCell ref="AU127:AX127"/>
    <mergeCell ref="AY127:BB127"/>
    <mergeCell ref="BC127:BF127"/>
    <mergeCell ref="BG127:BI127"/>
    <mergeCell ref="A126:B126"/>
    <mergeCell ref="C126:H126"/>
    <mergeCell ref="I126:K126"/>
    <mergeCell ref="L126:N126"/>
    <mergeCell ref="O126:Q126"/>
    <mergeCell ref="R126:T126"/>
    <mergeCell ref="U126:W126"/>
    <mergeCell ref="X126:Z126"/>
    <mergeCell ref="AA126:AD126"/>
    <mergeCell ref="AE126:AH126"/>
    <mergeCell ref="AI126:AL126"/>
    <mergeCell ref="AM126:AP126"/>
    <mergeCell ref="AQ126:AT126"/>
    <mergeCell ref="AU126:AX126"/>
    <mergeCell ref="AY126:BB126"/>
    <mergeCell ref="BC126:BF126"/>
    <mergeCell ref="BG126:BI126"/>
    <mergeCell ref="A125:B125"/>
    <mergeCell ref="C125:H125"/>
    <mergeCell ref="I125:K125"/>
    <mergeCell ref="L125:N125"/>
    <mergeCell ref="O125:Q125"/>
    <mergeCell ref="R125:T125"/>
    <mergeCell ref="U125:W125"/>
    <mergeCell ref="X125:Z125"/>
    <mergeCell ref="AA125:AD125"/>
    <mergeCell ref="AE125:AH125"/>
    <mergeCell ref="AI125:AL125"/>
    <mergeCell ref="AM125:AP125"/>
    <mergeCell ref="AQ125:AT125"/>
    <mergeCell ref="AU125:AX125"/>
    <mergeCell ref="AY125:BB125"/>
    <mergeCell ref="BC125:BF125"/>
    <mergeCell ref="BG125:BI125"/>
    <mergeCell ref="BG123:BI123"/>
    <mergeCell ref="A124:B124"/>
    <mergeCell ref="C124:H124"/>
    <mergeCell ref="I124:K124"/>
    <mergeCell ref="L124:N124"/>
    <mergeCell ref="O124:Q124"/>
    <mergeCell ref="R124:T124"/>
    <mergeCell ref="U124:W124"/>
    <mergeCell ref="X124:Z124"/>
    <mergeCell ref="AA124:AD124"/>
    <mergeCell ref="AE124:AH124"/>
    <mergeCell ref="AI124:AL124"/>
    <mergeCell ref="AM124:AP124"/>
    <mergeCell ref="AQ124:AT124"/>
    <mergeCell ref="AU124:AX124"/>
    <mergeCell ref="AY124:BB124"/>
    <mergeCell ref="BC124:BF124"/>
    <mergeCell ref="BG124:BI124"/>
    <mergeCell ref="A118:J118"/>
    <mergeCell ref="A123:B123"/>
    <mergeCell ref="C123:H123"/>
    <mergeCell ref="I123:K123"/>
    <mergeCell ref="L123:N123"/>
    <mergeCell ref="O123:Q123"/>
    <mergeCell ref="R123:T123"/>
    <mergeCell ref="U123:W123"/>
    <mergeCell ref="X123:Z123"/>
    <mergeCell ref="AA123:AD123"/>
    <mergeCell ref="AE123:AH123"/>
    <mergeCell ref="AI123:AL123"/>
    <mergeCell ref="AM123:AP123"/>
    <mergeCell ref="AQ123:AT123"/>
    <mergeCell ref="AU123:AX123"/>
    <mergeCell ref="AY123:BB123"/>
    <mergeCell ref="BC123:BF123"/>
    <mergeCell ref="A120:B122"/>
    <mergeCell ref="C120:H122"/>
    <mergeCell ref="I120:K122"/>
    <mergeCell ref="L120:N122"/>
    <mergeCell ref="O120:Q122"/>
    <mergeCell ref="R120:T122"/>
    <mergeCell ref="U120:W122"/>
    <mergeCell ref="X120:Z122"/>
    <mergeCell ref="AA120:AD122"/>
    <mergeCell ref="AE120:AH122"/>
    <mergeCell ref="AI120:AL122"/>
    <mergeCell ref="AM120:AP122"/>
    <mergeCell ref="AQ120:AT122"/>
    <mergeCell ref="AU120:AX122"/>
    <mergeCell ref="AY120:BB122"/>
    <mergeCell ref="A113:B113"/>
    <mergeCell ref="C113:H113"/>
    <mergeCell ref="I113:K113"/>
    <mergeCell ref="L113:N113"/>
    <mergeCell ref="O113:Q113"/>
    <mergeCell ref="R113:T113"/>
    <mergeCell ref="U113:W113"/>
    <mergeCell ref="X113:Z113"/>
    <mergeCell ref="AA113:AD113"/>
    <mergeCell ref="AE113:AH113"/>
    <mergeCell ref="AI113:AL113"/>
    <mergeCell ref="AM113:AP113"/>
    <mergeCell ref="AQ113:AT113"/>
    <mergeCell ref="AU113:AX113"/>
    <mergeCell ref="AY113:BB113"/>
    <mergeCell ref="BC113:BF113"/>
    <mergeCell ref="BG113:BI113"/>
    <mergeCell ref="A112:B112"/>
    <mergeCell ref="C112:H112"/>
    <mergeCell ref="I112:K112"/>
    <mergeCell ref="L112:N112"/>
    <mergeCell ref="O112:Q112"/>
    <mergeCell ref="R112:T112"/>
    <mergeCell ref="U112:W112"/>
    <mergeCell ref="X112:Z112"/>
    <mergeCell ref="AA112:AD112"/>
    <mergeCell ref="AE112:AH112"/>
    <mergeCell ref="AI112:AL112"/>
    <mergeCell ref="AM112:AP112"/>
    <mergeCell ref="AQ112:AT112"/>
    <mergeCell ref="AU112:AX112"/>
    <mergeCell ref="AY112:BB112"/>
    <mergeCell ref="BC112:BF112"/>
    <mergeCell ref="BG112:BI112"/>
    <mergeCell ref="A111:B111"/>
    <mergeCell ref="C111:H111"/>
    <mergeCell ref="I111:K111"/>
    <mergeCell ref="L111:N111"/>
    <mergeCell ref="O111:Q111"/>
    <mergeCell ref="R111:T111"/>
    <mergeCell ref="U111:W111"/>
    <mergeCell ref="X111:Z111"/>
    <mergeCell ref="AA111:AD111"/>
    <mergeCell ref="AE111:AH111"/>
    <mergeCell ref="AI111:AL111"/>
    <mergeCell ref="AM111:AP111"/>
    <mergeCell ref="AQ111:AT111"/>
    <mergeCell ref="AU111:AX111"/>
    <mergeCell ref="AY111:BB111"/>
    <mergeCell ref="BC111:BF111"/>
    <mergeCell ref="BG111:BI111"/>
    <mergeCell ref="A110:B110"/>
    <mergeCell ref="C110:H110"/>
    <mergeCell ref="I110:K110"/>
    <mergeCell ref="L110:N110"/>
    <mergeCell ref="O110:Q110"/>
    <mergeCell ref="R110:T110"/>
    <mergeCell ref="U110:W110"/>
    <mergeCell ref="X110:Z110"/>
    <mergeCell ref="AA110:AD110"/>
    <mergeCell ref="AE110:AH110"/>
    <mergeCell ref="AI110:AL110"/>
    <mergeCell ref="AM110:AP110"/>
    <mergeCell ref="AQ110:AT110"/>
    <mergeCell ref="AU110:AX110"/>
    <mergeCell ref="AY110:BB110"/>
    <mergeCell ref="BC110:BF110"/>
    <mergeCell ref="BG110:BI110"/>
    <mergeCell ref="A109:B109"/>
    <mergeCell ref="C109:H109"/>
    <mergeCell ref="I109:K109"/>
    <mergeCell ref="L109:N109"/>
    <mergeCell ref="O109:Q109"/>
    <mergeCell ref="R109:T109"/>
    <mergeCell ref="U109:W109"/>
    <mergeCell ref="X109:Z109"/>
    <mergeCell ref="AA109:AD109"/>
    <mergeCell ref="AE109:AH109"/>
    <mergeCell ref="AI109:AL109"/>
    <mergeCell ref="AM109:AP109"/>
    <mergeCell ref="AQ109:AT109"/>
    <mergeCell ref="AU109:AX109"/>
    <mergeCell ref="AY109:BB109"/>
    <mergeCell ref="BC109:BF109"/>
    <mergeCell ref="BG109:BI109"/>
    <mergeCell ref="A108:B108"/>
    <mergeCell ref="C108:H108"/>
    <mergeCell ref="I108:K108"/>
    <mergeCell ref="L108:N108"/>
    <mergeCell ref="O108:Q108"/>
    <mergeCell ref="R108:T108"/>
    <mergeCell ref="U108:W108"/>
    <mergeCell ref="X108:Z108"/>
    <mergeCell ref="AA108:AD108"/>
    <mergeCell ref="AE108:AH108"/>
    <mergeCell ref="AI108:AL108"/>
    <mergeCell ref="AM108:AP108"/>
    <mergeCell ref="AQ108:AT108"/>
    <mergeCell ref="AU108:AX108"/>
    <mergeCell ref="AY108:BB108"/>
    <mergeCell ref="BC108:BF108"/>
    <mergeCell ref="BG108:BI108"/>
    <mergeCell ref="A107:B107"/>
    <mergeCell ref="C107:H107"/>
    <mergeCell ref="I107:K107"/>
    <mergeCell ref="L107:N107"/>
    <mergeCell ref="O107:Q107"/>
    <mergeCell ref="R107:T107"/>
    <mergeCell ref="U107:W107"/>
    <mergeCell ref="X107:Z107"/>
    <mergeCell ref="AA107:AD107"/>
    <mergeCell ref="AE107:AH107"/>
    <mergeCell ref="AI107:AL107"/>
    <mergeCell ref="AM107:AP107"/>
    <mergeCell ref="AQ107:AT107"/>
    <mergeCell ref="AU107:AX107"/>
    <mergeCell ref="AY107:BB107"/>
    <mergeCell ref="BC107:BF107"/>
    <mergeCell ref="BG107:BI107"/>
    <mergeCell ref="A106:B106"/>
    <mergeCell ref="C106:H106"/>
    <mergeCell ref="I106:K106"/>
    <mergeCell ref="L106:N106"/>
    <mergeCell ref="O106:Q106"/>
    <mergeCell ref="R106:T106"/>
    <mergeCell ref="U106:W106"/>
    <mergeCell ref="X106:Z106"/>
    <mergeCell ref="AA106:AD106"/>
    <mergeCell ref="AE106:AH106"/>
    <mergeCell ref="AI106:AL106"/>
    <mergeCell ref="AM106:AP106"/>
    <mergeCell ref="AQ106:AT106"/>
    <mergeCell ref="AU106:AX106"/>
    <mergeCell ref="AY106:BB106"/>
    <mergeCell ref="BC106:BF106"/>
    <mergeCell ref="BG106:BI106"/>
    <mergeCell ref="A105:B105"/>
    <mergeCell ref="C105:H105"/>
    <mergeCell ref="I105:K105"/>
    <mergeCell ref="L105:N105"/>
    <mergeCell ref="O105:Q105"/>
    <mergeCell ref="R105:T105"/>
    <mergeCell ref="U105:W105"/>
    <mergeCell ref="X105:Z105"/>
    <mergeCell ref="AA105:AD105"/>
    <mergeCell ref="AE105:AH105"/>
    <mergeCell ref="AI105:AL105"/>
    <mergeCell ref="AM105:AP105"/>
    <mergeCell ref="AQ105:AT105"/>
    <mergeCell ref="AU105:AX105"/>
    <mergeCell ref="AY105:BB105"/>
    <mergeCell ref="BC105:BF105"/>
    <mergeCell ref="BG105:BI105"/>
    <mergeCell ref="A104:B104"/>
    <mergeCell ref="C104:H104"/>
    <mergeCell ref="I104:K104"/>
    <mergeCell ref="L104:N104"/>
    <mergeCell ref="O104:Q104"/>
    <mergeCell ref="R104:T104"/>
    <mergeCell ref="U104:W104"/>
    <mergeCell ref="X104:Z104"/>
    <mergeCell ref="AA104:AD104"/>
    <mergeCell ref="AE104:AH104"/>
    <mergeCell ref="AI104:AL104"/>
    <mergeCell ref="AM104:AP104"/>
    <mergeCell ref="AQ104:AT104"/>
    <mergeCell ref="AU104:AX104"/>
    <mergeCell ref="AY104:BB104"/>
    <mergeCell ref="BC104:BF104"/>
    <mergeCell ref="BG104:BI104"/>
    <mergeCell ref="A103:B103"/>
    <mergeCell ref="C103:H103"/>
    <mergeCell ref="I103:K103"/>
    <mergeCell ref="L103:N103"/>
    <mergeCell ref="O103:Q103"/>
    <mergeCell ref="R103:T103"/>
    <mergeCell ref="U103:W103"/>
    <mergeCell ref="X103:Z103"/>
    <mergeCell ref="AA103:AD103"/>
    <mergeCell ref="AE103:AH103"/>
    <mergeCell ref="AI103:AL103"/>
    <mergeCell ref="AM103:AP103"/>
    <mergeCell ref="AQ103:AT103"/>
    <mergeCell ref="AU103:AX103"/>
    <mergeCell ref="AY103:BB103"/>
    <mergeCell ref="BC103:BF103"/>
    <mergeCell ref="BG103:BI103"/>
    <mergeCell ref="A102:B102"/>
    <mergeCell ref="C102:H102"/>
    <mergeCell ref="I102:K102"/>
    <mergeCell ref="L102:N102"/>
    <mergeCell ref="O102:Q102"/>
    <mergeCell ref="R102:T102"/>
    <mergeCell ref="U102:W102"/>
    <mergeCell ref="X102:Z102"/>
    <mergeCell ref="AA102:AD102"/>
    <mergeCell ref="AE102:AH102"/>
    <mergeCell ref="AI102:AL102"/>
    <mergeCell ref="AM102:AP102"/>
    <mergeCell ref="AQ102:AT102"/>
    <mergeCell ref="AU102:AX102"/>
    <mergeCell ref="AY102:BB102"/>
    <mergeCell ref="BC102:BF102"/>
    <mergeCell ref="BG102:BI102"/>
    <mergeCell ref="A101:B101"/>
    <mergeCell ref="C101:H101"/>
    <mergeCell ref="I101:K101"/>
    <mergeCell ref="L101:N101"/>
    <mergeCell ref="O101:Q101"/>
    <mergeCell ref="R101:T101"/>
    <mergeCell ref="U101:W101"/>
    <mergeCell ref="X101:Z101"/>
    <mergeCell ref="AA101:AD101"/>
    <mergeCell ref="AE101:AH101"/>
    <mergeCell ref="AI101:AL101"/>
    <mergeCell ref="AM101:AP101"/>
    <mergeCell ref="AQ101:AT101"/>
    <mergeCell ref="AU101:AX101"/>
    <mergeCell ref="AY101:BB101"/>
    <mergeCell ref="BC101:BF101"/>
    <mergeCell ref="BG101:BI101"/>
    <mergeCell ref="A100:B100"/>
    <mergeCell ref="C100:H100"/>
    <mergeCell ref="I100:K100"/>
    <mergeCell ref="L100:N100"/>
    <mergeCell ref="O100:Q100"/>
    <mergeCell ref="R100:T100"/>
    <mergeCell ref="U100:W100"/>
    <mergeCell ref="X100:Z100"/>
    <mergeCell ref="AA100:AD100"/>
    <mergeCell ref="AE100:AH100"/>
    <mergeCell ref="AI100:AL100"/>
    <mergeCell ref="AM100:AP100"/>
    <mergeCell ref="AQ100:AT100"/>
    <mergeCell ref="AU100:AX100"/>
    <mergeCell ref="AY100:BB100"/>
    <mergeCell ref="BC100:BF100"/>
    <mergeCell ref="BG100:BI100"/>
    <mergeCell ref="A99:B99"/>
    <mergeCell ref="C99:H99"/>
    <mergeCell ref="I99:K99"/>
    <mergeCell ref="L99:N99"/>
    <mergeCell ref="O99:Q99"/>
    <mergeCell ref="R99:T99"/>
    <mergeCell ref="U99:W99"/>
    <mergeCell ref="X99:Z99"/>
    <mergeCell ref="AA99:AD99"/>
    <mergeCell ref="AE99:AH99"/>
    <mergeCell ref="AI99:AL99"/>
    <mergeCell ref="AM99:AP99"/>
    <mergeCell ref="AQ99:AT99"/>
    <mergeCell ref="AU99:AX99"/>
    <mergeCell ref="AY99:BB99"/>
    <mergeCell ref="BC99:BF99"/>
    <mergeCell ref="BG99:BI99"/>
    <mergeCell ref="A98:B98"/>
    <mergeCell ref="C98:H98"/>
    <mergeCell ref="I98:K98"/>
    <mergeCell ref="L98:N98"/>
    <mergeCell ref="O98:Q98"/>
    <mergeCell ref="R98:T98"/>
    <mergeCell ref="U98:W98"/>
    <mergeCell ref="X98:Z98"/>
    <mergeCell ref="AA98:AD98"/>
    <mergeCell ref="AE98:AH98"/>
    <mergeCell ref="AI98:AL98"/>
    <mergeCell ref="AM98:AP98"/>
    <mergeCell ref="AQ98:AT98"/>
    <mergeCell ref="AU98:AX98"/>
    <mergeCell ref="AY98:BB98"/>
    <mergeCell ref="BC98:BF98"/>
    <mergeCell ref="BG98:BI98"/>
    <mergeCell ref="A97:B97"/>
    <mergeCell ref="C97:H97"/>
    <mergeCell ref="I97:K97"/>
    <mergeCell ref="L97:N97"/>
    <mergeCell ref="O97:Q97"/>
    <mergeCell ref="R97:T97"/>
    <mergeCell ref="U97:W97"/>
    <mergeCell ref="X97:Z97"/>
    <mergeCell ref="AA97:AD97"/>
    <mergeCell ref="AE97:AH97"/>
    <mergeCell ref="AI97:AL97"/>
    <mergeCell ref="AM97:AP97"/>
    <mergeCell ref="AQ97:AT97"/>
    <mergeCell ref="AU97:AX97"/>
    <mergeCell ref="AY97:BB97"/>
    <mergeCell ref="BC97:BF97"/>
    <mergeCell ref="BG97:BI97"/>
    <mergeCell ref="A96:B96"/>
    <mergeCell ref="C96:H96"/>
    <mergeCell ref="I96:K96"/>
    <mergeCell ref="L96:N96"/>
    <mergeCell ref="O96:Q96"/>
    <mergeCell ref="R96:T96"/>
    <mergeCell ref="U96:W96"/>
    <mergeCell ref="X96:Z96"/>
    <mergeCell ref="AA96:AD96"/>
    <mergeCell ref="AE96:AH96"/>
    <mergeCell ref="AI96:AL96"/>
    <mergeCell ref="AM96:AP96"/>
    <mergeCell ref="AQ96:AT96"/>
    <mergeCell ref="AU96:AX96"/>
    <mergeCell ref="AY96:BB96"/>
    <mergeCell ref="BC96:BF96"/>
    <mergeCell ref="BG96:BI96"/>
    <mergeCell ref="A95:B95"/>
    <mergeCell ref="C95:H95"/>
    <mergeCell ref="I95:K95"/>
    <mergeCell ref="L95:N95"/>
    <mergeCell ref="O95:Q95"/>
    <mergeCell ref="R95:T95"/>
    <mergeCell ref="U95:W95"/>
    <mergeCell ref="X95:Z95"/>
    <mergeCell ref="AA95:AD95"/>
    <mergeCell ref="AE95:AH95"/>
    <mergeCell ref="AI95:AL95"/>
    <mergeCell ref="AM95:AP95"/>
    <mergeCell ref="AQ95:AT95"/>
    <mergeCell ref="AU95:AX95"/>
    <mergeCell ref="AY95:BB95"/>
    <mergeCell ref="BC95:BF95"/>
    <mergeCell ref="BG95:BI95"/>
    <mergeCell ref="A94:B94"/>
    <mergeCell ref="C94:H94"/>
    <mergeCell ref="I94:K94"/>
    <mergeCell ref="L94:N94"/>
    <mergeCell ref="O94:Q94"/>
    <mergeCell ref="R94:T94"/>
    <mergeCell ref="U94:W94"/>
    <mergeCell ref="X94:Z94"/>
    <mergeCell ref="AA94:AD94"/>
    <mergeCell ref="AE94:AH94"/>
    <mergeCell ref="AI94:AL94"/>
    <mergeCell ref="AM94:AP94"/>
    <mergeCell ref="AQ94:AT94"/>
    <mergeCell ref="AU94:AX94"/>
    <mergeCell ref="AY94:BB94"/>
    <mergeCell ref="BC94:BF94"/>
    <mergeCell ref="BG94:BI94"/>
    <mergeCell ref="A93:B93"/>
    <mergeCell ref="C93:H93"/>
    <mergeCell ref="I93:K93"/>
    <mergeCell ref="L93:N93"/>
    <mergeCell ref="O93:Q93"/>
    <mergeCell ref="R93:T93"/>
    <mergeCell ref="U93:W93"/>
    <mergeCell ref="X93:Z93"/>
    <mergeCell ref="AA93:AD93"/>
    <mergeCell ref="AE93:AH93"/>
    <mergeCell ref="AI93:AL93"/>
    <mergeCell ref="AM93:AP93"/>
    <mergeCell ref="AQ93:AT93"/>
    <mergeCell ref="AU93:AX93"/>
    <mergeCell ref="AY93:BB93"/>
    <mergeCell ref="BC93:BF93"/>
    <mergeCell ref="BG93:BI93"/>
    <mergeCell ref="A92:B92"/>
    <mergeCell ref="C92:H92"/>
    <mergeCell ref="I92:K92"/>
    <mergeCell ref="L92:N92"/>
    <mergeCell ref="O92:Q92"/>
    <mergeCell ref="R92:T92"/>
    <mergeCell ref="U92:W92"/>
    <mergeCell ref="X92:Z92"/>
    <mergeCell ref="AA92:AD92"/>
    <mergeCell ref="AE92:AH92"/>
    <mergeCell ref="AI92:AL92"/>
    <mergeCell ref="AM92:AP92"/>
    <mergeCell ref="AQ92:AT92"/>
    <mergeCell ref="AU92:AX92"/>
    <mergeCell ref="AY92:BB92"/>
    <mergeCell ref="BC92:BF92"/>
    <mergeCell ref="BG92:BI92"/>
    <mergeCell ref="A91:B91"/>
    <mergeCell ref="C91:H91"/>
    <mergeCell ref="I91:K91"/>
    <mergeCell ref="L91:N91"/>
    <mergeCell ref="O91:Q91"/>
    <mergeCell ref="R91:T91"/>
    <mergeCell ref="U91:W91"/>
    <mergeCell ref="X91:Z91"/>
    <mergeCell ref="AA91:AD91"/>
    <mergeCell ref="AE91:AH91"/>
    <mergeCell ref="AI91:AL91"/>
    <mergeCell ref="AM91:AP91"/>
    <mergeCell ref="AQ91:AT91"/>
    <mergeCell ref="AU91:AX91"/>
    <mergeCell ref="AY91:BB91"/>
    <mergeCell ref="BC91:BF91"/>
    <mergeCell ref="BG91:BI91"/>
    <mergeCell ref="A90:B90"/>
    <mergeCell ref="C90:H90"/>
    <mergeCell ref="I90:K90"/>
    <mergeCell ref="L90:N90"/>
    <mergeCell ref="O90:Q90"/>
    <mergeCell ref="R90:T90"/>
    <mergeCell ref="U90:W90"/>
    <mergeCell ref="X90:Z90"/>
    <mergeCell ref="AA90:AD90"/>
    <mergeCell ref="AE90:AH90"/>
    <mergeCell ref="AI90:AL90"/>
    <mergeCell ref="AM90:AP90"/>
    <mergeCell ref="AQ90:AT90"/>
    <mergeCell ref="AU90:AX90"/>
    <mergeCell ref="AY90:BB90"/>
    <mergeCell ref="BC90:BF90"/>
    <mergeCell ref="BG90:BI90"/>
    <mergeCell ref="A89:B89"/>
    <mergeCell ref="C89:H89"/>
    <mergeCell ref="I89:K89"/>
    <mergeCell ref="L89:N89"/>
    <mergeCell ref="O89:Q89"/>
    <mergeCell ref="R89:T89"/>
    <mergeCell ref="U89:W89"/>
    <mergeCell ref="X89:Z89"/>
    <mergeCell ref="AA89:AD89"/>
    <mergeCell ref="AE89:AH89"/>
    <mergeCell ref="AI89:AL89"/>
    <mergeCell ref="AM89:AP89"/>
    <mergeCell ref="AQ89:AT89"/>
    <mergeCell ref="AU89:AX89"/>
    <mergeCell ref="AY89:BB89"/>
    <mergeCell ref="BC89:BF89"/>
    <mergeCell ref="BG89:BI89"/>
    <mergeCell ref="A88:B88"/>
    <mergeCell ref="C88:H88"/>
    <mergeCell ref="I88:K88"/>
    <mergeCell ref="L88:N88"/>
    <mergeCell ref="O88:Q88"/>
    <mergeCell ref="R88:T88"/>
    <mergeCell ref="U88:W88"/>
    <mergeCell ref="X88:Z88"/>
    <mergeCell ref="AA88:AD88"/>
    <mergeCell ref="AE88:AH88"/>
    <mergeCell ref="AI88:AL88"/>
    <mergeCell ref="AM88:AP88"/>
    <mergeCell ref="AQ88:AT88"/>
    <mergeCell ref="AU88:AX88"/>
    <mergeCell ref="AY88:BB88"/>
    <mergeCell ref="BC88:BF88"/>
    <mergeCell ref="BG88:BI88"/>
    <mergeCell ref="A87:B87"/>
    <mergeCell ref="C87:H87"/>
    <mergeCell ref="I87:K87"/>
    <mergeCell ref="L87:N87"/>
    <mergeCell ref="O87:Q87"/>
    <mergeCell ref="R87:T87"/>
    <mergeCell ref="U87:W87"/>
    <mergeCell ref="X87:Z87"/>
    <mergeCell ref="AA87:AD87"/>
    <mergeCell ref="AE87:AH87"/>
    <mergeCell ref="AI87:AL87"/>
    <mergeCell ref="AM87:AP87"/>
    <mergeCell ref="AQ87:AT87"/>
    <mergeCell ref="AU87:AX87"/>
    <mergeCell ref="AY87:BB87"/>
    <mergeCell ref="BC87:BF87"/>
    <mergeCell ref="BG87:BI87"/>
    <mergeCell ref="A86:B86"/>
    <mergeCell ref="C86:H86"/>
    <mergeCell ref="I86:K86"/>
    <mergeCell ref="L86:N86"/>
    <mergeCell ref="O86:Q86"/>
    <mergeCell ref="R86:T86"/>
    <mergeCell ref="U86:W86"/>
    <mergeCell ref="X86:Z86"/>
    <mergeCell ref="AA86:AD86"/>
    <mergeCell ref="AE86:AH86"/>
    <mergeCell ref="AI86:AL86"/>
    <mergeCell ref="AM86:AP86"/>
    <mergeCell ref="AQ86:AT86"/>
    <mergeCell ref="AU86:AX86"/>
    <mergeCell ref="AY86:BB86"/>
    <mergeCell ref="BC86:BF86"/>
    <mergeCell ref="BG86:BI86"/>
    <mergeCell ref="BG84:BI84"/>
    <mergeCell ref="A85:B85"/>
    <mergeCell ref="C85:H85"/>
    <mergeCell ref="I85:K85"/>
    <mergeCell ref="L85:N85"/>
    <mergeCell ref="O85:Q85"/>
    <mergeCell ref="R85:T85"/>
    <mergeCell ref="U85:W85"/>
    <mergeCell ref="X85:Z85"/>
    <mergeCell ref="AA85:AD85"/>
    <mergeCell ref="AE85:AH85"/>
    <mergeCell ref="AI85:AL85"/>
    <mergeCell ref="AM85:AP85"/>
    <mergeCell ref="AQ85:AT85"/>
    <mergeCell ref="AU85:AX85"/>
    <mergeCell ref="AY85:BB85"/>
    <mergeCell ref="BC85:BF85"/>
    <mergeCell ref="BG85:BI85"/>
    <mergeCell ref="A79:J79"/>
    <mergeCell ref="A84:B84"/>
    <mergeCell ref="C84:H84"/>
    <mergeCell ref="I84:K84"/>
    <mergeCell ref="L84:N84"/>
    <mergeCell ref="O84:Q84"/>
    <mergeCell ref="R84:T84"/>
    <mergeCell ref="U84:W84"/>
    <mergeCell ref="X84:Z84"/>
    <mergeCell ref="AA84:AD84"/>
    <mergeCell ref="AE84:AH84"/>
    <mergeCell ref="AI84:AL84"/>
    <mergeCell ref="AM84:AP84"/>
    <mergeCell ref="AQ84:AT84"/>
    <mergeCell ref="AU84:AX84"/>
    <mergeCell ref="AY84:BB84"/>
    <mergeCell ref="BC84:BF84"/>
    <mergeCell ref="A81:B83"/>
    <mergeCell ref="C81:H83"/>
    <mergeCell ref="I81:K83"/>
    <mergeCell ref="L81:N83"/>
    <mergeCell ref="O81:Q83"/>
    <mergeCell ref="R81:T83"/>
    <mergeCell ref="U81:W83"/>
    <mergeCell ref="X81:Z83"/>
    <mergeCell ref="AA81:AD83"/>
    <mergeCell ref="AE81:AH83"/>
    <mergeCell ref="AI81:AL83"/>
    <mergeCell ref="AM81:AP83"/>
    <mergeCell ref="AQ81:AT83"/>
    <mergeCell ref="AU81:AX83"/>
    <mergeCell ref="AY81:BB83"/>
    <mergeCell ref="A74:B74"/>
    <mergeCell ref="C74:H74"/>
    <mergeCell ref="I74:K74"/>
    <mergeCell ref="L74:N74"/>
    <mergeCell ref="O74:Q74"/>
    <mergeCell ref="R74:T74"/>
    <mergeCell ref="U74:W74"/>
    <mergeCell ref="X74:Z74"/>
    <mergeCell ref="AA74:AD74"/>
    <mergeCell ref="AE74:AH74"/>
    <mergeCell ref="AI74:AL74"/>
    <mergeCell ref="AM74:AP74"/>
    <mergeCell ref="AQ74:AT74"/>
    <mergeCell ref="AU74:AX74"/>
    <mergeCell ref="AY74:BB74"/>
    <mergeCell ref="BC74:BF74"/>
    <mergeCell ref="BG74:BI74"/>
    <mergeCell ref="A73:B73"/>
    <mergeCell ref="C73:H73"/>
    <mergeCell ref="I73:K73"/>
    <mergeCell ref="L73:N73"/>
    <mergeCell ref="O73:Q73"/>
    <mergeCell ref="R73:T73"/>
    <mergeCell ref="U73:W73"/>
    <mergeCell ref="X73:Z73"/>
    <mergeCell ref="AA73:AD73"/>
    <mergeCell ref="AE73:AH73"/>
    <mergeCell ref="AI73:AL73"/>
    <mergeCell ref="AM73:AP73"/>
    <mergeCell ref="AQ73:AT73"/>
    <mergeCell ref="AU73:AX73"/>
    <mergeCell ref="AY73:BB73"/>
    <mergeCell ref="BC73:BF73"/>
    <mergeCell ref="BG73:BI73"/>
    <mergeCell ref="A72:B72"/>
    <mergeCell ref="C72:H72"/>
    <mergeCell ref="I72:K72"/>
    <mergeCell ref="L72:N72"/>
    <mergeCell ref="O72:Q72"/>
    <mergeCell ref="R72:T72"/>
    <mergeCell ref="U72:W72"/>
    <mergeCell ref="X72:Z72"/>
    <mergeCell ref="AA72:AD72"/>
    <mergeCell ref="AE72:AH72"/>
    <mergeCell ref="AI72:AL72"/>
    <mergeCell ref="AM72:AP72"/>
    <mergeCell ref="AQ72:AT72"/>
    <mergeCell ref="AU72:AX72"/>
    <mergeCell ref="AY72:BB72"/>
    <mergeCell ref="BC72:BF72"/>
    <mergeCell ref="BG72:BI72"/>
    <mergeCell ref="A71:B71"/>
    <mergeCell ref="C71:H71"/>
    <mergeCell ref="I71:K71"/>
    <mergeCell ref="L71:N71"/>
    <mergeCell ref="O71:Q71"/>
    <mergeCell ref="R71:T71"/>
    <mergeCell ref="U71:W71"/>
    <mergeCell ref="X71:Z71"/>
    <mergeCell ref="AA71:AD71"/>
    <mergeCell ref="AE71:AH71"/>
    <mergeCell ref="AI71:AL71"/>
    <mergeCell ref="AM71:AP71"/>
    <mergeCell ref="AQ71:AT71"/>
    <mergeCell ref="AU71:AX71"/>
    <mergeCell ref="AY71:BB71"/>
    <mergeCell ref="BC71:BF71"/>
    <mergeCell ref="BG71:BI71"/>
    <mergeCell ref="A70:B70"/>
    <mergeCell ref="C70:H70"/>
    <mergeCell ref="I70:K70"/>
    <mergeCell ref="L70:N70"/>
    <mergeCell ref="O70:Q70"/>
    <mergeCell ref="R70:T70"/>
    <mergeCell ref="U70:W70"/>
    <mergeCell ref="X70:Z70"/>
    <mergeCell ref="AA70:AD70"/>
    <mergeCell ref="AE70:AH70"/>
    <mergeCell ref="AI70:AL70"/>
    <mergeCell ref="AM70:AP70"/>
    <mergeCell ref="AQ70:AT70"/>
    <mergeCell ref="AU70:AX70"/>
    <mergeCell ref="AY70:BB70"/>
    <mergeCell ref="BC70:BF70"/>
    <mergeCell ref="BG70:BI70"/>
    <mergeCell ref="A69:B69"/>
    <mergeCell ref="C69:H69"/>
    <mergeCell ref="I69:K69"/>
    <mergeCell ref="L69:N69"/>
    <mergeCell ref="O69:Q69"/>
    <mergeCell ref="R69:T69"/>
    <mergeCell ref="U69:W69"/>
    <mergeCell ref="X69:Z69"/>
    <mergeCell ref="AA69:AD69"/>
    <mergeCell ref="AE69:AH69"/>
    <mergeCell ref="AI69:AL69"/>
    <mergeCell ref="AM69:AP69"/>
    <mergeCell ref="AQ69:AT69"/>
    <mergeCell ref="AU69:AX69"/>
    <mergeCell ref="AY69:BB69"/>
    <mergeCell ref="BC69:BF69"/>
    <mergeCell ref="BG69:BI69"/>
    <mergeCell ref="A68:B68"/>
    <mergeCell ref="C68:H68"/>
    <mergeCell ref="I68:K68"/>
    <mergeCell ref="L68:N68"/>
    <mergeCell ref="O68:Q68"/>
    <mergeCell ref="R68:T68"/>
    <mergeCell ref="U68:W68"/>
    <mergeCell ref="X68:Z68"/>
    <mergeCell ref="AA68:AD68"/>
    <mergeCell ref="AE68:AH68"/>
    <mergeCell ref="AI68:AL68"/>
    <mergeCell ref="AM68:AP68"/>
    <mergeCell ref="AQ68:AT68"/>
    <mergeCell ref="AU68:AX68"/>
    <mergeCell ref="AY68:BB68"/>
    <mergeCell ref="BC68:BF68"/>
    <mergeCell ref="BG68:BI68"/>
    <mergeCell ref="A67:B67"/>
    <mergeCell ref="C67:H67"/>
    <mergeCell ref="I67:K67"/>
    <mergeCell ref="L67:N67"/>
    <mergeCell ref="O67:Q67"/>
    <mergeCell ref="R67:T67"/>
    <mergeCell ref="U67:W67"/>
    <mergeCell ref="X67:Z67"/>
    <mergeCell ref="AA67:AD67"/>
    <mergeCell ref="AE67:AH67"/>
    <mergeCell ref="AI67:AL67"/>
    <mergeCell ref="AM67:AP67"/>
    <mergeCell ref="AQ67:AT67"/>
    <mergeCell ref="AU67:AX67"/>
    <mergeCell ref="AY67:BB67"/>
    <mergeCell ref="BC67:BF67"/>
    <mergeCell ref="BG67:BI67"/>
    <mergeCell ref="A66:B66"/>
    <mergeCell ref="C66:H66"/>
    <mergeCell ref="I66:K66"/>
    <mergeCell ref="L66:N66"/>
    <mergeCell ref="O66:Q66"/>
    <mergeCell ref="R66:T66"/>
    <mergeCell ref="U66:W66"/>
    <mergeCell ref="X66:Z66"/>
    <mergeCell ref="AA66:AD66"/>
    <mergeCell ref="AE66:AH66"/>
    <mergeCell ref="AI66:AL66"/>
    <mergeCell ref="AM66:AP66"/>
    <mergeCell ref="AQ66:AT66"/>
    <mergeCell ref="AU66:AX66"/>
    <mergeCell ref="AY66:BB66"/>
    <mergeCell ref="BC66:BF66"/>
    <mergeCell ref="BG66:BI66"/>
    <mergeCell ref="A65:B65"/>
    <mergeCell ref="C65:H65"/>
    <mergeCell ref="I65:K65"/>
    <mergeCell ref="L65:N65"/>
    <mergeCell ref="O65:Q65"/>
    <mergeCell ref="R65:T65"/>
    <mergeCell ref="U65:W65"/>
    <mergeCell ref="X65:Z65"/>
    <mergeCell ref="AA65:AD65"/>
    <mergeCell ref="AE65:AH65"/>
    <mergeCell ref="AI65:AL65"/>
    <mergeCell ref="AM65:AP65"/>
    <mergeCell ref="AQ65:AT65"/>
    <mergeCell ref="AU65:AX65"/>
    <mergeCell ref="AY65:BB65"/>
    <mergeCell ref="BC65:BF65"/>
    <mergeCell ref="BG65:BI65"/>
    <mergeCell ref="A64:B64"/>
    <mergeCell ref="C64:H64"/>
    <mergeCell ref="I64:K64"/>
    <mergeCell ref="L64:N64"/>
    <mergeCell ref="O64:Q64"/>
    <mergeCell ref="R64:T64"/>
    <mergeCell ref="U64:W64"/>
    <mergeCell ref="X64:Z64"/>
    <mergeCell ref="AA64:AD64"/>
    <mergeCell ref="AE64:AH64"/>
    <mergeCell ref="AI64:AL64"/>
    <mergeCell ref="AM64:AP64"/>
    <mergeCell ref="AQ64:AT64"/>
    <mergeCell ref="AU64:AX64"/>
    <mergeCell ref="AY64:BB64"/>
    <mergeCell ref="BC64:BF64"/>
    <mergeCell ref="BG64:BI64"/>
    <mergeCell ref="A63:B63"/>
    <mergeCell ref="C63:H63"/>
    <mergeCell ref="I63:K63"/>
    <mergeCell ref="L63:N63"/>
    <mergeCell ref="O63:Q63"/>
    <mergeCell ref="R63:T63"/>
    <mergeCell ref="U63:W63"/>
    <mergeCell ref="X63:Z63"/>
    <mergeCell ref="AA63:AD63"/>
    <mergeCell ref="AE63:AH63"/>
    <mergeCell ref="AI63:AL63"/>
    <mergeCell ref="AM63:AP63"/>
    <mergeCell ref="AQ63:AT63"/>
    <mergeCell ref="AU63:AX63"/>
    <mergeCell ref="AY63:BB63"/>
    <mergeCell ref="BC63:BF63"/>
    <mergeCell ref="BG63:BI63"/>
    <mergeCell ref="A62:B62"/>
    <mergeCell ref="C62:H62"/>
    <mergeCell ref="I62:K62"/>
    <mergeCell ref="L62:N62"/>
    <mergeCell ref="O62:Q62"/>
    <mergeCell ref="R62:T62"/>
    <mergeCell ref="U62:W62"/>
    <mergeCell ref="X62:Z62"/>
    <mergeCell ref="AA62:AD62"/>
    <mergeCell ref="AE62:AH62"/>
    <mergeCell ref="AI62:AL62"/>
    <mergeCell ref="AM62:AP62"/>
    <mergeCell ref="AQ62:AT62"/>
    <mergeCell ref="AU62:AX62"/>
    <mergeCell ref="AY62:BB62"/>
    <mergeCell ref="BC62:BF62"/>
    <mergeCell ref="BG62:BI62"/>
    <mergeCell ref="A61:B61"/>
    <mergeCell ref="C61:H61"/>
    <mergeCell ref="I61:K61"/>
    <mergeCell ref="L61:N61"/>
    <mergeCell ref="O61:Q61"/>
    <mergeCell ref="R61:T61"/>
    <mergeCell ref="U61:W61"/>
    <mergeCell ref="X61:Z61"/>
    <mergeCell ref="AA61:AD61"/>
    <mergeCell ref="AE61:AH61"/>
    <mergeCell ref="AI61:AL61"/>
    <mergeCell ref="AM61:AP61"/>
    <mergeCell ref="AQ61:AT61"/>
    <mergeCell ref="AU61:AX61"/>
    <mergeCell ref="AY61:BB61"/>
    <mergeCell ref="BC61:BF61"/>
    <mergeCell ref="BG61:BI61"/>
    <mergeCell ref="A60:B60"/>
    <mergeCell ref="C60:H60"/>
    <mergeCell ref="I60:K60"/>
    <mergeCell ref="L60:N60"/>
    <mergeCell ref="O60:Q60"/>
    <mergeCell ref="R60:T60"/>
    <mergeCell ref="U60:W60"/>
    <mergeCell ref="X60:Z60"/>
    <mergeCell ref="AA60:AD60"/>
    <mergeCell ref="AE60:AH60"/>
    <mergeCell ref="AI60:AL60"/>
    <mergeCell ref="AM60:AP60"/>
    <mergeCell ref="AQ60:AT60"/>
    <mergeCell ref="AU60:AX60"/>
    <mergeCell ref="AY60:BB60"/>
    <mergeCell ref="BC60:BF60"/>
    <mergeCell ref="BG60:BI60"/>
    <mergeCell ref="A59:B59"/>
    <mergeCell ref="C59:H59"/>
    <mergeCell ref="I59:K59"/>
    <mergeCell ref="L59:N59"/>
    <mergeCell ref="O59:Q59"/>
    <mergeCell ref="R59:T59"/>
    <mergeCell ref="U59:W59"/>
    <mergeCell ref="X59:Z59"/>
    <mergeCell ref="AA59:AD59"/>
    <mergeCell ref="AE59:AH59"/>
    <mergeCell ref="AI59:AL59"/>
    <mergeCell ref="AM59:AP59"/>
    <mergeCell ref="AQ59:AT59"/>
    <mergeCell ref="AU59:AX59"/>
    <mergeCell ref="AY59:BB59"/>
    <mergeCell ref="BC59:BF59"/>
    <mergeCell ref="BG59:BI59"/>
    <mergeCell ref="A58:B58"/>
    <mergeCell ref="C58:H58"/>
    <mergeCell ref="I58:K58"/>
    <mergeCell ref="L58:N58"/>
    <mergeCell ref="O58:Q58"/>
    <mergeCell ref="R58:T58"/>
    <mergeCell ref="U58:W58"/>
    <mergeCell ref="X58:Z58"/>
    <mergeCell ref="AA58:AD58"/>
    <mergeCell ref="AE58:AH58"/>
    <mergeCell ref="AI58:AL58"/>
    <mergeCell ref="AM58:AP58"/>
    <mergeCell ref="AQ58:AT58"/>
    <mergeCell ref="AU58:AX58"/>
    <mergeCell ref="AY58:BB58"/>
    <mergeCell ref="BC58:BF58"/>
    <mergeCell ref="BG58:BI58"/>
    <mergeCell ref="A57:B57"/>
    <mergeCell ref="C57:H57"/>
    <mergeCell ref="I57:K57"/>
    <mergeCell ref="L57:N57"/>
    <mergeCell ref="O57:Q57"/>
    <mergeCell ref="R57:T57"/>
    <mergeCell ref="U57:W57"/>
    <mergeCell ref="X57:Z57"/>
    <mergeCell ref="AA57:AD57"/>
    <mergeCell ref="AE57:AH57"/>
    <mergeCell ref="AI57:AL57"/>
    <mergeCell ref="AM57:AP57"/>
    <mergeCell ref="AQ57:AT57"/>
    <mergeCell ref="AU57:AX57"/>
    <mergeCell ref="AY57:BB57"/>
    <mergeCell ref="BC57:BF57"/>
    <mergeCell ref="BG57:BI57"/>
    <mergeCell ref="A56:B56"/>
    <mergeCell ref="C56:H56"/>
    <mergeCell ref="I56:K56"/>
    <mergeCell ref="L56:N56"/>
    <mergeCell ref="O56:Q56"/>
    <mergeCell ref="R56:T56"/>
    <mergeCell ref="U56:W56"/>
    <mergeCell ref="X56:Z56"/>
    <mergeCell ref="AA56:AD56"/>
    <mergeCell ref="AE56:AH56"/>
    <mergeCell ref="AI56:AL56"/>
    <mergeCell ref="AM56:AP56"/>
    <mergeCell ref="AQ56:AT56"/>
    <mergeCell ref="AU56:AX56"/>
    <mergeCell ref="AY56:BB56"/>
    <mergeCell ref="BC56:BF56"/>
    <mergeCell ref="BG56:BI56"/>
    <mergeCell ref="A55:B55"/>
    <mergeCell ref="C55:H55"/>
    <mergeCell ref="I55:K55"/>
    <mergeCell ref="L55:N55"/>
    <mergeCell ref="O55:Q55"/>
    <mergeCell ref="R55:T55"/>
    <mergeCell ref="U55:W55"/>
    <mergeCell ref="X55:Z55"/>
    <mergeCell ref="AA55:AD55"/>
    <mergeCell ref="AE55:AH55"/>
    <mergeCell ref="AI55:AL55"/>
    <mergeCell ref="AM55:AP55"/>
    <mergeCell ref="AQ55:AT55"/>
    <mergeCell ref="AU55:AX55"/>
    <mergeCell ref="AY55:BB55"/>
    <mergeCell ref="BC55:BF55"/>
    <mergeCell ref="BG55:BI55"/>
    <mergeCell ref="A54:B54"/>
    <mergeCell ref="C54:H54"/>
    <mergeCell ref="I54:K54"/>
    <mergeCell ref="L54:N54"/>
    <mergeCell ref="O54:Q54"/>
    <mergeCell ref="R54:T54"/>
    <mergeCell ref="U54:W54"/>
    <mergeCell ref="X54:Z54"/>
    <mergeCell ref="AA54:AD54"/>
    <mergeCell ref="AE54:AH54"/>
    <mergeCell ref="AI54:AL54"/>
    <mergeCell ref="AM54:AP54"/>
    <mergeCell ref="AQ54:AT54"/>
    <mergeCell ref="AU54:AX54"/>
    <mergeCell ref="AY54:BB54"/>
    <mergeCell ref="BC54:BF54"/>
    <mergeCell ref="BG54:BI54"/>
    <mergeCell ref="A53:B53"/>
    <mergeCell ref="C53:H53"/>
    <mergeCell ref="I53:K53"/>
    <mergeCell ref="L53:N53"/>
    <mergeCell ref="O53:Q53"/>
    <mergeCell ref="R53:T53"/>
    <mergeCell ref="U53:W53"/>
    <mergeCell ref="X53:Z53"/>
    <mergeCell ref="AA53:AD53"/>
    <mergeCell ref="AE53:AH53"/>
    <mergeCell ref="AI53:AL53"/>
    <mergeCell ref="AM53:AP53"/>
    <mergeCell ref="AQ53:AT53"/>
    <mergeCell ref="AU53:AX53"/>
    <mergeCell ref="AY53:BB53"/>
    <mergeCell ref="BC53:BF53"/>
    <mergeCell ref="BG53:BI53"/>
    <mergeCell ref="A52:B52"/>
    <mergeCell ref="C52:H52"/>
    <mergeCell ref="I52:K52"/>
    <mergeCell ref="L52:N52"/>
    <mergeCell ref="O52:Q52"/>
    <mergeCell ref="R52:T52"/>
    <mergeCell ref="U52:W52"/>
    <mergeCell ref="X52:Z52"/>
    <mergeCell ref="AA52:AD52"/>
    <mergeCell ref="AE52:AH52"/>
    <mergeCell ref="AI52:AL52"/>
    <mergeCell ref="AM52:AP52"/>
    <mergeCell ref="AQ52:AT52"/>
    <mergeCell ref="AU52:AX52"/>
    <mergeCell ref="AY52:BB52"/>
    <mergeCell ref="BC52:BF52"/>
    <mergeCell ref="BG52:BI52"/>
    <mergeCell ref="A51:B51"/>
    <mergeCell ref="C51:H51"/>
    <mergeCell ref="I51:K51"/>
    <mergeCell ref="L51:N51"/>
    <mergeCell ref="O51:Q51"/>
    <mergeCell ref="R51:T51"/>
    <mergeCell ref="U51:W51"/>
    <mergeCell ref="X51:Z51"/>
    <mergeCell ref="AA51:AD51"/>
    <mergeCell ref="AE51:AH51"/>
    <mergeCell ref="AI51:AL51"/>
    <mergeCell ref="AM51:AP51"/>
    <mergeCell ref="AQ51:AT51"/>
    <mergeCell ref="AU51:AX51"/>
    <mergeCell ref="AY51:BB51"/>
    <mergeCell ref="BC51:BF51"/>
    <mergeCell ref="BG51:BI51"/>
    <mergeCell ref="A50:B50"/>
    <mergeCell ref="C50:H50"/>
    <mergeCell ref="I50:K50"/>
    <mergeCell ref="L50:N50"/>
    <mergeCell ref="O50:Q50"/>
    <mergeCell ref="R50:T50"/>
    <mergeCell ref="U50:W50"/>
    <mergeCell ref="X50:Z50"/>
    <mergeCell ref="AA50:AD50"/>
    <mergeCell ref="AE50:AH50"/>
    <mergeCell ref="AI50:AL50"/>
    <mergeCell ref="AM50:AP50"/>
    <mergeCell ref="AQ50:AT50"/>
    <mergeCell ref="AU50:AX50"/>
    <mergeCell ref="AY50:BB50"/>
    <mergeCell ref="BC50:BF50"/>
    <mergeCell ref="BG50:BI50"/>
    <mergeCell ref="A49:B49"/>
    <mergeCell ref="C49:H49"/>
    <mergeCell ref="I49:K49"/>
    <mergeCell ref="L49:N49"/>
    <mergeCell ref="O49:Q49"/>
    <mergeCell ref="R49:T49"/>
    <mergeCell ref="U49:W49"/>
    <mergeCell ref="X49:Z49"/>
    <mergeCell ref="AA49:AD49"/>
    <mergeCell ref="AE49:AH49"/>
    <mergeCell ref="AI49:AL49"/>
    <mergeCell ref="AM49:AP49"/>
    <mergeCell ref="AQ49:AT49"/>
    <mergeCell ref="AU49:AX49"/>
    <mergeCell ref="AY49:BB49"/>
    <mergeCell ref="BC49:BF49"/>
    <mergeCell ref="BG49:BI49"/>
    <mergeCell ref="A48:B48"/>
    <mergeCell ref="C48:H48"/>
    <mergeCell ref="I48:K48"/>
    <mergeCell ref="L48:N48"/>
    <mergeCell ref="O48:Q48"/>
    <mergeCell ref="R48:T48"/>
    <mergeCell ref="U48:W48"/>
    <mergeCell ref="X48:Z48"/>
    <mergeCell ref="AA48:AD48"/>
    <mergeCell ref="AE48:AH48"/>
    <mergeCell ref="AI48:AL48"/>
    <mergeCell ref="AM48:AP48"/>
    <mergeCell ref="AQ48:AT48"/>
    <mergeCell ref="AU48:AX48"/>
    <mergeCell ref="AY48:BB48"/>
    <mergeCell ref="BC48:BF48"/>
    <mergeCell ref="BG48:BI48"/>
    <mergeCell ref="A47:B47"/>
    <mergeCell ref="C47:H47"/>
    <mergeCell ref="I47:K47"/>
    <mergeCell ref="L47:N47"/>
    <mergeCell ref="O47:Q47"/>
    <mergeCell ref="R47:T47"/>
    <mergeCell ref="U47:W47"/>
    <mergeCell ref="X47:Z47"/>
    <mergeCell ref="AA47:AD47"/>
    <mergeCell ref="AE47:AH47"/>
    <mergeCell ref="AI47:AL47"/>
    <mergeCell ref="AM47:AP47"/>
    <mergeCell ref="AQ47:AT47"/>
    <mergeCell ref="AU47:AX47"/>
    <mergeCell ref="AY47:BB47"/>
    <mergeCell ref="BC47:BF47"/>
    <mergeCell ref="BG47:BI47"/>
    <mergeCell ref="BG45:BI45"/>
    <mergeCell ref="A46:B46"/>
    <mergeCell ref="C46:H46"/>
    <mergeCell ref="I46:K46"/>
    <mergeCell ref="L46:N46"/>
    <mergeCell ref="O46:Q46"/>
    <mergeCell ref="R46:T46"/>
    <mergeCell ref="U46:W46"/>
    <mergeCell ref="X46:Z46"/>
    <mergeCell ref="AA46:AD46"/>
    <mergeCell ref="AE46:AH46"/>
    <mergeCell ref="AI46:AL46"/>
    <mergeCell ref="AM46:AP46"/>
    <mergeCell ref="AQ46:AT46"/>
    <mergeCell ref="AU46:AX46"/>
    <mergeCell ref="AY46:BB46"/>
    <mergeCell ref="BC46:BF46"/>
    <mergeCell ref="BG46:BI46"/>
    <mergeCell ref="A40:J40"/>
    <mergeCell ref="A45:B45"/>
    <mergeCell ref="C45:H45"/>
    <mergeCell ref="I45:K45"/>
    <mergeCell ref="L45:N45"/>
    <mergeCell ref="O45:Q45"/>
    <mergeCell ref="R45:T45"/>
    <mergeCell ref="U45:W45"/>
    <mergeCell ref="X45:Z45"/>
    <mergeCell ref="AA45:AD45"/>
    <mergeCell ref="AE45:AH45"/>
    <mergeCell ref="AI45:AL45"/>
    <mergeCell ref="AM45:AP45"/>
    <mergeCell ref="AQ45:AT45"/>
    <mergeCell ref="AU45:AX45"/>
    <mergeCell ref="AY45:BB45"/>
    <mergeCell ref="BC45:BF45"/>
    <mergeCell ref="A42:B44"/>
    <mergeCell ref="C42:H44"/>
    <mergeCell ref="I42:K44"/>
    <mergeCell ref="L42:N44"/>
    <mergeCell ref="O42:Q44"/>
    <mergeCell ref="R42:T44"/>
    <mergeCell ref="U42:W44"/>
    <mergeCell ref="X42:Z44"/>
    <mergeCell ref="AA42:AD44"/>
    <mergeCell ref="AE42:AH44"/>
    <mergeCell ref="AI42:AL44"/>
    <mergeCell ref="AM42:AP44"/>
    <mergeCell ref="AQ42:AT44"/>
    <mergeCell ref="AU42:AX44"/>
    <mergeCell ref="AY42:BB44"/>
    <mergeCell ref="A35:B35"/>
    <mergeCell ref="C35:H35"/>
    <mergeCell ref="I35:K35"/>
    <mergeCell ref="L35:N35"/>
    <mergeCell ref="O35:Q35"/>
    <mergeCell ref="R35:T35"/>
    <mergeCell ref="U35:W35"/>
    <mergeCell ref="X35:Z35"/>
    <mergeCell ref="AA35:AD35"/>
    <mergeCell ref="AE35:AH35"/>
    <mergeCell ref="AI35:AL35"/>
    <mergeCell ref="AM35:AP35"/>
    <mergeCell ref="AQ35:AT35"/>
    <mergeCell ref="AU35:AX35"/>
    <mergeCell ref="AY35:BB35"/>
    <mergeCell ref="BC35:BF35"/>
    <mergeCell ref="BG35:BI35"/>
    <mergeCell ref="A34:B34"/>
    <mergeCell ref="C34:H34"/>
    <mergeCell ref="I34:K34"/>
    <mergeCell ref="L34:N34"/>
    <mergeCell ref="O34:Q34"/>
    <mergeCell ref="R34:T34"/>
    <mergeCell ref="U34:W34"/>
    <mergeCell ref="X34:Z34"/>
    <mergeCell ref="AA34:AD34"/>
    <mergeCell ref="AE34:AH34"/>
    <mergeCell ref="AI34:AL34"/>
    <mergeCell ref="AM34:AP34"/>
    <mergeCell ref="AQ34:AT34"/>
    <mergeCell ref="AU34:AX34"/>
    <mergeCell ref="AY34:BB34"/>
    <mergeCell ref="BC34:BF34"/>
    <mergeCell ref="BG34:BI34"/>
    <mergeCell ref="A33:B33"/>
    <mergeCell ref="C33:H33"/>
    <mergeCell ref="I33:K33"/>
    <mergeCell ref="L33:N33"/>
    <mergeCell ref="O33:Q33"/>
    <mergeCell ref="R33:T33"/>
    <mergeCell ref="U33:W33"/>
    <mergeCell ref="X33:Z33"/>
    <mergeCell ref="AA33:AD33"/>
    <mergeCell ref="AE33:AH33"/>
    <mergeCell ref="AI33:AL33"/>
    <mergeCell ref="AM33:AP33"/>
    <mergeCell ref="AQ33:AT33"/>
    <mergeCell ref="AU33:AX33"/>
    <mergeCell ref="AY33:BB33"/>
    <mergeCell ref="BC33:BF33"/>
    <mergeCell ref="BG33:BI33"/>
    <mergeCell ref="A32:B32"/>
    <mergeCell ref="C32:H32"/>
    <mergeCell ref="I32:K32"/>
    <mergeCell ref="L32:N32"/>
    <mergeCell ref="O32:Q32"/>
    <mergeCell ref="R32:T32"/>
    <mergeCell ref="U32:W32"/>
    <mergeCell ref="X32:Z32"/>
    <mergeCell ref="AA32:AD32"/>
    <mergeCell ref="AE32:AH32"/>
    <mergeCell ref="AI32:AL32"/>
    <mergeCell ref="AM32:AP32"/>
    <mergeCell ref="AQ32:AT32"/>
    <mergeCell ref="AU32:AX32"/>
    <mergeCell ref="AY32:BB32"/>
    <mergeCell ref="BC32:BF32"/>
    <mergeCell ref="BG32:BI32"/>
    <mergeCell ref="A31:B31"/>
    <mergeCell ref="C31:H31"/>
    <mergeCell ref="I31:K31"/>
    <mergeCell ref="L31:N31"/>
    <mergeCell ref="O31:Q31"/>
    <mergeCell ref="R31:T31"/>
    <mergeCell ref="U31:W31"/>
    <mergeCell ref="X31:Z31"/>
    <mergeCell ref="AA31:AD31"/>
    <mergeCell ref="AE31:AH31"/>
    <mergeCell ref="AI31:AL31"/>
    <mergeCell ref="AM31:AP31"/>
    <mergeCell ref="AQ31:AT31"/>
    <mergeCell ref="AU31:AX31"/>
    <mergeCell ref="AY31:BB31"/>
    <mergeCell ref="BC31:BF31"/>
    <mergeCell ref="BG31:BI31"/>
    <mergeCell ref="A30:B30"/>
    <mergeCell ref="C30:H30"/>
    <mergeCell ref="I30:K30"/>
    <mergeCell ref="L30:N30"/>
    <mergeCell ref="O30:Q30"/>
    <mergeCell ref="R30:T30"/>
    <mergeCell ref="U30:W30"/>
    <mergeCell ref="X30:Z30"/>
    <mergeCell ref="AA30:AD30"/>
    <mergeCell ref="AE30:AH30"/>
    <mergeCell ref="AI30:AL30"/>
    <mergeCell ref="AM30:AP30"/>
    <mergeCell ref="AQ30:AT30"/>
    <mergeCell ref="AU30:AX30"/>
    <mergeCell ref="AY30:BB30"/>
    <mergeCell ref="BC30:BF30"/>
    <mergeCell ref="BG30:BI30"/>
    <mergeCell ref="A29:B29"/>
    <mergeCell ref="C29:H29"/>
    <mergeCell ref="I29:K29"/>
    <mergeCell ref="L29:N29"/>
    <mergeCell ref="O29:Q29"/>
    <mergeCell ref="R29:T29"/>
    <mergeCell ref="U29:W29"/>
    <mergeCell ref="X29:Z29"/>
    <mergeCell ref="AA29:AD29"/>
    <mergeCell ref="AE29:AH29"/>
    <mergeCell ref="AI29:AL29"/>
    <mergeCell ref="AM29:AP29"/>
    <mergeCell ref="AQ29:AT29"/>
    <mergeCell ref="AU29:AX29"/>
    <mergeCell ref="AY29:BB29"/>
    <mergeCell ref="BC29:BF29"/>
    <mergeCell ref="BG29:BI29"/>
    <mergeCell ref="A28:B28"/>
    <mergeCell ref="C28:H28"/>
    <mergeCell ref="I28:K28"/>
    <mergeCell ref="L28:N28"/>
    <mergeCell ref="O28:Q28"/>
    <mergeCell ref="R28:T28"/>
    <mergeCell ref="U28:W28"/>
    <mergeCell ref="X28:Z28"/>
    <mergeCell ref="AA28:AD28"/>
    <mergeCell ref="AE28:AH28"/>
    <mergeCell ref="AI28:AL28"/>
    <mergeCell ref="AM28:AP28"/>
    <mergeCell ref="AQ28:AT28"/>
    <mergeCell ref="AU28:AX28"/>
    <mergeCell ref="AY28:BB28"/>
    <mergeCell ref="BC28:BF28"/>
    <mergeCell ref="BG28:BI28"/>
    <mergeCell ref="A27:B27"/>
    <mergeCell ref="C27:H27"/>
    <mergeCell ref="I27:K27"/>
    <mergeCell ref="L27:N27"/>
    <mergeCell ref="O27:Q27"/>
    <mergeCell ref="R27:T27"/>
    <mergeCell ref="U27:W27"/>
    <mergeCell ref="X27:Z27"/>
    <mergeCell ref="AA27:AD27"/>
    <mergeCell ref="AE27:AH27"/>
    <mergeCell ref="AI27:AL27"/>
    <mergeCell ref="AM27:AP27"/>
    <mergeCell ref="AQ27:AT27"/>
    <mergeCell ref="AU27:AX27"/>
    <mergeCell ref="AY27:BB27"/>
    <mergeCell ref="BC27:BF27"/>
    <mergeCell ref="BG27:BI27"/>
    <mergeCell ref="A26:B26"/>
    <mergeCell ref="C26:H26"/>
    <mergeCell ref="I26:K26"/>
    <mergeCell ref="L26:N26"/>
    <mergeCell ref="O26:Q26"/>
    <mergeCell ref="R26:T26"/>
    <mergeCell ref="U26:W26"/>
    <mergeCell ref="X26:Z26"/>
    <mergeCell ref="AA26:AD26"/>
    <mergeCell ref="AE26:AH26"/>
    <mergeCell ref="AI26:AL26"/>
    <mergeCell ref="AM26:AP26"/>
    <mergeCell ref="AQ26:AT26"/>
    <mergeCell ref="AU26:AX26"/>
    <mergeCell ref="AY26:BB26"/>
    <mergeCell ref="BC26:BF26"/>
    <mergeCell ref="BG26:BI26"/>
    <mergeCell ref="A25:B25"/>
    <mergeCell ref="C25:H25"/>
    <mergeCell ref="I25:K25"/>
    <mergeCell ref="L25:N25"/>
    <mergeCell ref="O25:Q25"/>
    <mergeCell ref="R25:T25"/>
    <mergeCell ref="U25:W25"/>
    <mergeCell ref="X25:Z25"/>
    <mergeCell ref="AA25:AD25"/>
    <mergeCell ref="AE25:AH25"/>
    <mergeCell ref="AI25:AL25"/>
    <mergeCell ref="AM25:AP25"/>
    <mergeCell ref="AQ25:AT25"/>
    <mergeCell ref="AU25:AX25"/>
    <mergeCell ref="AY25:BB25"/>
    <mergeCell ref="BC25:BF25"/>
    <mergeCell ref="BG25:BI25"/>
    <mergeCell ref="A24:B24"/>
    <mergeCell ref="C24:H24"/>
    <mergeCell ref="I24:K24"/>
    <mergeCell ref="L24:N24"/>
    <mergeCell ref="O24:Q24"/>
    <mergeCell ref="R24:T24"/>
    <mergeCell ref="U24:W24"/>
    <mergeCell ref="X24:Z24"/>
    <mergeCell ref="AA24:AD24"/>
    <mergeCell ref="AE24:AH24"/>
    <mergeCell ref="AI24:AL24"/>
    <mergeCell ref="AM24:AP24"/>
    <mergeCell ref="AQ24:AT24"/>
    <mergeCell ref="AU24:AX24"/>
    <mergeCell ref="AY24:BB24"/>
    <mergeCell ref="BC24:BF24"/>
    <mergeCell ref="BG24:BI24"/>
    <mergeCell ref="A23:B23"/>
    <mergeCell ref="C23:H23"/>
    <mergeCell ref="I23:K23"/>
    <mergeCell ref="L23:N23"/>
    <mergeCell ref="O23:Q23"/>
    <mergeCell ref="R23:T23"/>
    <mergeCell ref="U23:W23"/>
    <mergeCell ref="X23:Z23"/>
    <mergeCell ref="AA23:AD23"/>
    <mergeCell ref="AE23:AH23"/>
    <mergeCell ref="AI23:AL23"/>
    <mergeCell ref="AM23:AP23"/>
    <mergeCell ref="AQ23:AT23"/>
    <mergeCell ref="AU23:AX23"/>
    <mergeCell ref="AY23:BB23"/>
    <mergeCell ref="BC23:BF23"/>
    <mergeCell ref="BG23:BI23"/>
    <mergeCell ref="A22:B22"/>
    <mergeCell ref="C22:H22"/>
    <mergeCell ref="I22:K22"/>
    <mergeCell ref="L22:N22"/>
    <mergeCell ref="O22:Q22"/>
    <mergeCell ref="R22:T22"/>
    <mergeCell ref="U22:W22"/>
    <mergeCell ref="X22:Z22"/>
    <mergeCell ref="AA22:AD22"/>
    <mergeCell ref="AE22:AH22"/>
    <mergeCell ref="AI22:AL22"/>
    <mergeCell ref="AM22:AP22"/>
    <mergeCell ref="AQ22:AT22"/>
    <mergeCell ref="AU22:AX22"/>
    <mergeCell ref="AY22:BB22"/>
    <mergeCell ref="BC22:BF22"/>
    <mergeCell ref="BG22:BI22"/>
    <mergeCell ref="A21:B21"/>
    <mergeCell ref="C21:H21"/>
    <mergeCell ref="I21:K21"/>
    <mergeCell ref="L21:N21"/>
    <mergeCell ref="O21:Q21"/>
    <mergeCell ref="R21:T21"/>
    <mergeCell ref="U21:W21"/>
    <mergeCell ref="X21:Z21"/>
    <mergeCell ref="AA21:AD21"/>
    <mergeCell ref="AE21:AH21"/>
    <mergeCell ref="AI21:AL21"/>
    <mergeCell ref="AM21:AP21"/>
    <mergeCell ref="AQ21:AT21"/>
    <mergeCell ref="AU21:AX21"/>
    <mergeCell ref="AY21:BB21"/>
    <mergeCell ref="BC21:BF21"/>
    <mergeCell ref="BG21:BI21"/>
    <mergeCell ref="A20:B20"/>
    <mergeCell ref="C20:H20"/>
    <mergeCell ref="I20:K20"/>
    <mergeCell ref="L20:N20"/>
    <mergeCell ref="O20:Q20"/>
    <mergeCell ref="R20:T20"/>
    <mergeCell ref="U20:W20"/>
    <mergeCell ref="X20:Z20"/>
    <mergeCell ref="AA20:AD20"/>
    <mergeCell ref="AE20:AH20"/>
    <mergeCell ref="AI20:AL20"/>
    <mergeCell ref="AM20:AP20"/>
    <mergeCell ref="AQ20:AT20"/>
    <mergeCell ref="AU20:AX20"/>
    <mergeCell ref="AY20:BB20"/>
    <mergeCell ref="BC20:BF20"/>
    <mergeCell ref="BG20:BI20"/>
    <mergeCell ref="A19:B19"/>
    <mergeCell ref="C19:H19"/>
    <mergeCell ref="I19:K19"/>
    <mergeCell ref="L19:N19"/>
    <mergeCell ref="O19:Q19"/>
    <mergeCell ref="R19:T19"/>
    <mergeCell ref="U19:W19"/>
    <mergeCell ref="X19:Z19"/>
    <mergeCell ref="AA19:AD19"/>
    <mergeCell ref="AE19:AH19"/>
    <mergeCell ref="AI19:AL19"/>
    <mergeCell ref="AM19:AP19"/>
    <mergeCell ref="AQ19:AT19"/>
    <mergeCell ref="AU19:AX19"/>
    <mergeCell ref="AY19:BB19"/>
    <mergeCell ref="BC19:BF19"/>
    <mergeCell ref="BG19:BI19"/>
    <mergeCell ref="A18:B18"/>
    <mergeCell ref="C18:H18"/>
    <mergeCell ref="I18:K18"/>
    <mergeCell ref="L18:N18"/>
    <mergeCell ref="O18:Q18"/>
    <mergeCell ref="R18:T18"/>
    <mergeCell ref="U18:W18"/>
    <mergeCell ref="X18:Z18"/>
    <mergeCell ref="AA18:AD18"/>
    <mergeCell ref="AE18:AH18"/>
    <mergeCell ref="AI18:AL18"/>
    <mergeCell ref="AM18:AP18"/>
    <mergeCell ref="AQ18:AT18"/>
    <mergeCell ref="AU18:AX18"/>
    <mergeCell ref="AY18:BB18"/>
    <mergeCell ref="BC18:BF18"/>
    <mergeCell ref="BG18:BI18"/>
    <mergeCell ref="A17:B17"/>
    <mergeCell ref="C17:H17"/>
    <mergeCell ref="I17:K17"/>
    <mergeCell ref="L17:N17"/>
    <mergeCell ref="O17:Q17"/>
    <mergeCell ref="R17:T17"/>
    <mergeCell ref="U17:W17"/>
    <mergeCell ref="X17:Z17"/>
    <mergeCell ref="AA17:AD17"/>
    <mergeCell ref="AE17:AH17"/>
    <mergeCell ref="AI17:AL17"/>
    <mergeCell ref="AM17:AP17"/>
    <mergeCell ref="AQ17:AT17"/>
    <mergeCell ref="AU17:AX17"/>
    <mergeCell ref="AY17:BB17"/>
    <mergeCell ref="BC17:BF17"/>
    <mergeCell ref="BG17:BI17"/>
    <mergeCell ref="A16:B16"/>
    <mergeCell ref="C16:H16"/>
    <mergeCell ref="I16:K16"/>
    <mergeCell ref="L16:N16"/>
    <mergeCell ref="O16:Q16"/>
    <mergeCell ref="R16:T16"/>
    <mergeCell ref="U16:W16"/>
    <mergeCell ref="X16:Z16"/>
    <mergeCell ref="AA16:AD16"/>
    <mergeCell ref="AE16:AH16"/>
    <mergeCell ref="AI16:AL16"/>
    <mergeCell ref="AM16:AP16"/>
    <mergeCell ref="AQ16:AT16"/>
    <mergeCell ref="AU16:AX16"/>
    <mergeCell ref="AY16:BB16"/>
    <mergeCell ref="BC16:BF16"/>
    <mergeCell ref="BG16:BI16"/>
    <mergeCell ref="A15:B15"/>
    <mergeCell ref="C15:H15"/>
    <mergeCell ref="I15:K15"/>
    <mergeCell ref="L15:N15"/>
    <mergeCell ref="O15:Q15"/>
    <mergeCell ref="R15:T15"/>
    <mergeCell ref="U15:W15"/>
    <mergeCell ref="X15:Z15"/>
    <mergeCell ref="AA15:AD15"/>
    <mergeCell ref="AE15:AH15"/>
    <mergeCell ref="AI15:AL15"/>
    <mergeCell ref="AM15:AP15"/>
    <mergeCell ref="AQ15:AT15"/>
    <mergeCell ref="AU15:AX15"/>
    <mergeCell ref="AY15:BB15"/>
    <mergeCell ref="BC15:BF15"/>
    <mergeCell ref="BG15:BI15"/>
    <mergeCell ref="A14:B14"/>
    <mergeCell ref="C14:H14"/>
    <mergeCell ref="I14:K14"/>
    <mergeCell ref="L14:N14"/>
    <mergeCell ref="O14:Q14"/>
    <mergeCell ref="R14:T14"/>
    <mergeCell ref="U14:W14"/>
    <mergeCell ref="X14:Z14"/>
    <mergeCell ref="AA14:AD14"/>
    <mergeCell ref="AE14:AH14"/>
    <mergeCell ref="AI14:AL14"/>
    <mergeCell ref="AM14:AP14"/>
    <mergeCell ref="AQ14:AT14"/>
    <mergeCell ref="AU14:AX14"/>
    <mergeCell ref="AY14:BB14"/>
    <mergeCell ref="BC14:BF14"/>
    <mergeCell ref="BG14:BI14"/>
    <mergeCell ref="A13:B13"/>
    <mergeCell ref="C13:H13"/>
    <mergeCell ref="I13:K13"/>
    <mergeCell ref="L13:N13"/>
    <mergeCell ref="O13:Q13"/>
    <mergeCell ref="R13:T13"/>
    <mergeCell ref="U13:W13"/>
    <mergeCell ref="X13:Z13"/>
    <mergeCell ref="AA13:AD13"/>
    <mergeCell ref="AE13:AH13"/>
    <mergeCell ref="AI13:AL13"/>
    <mergeCell ref="AM13:AP13"/>
    <mergeCell ref="AQ13:AT13"/>
    <mergeCell ref="AU13:AX13"/>
    <mergeCell ref="AY13:BB13"/>
    <mergeCell ref="BC13:BF13"/>
    <mergeCell ref="BG13:BI13"/>
    <mergeCell ref="A12:B12"/>
    <mergeCell ref="C12:H12"/>
    <mergeCell ref="I12:K12"/>
    <mergeCell ref="L12:N12"/>
    <mergeCell ref="O12:Q12"/>
    <mergeCell ref="R12:T12"/>
    <mergeCell ref="U12:W12"/>
    <mergeCell ref="X12:Z12"/>
    <mergeCell ref="AA12:AD12"/>
    <mergeCell ref="AE12:AH12"/>
    <mergeCell ref="AI12:AL12"/>
    <mergeCell ref="AM12:AP12"/>
    <mergeCell ref="AQ12:AT12"/>
    <mergeCell ref="AU12:AX12"/>
    <mergeCell ref="AY12:BB12"/>
    <mergeCell ref="BC12:BF12"/>
    <mergeCell ref="BG12:BI12"/>
    <mergeCell ref="A11:B11"/>
    <mergeCell ref="C11:H11"/>
    <mergeCell ref="I11:K11"/>
    <mergeCell ref="L11:N11"/>
    <mergeCell ref="O11:Q11"/>
    <mergeCell ref="R11:T11"/>
    <mergeCell ref="U11:W11"/>
    <mergeCell ref="X11:Z11"/>
    <mergeCell ref="AA11:AD11"/>
    <mergeCell ref="AE11:AH11"/>
    <mergeCell ref="AI11:AL11"/>
    <mergeCell ref="AM11:AP11"/>
    <mergeCell ref="AQ11:AT11"/>
    <mergeCell ref="AU11:AX11"/>
    <mergeCell ref="AY11:BB11"/>
    <mergeCell ref="BC11:BF11"/>
    <mergeCell ref="BG11:BI11"/>
    <mergeCell ref="A10:B10"/>
    <mergeCell ref="C10:H10"/>
    <mergeCell ref="I10:K10"/>
    <mergeCell ref="L10:N10"/>
    <mergeCell ref="O10:Q10"/>
    <mergeCell ref="R10:T10"/>
    <mergeCell ref="U10:W10"/>
    <mergeCell ref="X10:Z10"/>
    <mergeCell ref="AA10:AD10"/>
    <mergeCell ref="AE10:AH10"/>
    <mergeCell ref="AI10:AL10"/>
    <mergeCell ref="AM10:AP10"/>
    <mergeCell ref="AQ10:AT10"/>
    <mergeCell ref="AU10:AX10"/>
    <mergeCell ref="AY10:BB10"/>
    <mergeCell ref="BC10:BF10"/>
    <mergeCell ref="BG10:BI10"/>
    <mergeCell ref="A9:B9"/>
    <mergeCell ref="C9:H9"/>
    <mergeCell ref="I9:K9"/>
    <mergeCell ref="L9:N9"/>
    <mergeCell ref="O9:Q9"/>
    <mergeCell ref="R9:T9"/>
    <mergeCell ref="U9:W9"/>
    <mergeCell ref="X9:Z9"/>
    <mergeCell ref="AA9:AD9"/>
    <mergeCell ref="AE9:AH9"/>
    <mergeCell ref="AI9:AL9"/>
    <mergeCell ref="AM9:AP9"/>
    <mergeCell ref="AQ9:AT9"/>
    <mergeCell ref="AU9:AX9"/>
    <mergeCell ref="AY9:BB9"/>
    <mergeCell ref="BC9:BF9"/>
    <mergeCell ref="BG9:BI9"/>
    <mergeCell ref="A8:B8"/>
    <mergeCell ref="C8:H8"/>
    <mergeCell ref="I8:K8"/>
    <mergeCell ref="L8:N8"/>
    <mergeCell ref="O8:Q8"/>
    <mergeCell ref="R8:T8"/>
    <mergeCell ref="U8:W8"/>
    <mergeCell ref="X8:Z8"/>
    <mergeCell ref="AA8:AD8"/>
    <mergeCell ref="AE8:AH8"/>
    <mergeCell ref="AI8:AL8"/>
    <mergeCell ref="AM8:AP8"/>
    <mergeCell ref="AQ8:AT8"/>
    <mergeCell ref="AU8:AX8"/>
    <mergeCell ref="AY8:BB8"/>
    <mergeCell ref="BC8:BF8"/>
    <mergeCell ref="BG8:BI8"/>
    <mergeCell ref="BG6:BI6"/>
    <mergeCell ref="A7:B7"/>
    <mergeCell ref="C7:H7"/>
    <mergeCell ref="I7:K7"/>
    <mergeCell ref="L7:N7"/>
    <mergeCell ref="O7:Q7"/>
    <mergeCell ref="R7:T7"/>
    <mergeCell ref="U7:W7"/>
    <mergeCell ref="X7:Z7"/>
    <mergeCell ref="AA7:AD7"/>
    <mergeCell ref="AE7:AH7"/>
    <mergeCell ref="AI7:AL7"/>
    <mergeCell ref="AM7:AP7"/>
    <mergeCell ref="AQ7:AT7"/>
    <mergeCell ref="AU7:AX7"/>
    <mergeCell ref="AY7:BB7"/>
    <mergeCell ref="BC7:BF7"/>
    <mergeCell ref="BG7:BI7"/>
    <mergeCell ref="A1:J1"/>
    <mergeCell ref="A6:B6"/>
    <mergeCell ref="C6:H6"/>
    <mergeCell ref="I6:K6"/>
    <mergeCell ref="L6:N6"/>
    <mergeCell ref="O6:Q6"/>
    <mergeCell ref="R6:T6"/>
    <mergeCell ref="U6:W6"/>
    <mergeCell ref="X6:Z6"/>
    <mergeCell ref="AA6:AD6"/>
    <mergeCell ref="AE6:AH6"/>
    <mergeCell ref="AI6:AL6"/>
    <mergeCell ref="AM6:AP6"/>
    <mergeCell ref="AQ6:AT6"/>
    <mergeCell ref="AU6:AX6"/>
    <mergeCell ref="AY6:BB6"/>
    <mergeCell ref="BC6:BF6"/>
    <mergeCell ref="K1:AN2"/>
    <mergeCell ref="AU1:AX2"/>
    <mergeCell ref="A3:B5"/>
    <mergeCell ref="C3:H5"/>
    <mergeCell ref="I3:K5"/>
    <mergeCell ref="L3:N5"/>
    <mergeCell ref="O3:Q5"/>
    <mergeCell ref="R3:T5"/>
    <mergeCell ref="U3:W5"/>
    <mergeCell ref="X3:Z5"/>
    <mergeCell ref="AA3:AD5"/>
    <mergeCell ref="AE3:AH5"/>
    <mergeCell ref="AI3:AL5"/>
    <mergeCell ref="AM3:AP5"/>
    <mergeCell ref="AQ3:AT5"/>
  </mergeCells>
  <phoneticPr fontId="3"/>
  <pageMargins left="0.70866141732283472" right="0.70866141732283472" top="0.74803149606299213" bottom="0.74803149606299213" header="0.31496062992125984" footer="0.31496062992125984"/>
  <pageSetup paperSize="9" scale="80" orientation="landscape" r:id="rId1"/>
  <headerFooter alignWithMargins="0"/>
  <rowBreaks count="3" manualBreakCount="3">
    <brk id="39" max="58" man="1"/>
    <brk id="78" max="61" man="1"/>
    <brk id="117" max="6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24"/>
  <sheetViews>
    <sheetView topLeftCell="A10" zoomScaleSheetLayoutView="100" workbookViewId="0">
      <selection activeCell="A7" sqref="A1:XFD1048576"/>
    </sheetView>
  </sheetViews>
  <sheetFormatPr defaultColWidth="2.625" defaultRowHeight="20.100000000000001" customHeight="1" x14ac:dyDescent="0.15"/>
  <cols>
    <col min="1" max="1" width="5.5" style="8" bestFit="1" customWidth="1"/>
    <col min="2" max="16384" width="2.625" style="8"/>
  </cols>
  <sheetData>
    <row r="1" spans="1:35" ht="20.100000000000001" customHeight="1" x14ac:dyDescent="0.15">
      <c r="A1" s="149" t="s">
        <v>191</v>
      </c>
      <c r="B1" s="149"/>
      <c r="C1" s="149"/>
      <c r="D1" s="149"/>
      <c r="E1" s="149"/>
      <c r="F1" s="149"/>
      <c r="G1" s="149"/>
      <c r="H1" s="149"/>
      <c r="I1" s="149"/>
      <c r="J1" s="149"/>
      <c r="K1" s="43"/>
      <c r="L1" s="43"/>
      <c r="M1" s="43"/>
      <c r="N1" s="43"/>
      <c r="O1" s="43"/>
      <c r="P1" s="43"/>
      <c r="Q1" s="43"/>
      <c r="R1" s="43"/>
      <c r="S1" s="43"/>
      <c r="T1" s="43"/>
      <c r="U1" s="43"/>
      <c r="V1" s="43"/>
      <c r="W1" s="43"/>
      <c r="X1" s="43"/>
      <c r="Y1" s="43"/>
      <c r="Z1" s="43"/>
      <c r="AA1" s="43"/>
      <c r="AB1" s="43"/>
      <c r="AC1" s="43"/>
      <c r="AD1" s="43"/>
      <c r="AE1" s="43"/>
      <c r="AF1" s="43"/>
      <c r="AG1" s="43"/>
    </row>
    <row r="2" spans="1:35" ht="20.100000000000001" customHeight="1" x14ac:dyDescent="0.15">
      <c r="W2" s="208"/>
      <c r="X2" s="208"/>
      <c r="Y2" s="208"/>
      <c r="Z2" s="208"/>
      <c r="AA2" s="43" t="s">
        <v>42</v>
      </c>
      <c r="AB2" s="208"/>
      <c r="AC2" s="208"/>
      <c r="AD2" s="43" t="s">
        <v>40</v>
      </c>
      <c r="AE2" s="208"/>
      <c r="AF2" s="208"/>
      <c r="AG2" s="43" t="s">
        <v>46</v>
      </c>
    </row>
    <row r="3" spans="1:35" ht="20.100000000000001" customHeight="1" x14ac:dyDescent="0.15">
      <c r="W3" s="50"/>
      <c r="X3" s="50"/>
      <c r="Y3" s="50"/>
      <c r="Z3" s="50"/>
      <c r="AA3" s="43"/>
      <c r="AB3" s="50"/>
      <c r="AC3" s="50"/>
      <c r="AD3" s="43"/>
      <c r="AE3" s="50"/>
      <c r="AF3" s="50"/>
      <c r="AG3" s="43"/>
    </row>
    <row r="4" spans="1:35" ht="20.100000000000001" customHeight="1" x14ac:dyDescent="0.15">
      <c r="A4" s="149" t="s">
        <v>208</v>
      </c>
      <c r="B4" s="149"/>
      <c r="C4" s="149"/>
      <c r="D4" s="149"/>
      <c r="E4" s="149"/>
      <c r="F4" s="149"/>
    </row>
    <row r="5" spans="1:35" ht="20.100000000000001" customHeight="1" x14ac:dyDescent="0.15">
      <c r="W5" s="43"/>
      <c r="X5" s="43"/>
      <c r="Y5" s="43"/>
      <c r="Z5" s="43"/>
      <c r="AA5" s="43"/>
      <c r="AB5" s="43"/>
      <c r="AC5" s="43"/>
      <c r="AD5" s="43"/>
      <c r="AE5" s="43"/>
      <c r="AF5" s="43"/>
      <c r="AG5" s="43"/>
    </row>
    <row r="6" spans="1:35" ht="20.100000000000001" customHeight="1" x14ac:dyDescent="0.15">
      <c r="Q6" s="43"/>
      <c r="R6" s="43"/>
      <c r="S6" s="43"/>
      <c r="T6" s="43"/>
      <c r="V6" s="149" t="s">
        <v>286</v>
      </c>
      <c r="W6" s="149"/>
      <c r="X6" s="149"/>
      <c r="Y6" s="149"/>
      <c r="Z6" s="149"/>
      <c r="AA6" s="149"/>
      <c r="AB6" s="149"/>
      <c r="AC6" s="149"/>
      <c r="AD6" s="149"/>
      <c r="AE6" s="149"/>
      <c r="AF6" s="209"/>
      <c r="AG6" s="209"/>
    </row>
    <row r="7" spans="1:35" ht="30" customHeight="1" x14ac:dyDescent="0.15">
      <c r="Q7" s="43"/>
      <c r="R7" s="43"/>
      <c r="S7" s="43"/>
      <c r="T7" s="43"/>
      <c r="V7" s="31" t="s">
        <v>184</v>
      </c>
      <c r="W7" s="43"/>
      <c r="X7" s="43"/>
      <c r="Y7" s="43"/>
      <c r="Z7" s="43"/>
      <c r="AA7" s="43"/>
      <c r="AB7" s="43"/>
      <c r="AC7" s="43"/>
      <c r="AD7" s="43"/>
      <c r="AE7" s="43"/>
      <c r="AF7" s="43"/>
      <c r="AG7" s="43"/>
    </row>
    <row r="8" spans="1:35" ht="30" customHeight="1" x14ac:dyDescent="0.15">
      <c r="Q8" s="49"/>
      <c r="R8" s="49"/>
      <c r="S8" s="49"/>
      <c r="T8" s="49"/>
      <c r="V8" s="31" t="s">
        <v>185</v>
      </c>
      <c r="W8" s="51"/>
      <c r="X8" s="51"/>
      <c r="Y8" s="51"/>
      <c r="AA8" s="51"/>
      <c r="AB8" s="51"/>
      <c r="AD8" s="51"/>
      <c r="AE8" s="51"/>
      <c r="AF8" s="51"/>
      <c r="AG8" s="51"/>
    </row>
    <row r="9" spans="1:35" ht="30" customHeight="1" x14ac:dyDescent="0.15">
      <c r="Q9" s="49"/>
      <c r="R9" s="49"/>
      <c r="S9" s="49"/>
      <c r="T9" s="49"/>
      <c r="V9" s="31"/>
      <c r="W9" s="51"/>
      <c r="X9" s="51"/>
      <c r="Y9" s="51"/>
      <c r="AA9" s="51"/>
      <c r="AB9" s="51"/>
      <c r="AD9" s="51"/>
      <c r="AE9" s="51"/>
      <c r="AF9" s="51"/>
      <c r="AG9" s="51"/>
    </row>
    <row r="10" spans="1:35" ht="20.100000000000001" customHeight="1" x14ac:dyDescent="0.15">
      <c r="Q10" s="49"/>
      <c r="R10" s="49"/>
      <c r="S10" s="49"/>
      <c r="T10" s="49"/>
      <c r="V10" s="31"/>
      <c r="W10" s="51"/>
      <c r="X10" s="51"/>
      <c r="Y10" s="51"/>
      <c r="AA10" s="51"/>
      <c r="AB10" s="51"/>
      <c r="AD10" s="51"/>
      <c r="AE10" s="51"/>
      <c r="AF10" s="51"/>
      <c r="AG10" s="51"/>
    </row>
    <row r="11" spans="1:35" ht="20.100000000000001" customHeight="1" x14ac:dyDescent="0.15">
      <c r="A11" s="158" t="s">
        <v>196</v>
      </c>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row>
    <row r="12" spans="1:35" ht="20.100000000000001" customHeight="1" x14ac:dyDescent="0.1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row>
    <row r="13" spans="1:35" ht="20.100000000000001" customHeight="1" x14ac:dyDescent="0.1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1:35" ht="20.100000000000001" customHeight="1" x14ac:dyDescent="0.15">
      <c r="A14" s="149" t="s">
        <v>321</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43"/>
      <c r="AI14" s="43"/>
    </row>
    <row r="15" spans="1:35" ht="20.100000000000001" customHeight="1" x14ac:dyDescent="0.15">
      <c r="A15" s="149" t="s">
        <v>74</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43"/>
      <c r="AI15" s="43"/>
    </row>
    <row r="16" spans="1:35" ht="20.100000000000001" customHeight="1" x14ac:dyDescent="0.15">
      <c r="A16" s="210" t="s">
        <v>313</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row>
    <row r="17" spans="1:35" ht="30" customHeight="1" x14ac:dyDescent="0.15">
      <c r="A17" s="44" t="s">
        <v>211</v>
      </c>
      <c r="B17" s="47" t="s">
        <v>227</v>
      </c>
      <c r="C17" s="47"/>
      <c r="E17" s="47"/>
      <c r="F17" s="47"/>
      <c r="G17" s="47"/>
      <c r="H17" s="47"/>
      <c r="I17" s="47"/>
      <c r="J17" s="47"/>
      <c r="K17" s="47"/>
      <c r="L17" s="47"/>
      <c r="M17" s="47"/>
      <c r="N17" s="47"/>
      <c r="O17" s="47"/>
      <c r="P17" s="47"/>
      <c r="Q17" s="47"/>
      <c r="R17" s="47"/>
      <c r="S17" s="43"/>
      <c r="T17" s="43"/>
      <c r="U17" s="43"/>
      <c r="V17" s="43"/>
      <c r="W17" s="43"/>
      <c r="X17" s="43"/>
      <c r="Y17" s="43"/>
      <c r="Z17" s="43"/>
      <c r="AA17" s="43"/>
      <c r="AB17" s="43"/>
      <c r="AC17" s="43"/>
      <c r="AD17" s="43"/>
      <c r="AE17" s="43"/>
      <c r="AF17" s="43"/>
      <c r="AG17" s="43"/>
      <c r="AH17" s="43"/>
      <c r="AI17" s="43"/>
    </row>
    <row r="18" spans="1:35" ht="30" customHeight="1" x14ac:dyDescent="0.15">
      <c r="A18" s="45" t="s">
        <v>212</v>
      </c>
      <c r="B18" s="43" t="s">
        <v>66</v>
      </c>
      <c r="C18" s="43"/>
      <c r="E18" s="43"/>
      <c r="F18" s="43"/>
      <c r="G18" s="43"/>
      <c r="H18" s="43"/>
      <c r="I18" s="43"/>
      <c r="J18" s="43"/>
      <c r="K18" s="43"/>
      <c r="L18" s="43"/>
      <c r="M18" s="43"/>
      <c r="N18" s="43"/>
      <c r="O18" s="43"/>
      <c r="P18" s="43"/>
      <c r="Q18" s="43"/>
      <c r="R18" s="43"/>
    </row>
    <row r="19" spans="1:35" ht="30" customHeight="1" x14ac:dyDescent="0.15">
      <c r="A19" s="45" t="s">
        <v>214</v>
      </c>
      <c r="B19" s="43" t="s">
        <v>219</v>
      </c>
      <c r="C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1:35" ht="30" customHeight="1" x14ac:dyDescent="0.15">
      <c r="A20" s="45" t="s">
        <v>179</v>
      </c>
      <c r="B20" s="43" t="s">
        <v>221</v>
      </c>
      <c r="C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ht="30" customHeight="1" x14ac:dyDescent="0.15">
      <c r="A21" s="45" t="s">
        <v>217</v>
      </c>
      <c r="B21" s="43" t="s">
        <v>222</v>
      </c>
      <c r="C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30" customHeight="1" x14ac:dyDescent="0.15">
      <c r="A22" s="46" t="s">
        <v>210</v>
      </c>
      <c r="B22" s="48" t="s">
        <v>224</v>
      </c>
      <c r="C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3" spans="1:35" ht="30" customHeight="1" x14ac:dyDescent="0.15">
      <c r="A23" s="44" t="s">
        <v>1</v>
      </c>
      <c r="B23" s="47" t="s">
        <v>225</v>
      </c>
      <c r="C23" s="47"/>
      <c r="E23" s="47"/>
      <c r="F23" s="47"/>
      <c r="G23" s="47"/>
      <c r="H23" s="47"/>
      <c r="I23" s="47"/>
      <c r="J23" s="47"/>
      <c r="K23" s="47"/>
      <c r="L23" s="47"/>
      <c r="M23" s="47"/>
      <c r="N23" s="47"/>
      <c r="O23" s="47"/>
      <c r="P23" s="47"/>
      <c r="Q23" s="47"/>
      <c r="R23" s="47"/>
    </row>
    <row r="24" spans="1:35" ht="30" customHeight="1" x14ac:dyDescent="0.15">
      <c r="A24" s="44" t="s">
        <v>213</v>
      </c>
      <c r="B24" s="47" t="s">
        <v>226</v>
      </c>
      <c r="C24" s="47"/>
      <c r="E24" s="47"/>
      <c r="F24" s="47"/>
      <c r="G24" s="47"/>
      <c r="H24" s="47"/>
      <c r="I24" s="47"/>
      <c r="J24" s="47"/>
      <c r="K24" s="47"/>
      <c r="L24" s="47"/>
      <c r="M24" s="47"/>
      <c r="N24" s="47"/>
      <c r="O24" s="47"/>
      <c r="P24" s="47"/>
      <c r="Q24" s="47"/>
      <c r="R24" s="47"/>
    </row>
  </sheetData>
  <mergeCells count="11">
    <mergeCell ref="A16:AI16"/>
    <mergeCell ref="A4:F4"/>
    <mergeCell ref="V6:AG6"/>
    <mergeCell ref="A11:AG11"/>
    <mergeCell ref="A14:AG14"/>
    <mergeCell ref="A15:AG15"/>
    <mergeCell ref="A1:J1"/>
    <mergeCell ref="W2:X2"/>
    <mergeCell ref="Y2:Z2"/>
    <mergeCell ref="AB2:AC2"/>
    <mergeCell ref="AE2:AF2"/>
  </mergeCells>
  <phoneticPr fontId="3"/>
  <pageMargins left="0.78740157480314965" right="0.59055118110236227"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21"/>
  <sheetViews>
    <sheetView topLeftCell="A13" zoomScaleSheetLayoutView="100" workbookViewId="0">
      <selection activeCell="AD19" sqref="AD19"/>
    </sheetView>
  </sheetViews>
  <sheetFormatPr defaultColWidth="2.625" defaultRowHeight="20.100000000000001" customHeight="1" x14ac:dyDescent="0.15"/>
  <cols>
    <col min="1" max="16384" width="2.625" style="8"/>
  </cols>
  <sheetData>
    <row r="1" spans="1:35" ht="20.100000000000001" customHeight="1" x14ac:dyDescent="0.15">
      <c r="A1" s="149" t="s">
        <v>107</v>
      </c>
      <c r="B1" s="149"/>
      <c r="C1" s="149"/>
      <c r="D1" s="149"/>
      <c r="E1" s="149"/>
      <c r="F1" s="149"/>
      <c r="G1" s="149"/>
      <c r="H1" s="149"/>
      <c r="I1" s="149"/>
      <c r="J1" s="149"/>
      <c r="K1" s="43"/>
      <c r="L1" s="43"/>
      <c r="M1" s="43"/>
      <c r="N1" s="43"/>
      <c r="O1" s="43"/>
      <c r="P1" s="43"/>
      <c r="Q1" s="43"/>
      <c r="R1" s="43"/>
      <c r="S1" s="43"/>
      <c r="T1" s="43"/>
      <c r="U1" s="43"/>
      <c r="V1" s="43"/>
      <c r="W1" s="43"/>
      <c r="X1" s="43"/>
      <c r="Y1" s="43"/>
      <c r="Z1" s="43"/>
      <c r="AA1" s="43" t="s">
        <v>186</v>
      </c>
      <c r="AB1" s="43"/>
      <c r="AC1" s="43"/>
      <c r="AD1" s="43"/>
      <c r="AE1" s="43"/>
      <c r="AF1" s="43"/>
      <c r="AG1" s="43" t="s">
        <v>6</v>
      </c>
    </row>
    <row r="2" spans="1:35" ht="20.100000000000001" customHeight="1" x14ac:dyDescent="0.15">
      <c r="W2" s="208"/>
      <c r="X2" s="208"/>
      <c r="Y2" s="208"/>
      <c r="Z2" s="208"/>
      <c r="AA2" s="43" t="s">
        <v>42</v>
      </c>
      <c r="AB2" s="208"/>
      <c r="AC2" s="208"/>
      <c r="AD2" s="43" t="s">
        <v>40</v>
      </c>
      <c r="AE2" s="208"/>
      <c r="AF2" s="208"/>
      <c r="AG2" s="43" t="s">
        <v>46</v>
      </c>
    </row>
    <row r="3" spans="1:35" ht="20.100000000000001" customHeight="1" x14ac:dyDescent="0.15">
      <c r="W3" s="50"/>
      <c r="X3" s="50"/>
      <c r="Y3" s="50"/>
      <c r="Z3" s="50"/>
      <c r="AA3" s="43"/>
      <c r="AB3" s="50"/>
      <c r="AC3" s="50"/>
      <c r="AD3" s="43"/>
      <c r="AE3" s="50"/>
      <c r="AF3" s="50"/>
      <c r="AG3" s="43"/>
    </row>
    <row r="4" spans="1:35" ht="20.100000000000001" customHeight="1" x14ac:dyDescent="0.15">
      <c r="A4" s="208" t="s">
        <v>229</v>
      </c>
      <c r="B4" s="208"/>
      <c r="C4" s="208"/>
      <c r="D4" s="208"/>
      <c r="E4" s="208"/>
      <c r="F4" s="208"/>
      <c r="G4" s="208"/>
      <c r="H4" s="208"/>
      <c r="I4" s="208"/>
      <c r="J4" s="208"/>
    </row>
    <row r="5" spans="1:35" ht="20.100000000000001" customHeight="1" x14ac:dyDescent="0.15">
      <c r="Q5" s="43"/>
      <c r="R5" s="43"/>
      <c r="S5" s="43"/>
      <c r="T5" s="43"/>
      <c r="V5" s="54"/>
      <c r="W5" s="54"/>
      <c r="X5" s="54"/>
      <c r="Y5" s="54"/>
      <c r="Z5" s="54"/>
      <c r="AA5" s="54"/>
      <c r="AB5" s="54"/>
      <c r="AC5" s="54"/>
      <c r="AD5" s="54"/>
      <c r="AE5" s="54"/>
      <c r="AF5" s="54"/>
      <c r="AG5" s="54"/>
    </row>
    <row r="6" spans="1:35" ht="20.100000000000001" customHeight="1" x14ac:dyDescent="0.15">
      <c r="Q6" s="43"/>
      <c r="R6" s="43"/>
      <c r="S6" s="43"/>
      <c r="T6" s="43"/>
      <c r="V6" s="149" t="s">
        <v>187</v>
      </c>
      <c r="W6" s="149"/>
      <c r="X6" s="149"/>
      <c r="Y6" s="149"/>
      <c r="Z6" s="149"/>
      <c r="AA6" s="149"/>
      <c r="AB6" s="149"/>
      <c r="AC6" s="149"/>
      <c r="AD6" s="149"/>
      <c r="AE6" s="149"/>
      <c r="AF6" s="208"/>
      <c r="AG6" s="208"/>
    </row>
    <row r="7" spans="1:35" ht="20.100000000000001" customHeight="1" x14ac:dyDescent="0.15">
      <c r="Q7" s="43"/>
      <c r="R7" s="43"/>
      <c r="S7" s="43"/>
      <c r="T7" s="43"/>
      <c r="V7" s="43"/>
      <c r="W7" s="43"/>
      <c r="X7" s="43"/>
      <c r="Y7" s="43"/>
      <c r="Z7" s="43"/>
      <c r="AA7" s="43"/>
      <c r="AB7" s="43"/>
      <c r="AC7" s="43"/>
      <c r="AD7" s="43"/>
      <c r="AE7" s="43"/>
      <c r="AF7" s="43"/>
      <c r="AG7" s="43"/>
    </row>
    <row r="8" spans="1:35" ht="20.100000000000001" customHeight="1" x14ac:dyDescent="0.15">
      <c r="Q8" s="49"/>
      <c r="R8" s="49"/>
      <c r="S8" s="49"/>
      <c r="T8" s="49"/>
      <c r="W8" s="51"/>
      <c r="X8" s="51"/>
      <c r="Y8" s="51"/>
      <c r="AA8" s="51"/>
      <c r="AB8" s="51"/>
      <c r="AD8" s="51"/>
      <c r="AE8" s="51"/>
      <c r="AF8" s="51"/>
      <c r="AG8" s="51"/>
    </row>
    <row r="9" spans="1:35" ht="20.100000000000001" customHeight="1" x14ac:dyDescent="0.15">
      <c r="A9" s="158" t="s">
        <v>15</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row>
    <row r="10" spans="1:35" ht="20.100000000000001" customHeight="1" x14ac:dyDescent="0.1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5" ht="20.100000000000001" customHeight="1" x14ac:dyDescent="0.1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5" ht="20.100000000000001" customHeight="1" x14ac:dyDescent="0.15">
      <c r="A12" s="149" t="s">
        <v>276</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43"/>
      <c r="AI12" s="43"/>
    </row>
    <row r="13" spans="1:35" ht="20.100000000000001" customHeight="1" x14ac:dyDescent="0.15">
      <c r="A13" s="149" t="s">
        <v>287</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43"/>
      <c r="AI13" s="43"/>
    </row>
    <row r="14" spans="1:35" ht="20.100000000000001" customHeight="1" x14ac:dyDescent="0.15">
      <c r="A14" s="43" t="s">
        <v>188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5" ht="20.100000000000001" customHeight="1" x14ac:dyDescent="0.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7" spans="1:34" ht="20.100000000000001" customHeight="1" x14ac:dyDescent="0.15">
      <c r="A17" s="208" t="s">
        <v>65</v>
      </c>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row>
    <row r="18" spans="1:34" ht="20.100000000000001"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row>
    <row r="21" spans="1:34" ht="39.950000000000003" customHeight="1" x14ac:dyDescent="0.15">
      <c r="B21" s="211" t="s">
        <v>190</v>
      </c>
      <c r="C21" s="211"/>
      <c r="D21" s="211"/>
      <c r="E21" s="211"/>
      <c r="F21" s="211"/>
      <c r="G21" s="211"/>
      <c r="H21" s="211"/>
      <c r="J21" s="212"/>
      <c r="K21" s="212"/>
      <c r="L21" s="212"/>
      <c r="M21" s="212"/>
      <c r="N21" s="212"/>
      <c r="O21" s="212"/>
      <c r="P21" s="212"/>
      <c r="Q21" s="212"/>
      <c r="R21" s="212"/>
      <c r="S21" s="53" t="s">
        <v>57</v>
      </c>
    </row>
  </sheetData>
  <mergeCells count="14">
    <mergeCell ref="A13:AG13"/>
    <mergeCell ref="A17:AH17"/>
    <mergeCell ref="B21:H21"/>
    <mergeCell ref="J21:R21"/>
    <mergeCell ref="A4:J4"/>
    <mergeCell ref="V6:AE6"/>
    <mergeCell ref="AF6:AG6"/>
    <mergeCell ref="A9:AG9"/>
    <mergeCell ref="A12:AG12"/>
    <mergeCell ref="A1:J1"/>
    <mergeCell ref="W2:X2"/>
    <mergeCell ref="Y2:Z2"/>
    <mergeCell ref="AB2:AC2"/>
    <mergeCell ref="AE2:AF2"/>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41"/>
  <sheetViews>
    <sheetView topLeftCell="A13" workbookViewId="0">
      <selection activeCell="AA12" sqref="AA12"/>
    </sheetView>
  </sheetViews>
  <sheetFormatPr defaultRowHeight="13.5" x14ac:dyDescent="0.15"/>
  <cols>
    <col min="1" max="31" width="2.625" style="8" customWidth="1"/>
    <col min="32" max="32" width="4.375" style="8" customWidth="1"/>
    <col min="33" max="43" width="2.625" style="8" customWidth="1"/>
    <col min="44" max="44" width="9" style="8" customWidth="1"/>
    <col min="45" max="16384" width="9" style="8"/>
  </cols>
  <sheetData>
    <row r="1" spans="1:32" x14ac:dyDescent="0.15">
      <c r="A1" s="208" t="s">
        <v>193</v>
      </c>
      <c r="B1" s="208"/>
      <c r="C1" s="208"/>
      <c r="D1" s="208"/>
      <c r="E1" s="208"/>
      <c r="F1" s="208"/>
      <c r="G1" s="208"/>
      <c r="H1" s="208"/>
      <c r="I1" s="208"/>
      <c r="J1" s="208"/>
    </row>
    <row r="2" spans="1:32" x14ac:dyDescent="0.15">
      <c r="G2" s="43"/>
      <c r="H2" s="43"/>
      <c r="I2" s="43"/>
      <c r="AA2" s="43" t="s">
        <v>231</v>
      </c>
      <c r="AB2" s="43"/>
      <c r="AC2" s="43"/>
    </row>
    <row r="4" spans="1:32" ht="13.5" customHeight="1" x14ac:dyDescent="0.15">
      <c r="A4" s="213" t="s">
        <v>232</v>
      </c>
      <c r="B4" s="213"/>
      <c r="C4" s="213"/>
      <c r="D4" s="213"/>
      <c r="E4" s="213"/>
      <c r="F4" s="213"/>
      <c r="G4" s="213"/>
      <c r="H4" s="213"/>
      <c r="I4" s="213"/>
      <c r="J4" s="213"/>
      <c r="K4" s="213"/>
    </row>
    <row r="6" spans="1:32" ht="13.5" customHeight="1" x14ac:dyDescent="0.15">
      <c r="T6" s="8" t="s">
        <v>169</v>
      </c>
      <c r="W6" s="149"/>
      <c r="X6" s="149"/>
      <c r="Y6" s="149"/>
      <c r="Z6" s="149"/>
      <c r="AA6" s="149"/>
      <c r="AB6" s="149"/>
      <c r="AC6" s="149"/>
      <c r="AD6" s="149"/>
      <c r="AE6" s="149"/>
      <c r="AF6" s="149"/>
    </row>
    <row r="7" spans="1:32" x14ac:dyDescent="0.15">
      <c r="W7" s="149"/>
      <c r="X7" s="149"/>
      <c r="Y7" s="149"/>
      <c r="Z7" s="149"/>
      <c r="AA7" s="149"/>
      <c r="AB7" s="149"/>
      <c r="AC7" s="149"/>
      <c r="AD7" s="149"/>
      <c r="AE7" s="149"/>
      <c r="AF7" s="149"/>
    </row>
    <row r="8" spans="1:32" ht="13.5" customHeight="1" x14ac:dyDescent="0.15">
      <c r="T8" s="8" t="s">
        <v>51</v>
      </c>
      <c r="W8" s="149"/>
      <c r="X8" s="149"/>
      <c r="Y8" s="149"/>
      <c r="Z8" s="149"/>
      <c r="AA8" s="149"/>
      <c r="AB8" s="149"/>
      <c r="AC8" s="149"/>
      <c r="AD8" s="149"/>
      <c r="AE8" s="149"/>
      <c r="AF8" s="149"/>
    </row>
    <row r="9" spans="1:32" x14ac:dyDescent="0.15">
      <c r="W9" s="149"/>
      <c r="X9" s="149"/>
      <c r="Y9" s="149"/>
      <c r="Z9" s="149"/>
      <c r="AA9" s="149"/>
      <c r="AB9" s="149"/>
      <c r="AC9" s="149"/>
      <c r="AD9" s="149"/>
      <c r="AE9" s="149"/>
      <c r="AF9" s="149"/>
    </row>
    <row r="10" spans="1:32" x14ac:dyDescent="0.15">
      <c r="T10" s="149" t="s">
        <v>198</v>
      </c>
      <c r="U10" s="149"/>
      <c r="V10" s="149"/>
      <c r="W10" s="149"/>
      <c r="X10" s="208"/>
      <c r="Y10" s="208"/>
      <c r="Z10" s="208"/>
      <c r="AA10" s="208"/>
      <c r="AB10" s="208"/>
      <c r="AC10" s="208"/>
      <c r="AD10" s="208"/>
      <c r="AE10" s="208"/>
      <c r="AF10" s="208"/>
    </row>
    <row r="13" spans="1:32" ht="17.25" x14ac:dyDescent="0.15">
      <c r="A13" s="158" t="s">
        <v>110</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row>
    <row r="16" spans="1:32" x14ac:dyDescent="0.15">
      <c r="A16" s="213" t="s">
        <v>33</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row>
    <row r="17" spans="1:32" x14ac:dyDescent="0.15">
      <c r="A17" s="149" t="s">
        <v>215</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row>
    <row r="18" spans="1:32" x14ac:dyDescent="0.15">
      <c r="A18" s="149" t="s">
        <v>220</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row>
    <row r="20" spans="1:32" x14ac:dyDescent="0.15">
      <c r="A20" s="208" t="s">
        <v>65</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row>
    <row r="22" spans="1:32" ht="27.95" customHeight="1" x14ac:dyDescent="0.15">
      <c r="B22" s="70" t="s">
        <v>95</v>
      </c>
      <c r="C22" s="71"/>
      <c r="D22" s="72" t="s">
        <v>5</v>
      </c>
      <c r="E22" s="73"/>
      <c r="F22" s="73"/>
      <c r="G22" s="73"/>
      <c r="H22" s="73"/>
      <c r="I22" s="73"/>
      <c r="J22" s="74"/>
      <c r="K22" s="13"/>
      <c r="L22" s="75" t="s">
        <v>128</v>
      </c>
      <c r="M22" s="75"/>
      <c r="N22" s="75"/>
      <c r="O22" s="75"/>
      <c r="P22" s="76"/>
      <c r="Q22" s="76"/>
      <c r="R22" s="76"/>
      <c r="S22" s="76"/>
      <c r="T22" s="76"/>
      <c r="U22" s="76"/>
      <c r="V22" s="76"/>
      <c r="W22" s="76"/>
      <c r="X22" s="76"/>
      <c r="Y22" s="76"/>
      <c r="Z22" s="76"/>
      <c r="AA22" s="76"/>
      <c r="AB22" s="76"/>
      <c r="AC22" s="76"/>
      <c r="AD22" s="76"/>
      <c r="AE22" s="76"/>
      <c r="AF22" s="77"/>
    </row>
    <row r="23" spans="1:32" ht="27.95" customHeight="1" x14ac:dyDescent="0.15">
      <c r="B23" s="78" t="s">
        <v>67</v>
      </c>
      <c r="C23" s="73"/>
      <c r="D23" s="72" t="s">
        <v>68</v>
      </c>
      <c r="E23" s="73"/>
      <c r="F23" s="73"/>
      <c r="G23" s="73"/>
      <c r="H23" s="73"/>
      <c r="I23" s="73"/>
      <c r="J23" s="74"/>
      <c r="K23" s="73" t="s">
        <v>53</v>
      </c>
      <c r="L23" s="73"/>
      <c r="M23" s="73"/>
      <c r="N23" s="73"/>
      <c r="O23" s="73"/>
      <c r="P23" s="73"/>
      <c r="Q23" s="73"/>
      <c r="R23" s="73"/>
      <c r="S23" s="73"/>
      <c r="T23" s="73"/>
      <c r="U23" s="72" t="s">
        <v>71</v>
      </c>
      <c r="V23" s="73"/>
      <c r="W23" s="73"/>
      <c r="X23" s="73"/>
      <c r="Y23" s="73"/>
      <c r="Z23" s="73"/>
      <c r="AA23" s="73"/>
      <c r="AB23" s="73"/>
      <c r="AC23" s="73"/>
      <c r="AD23" s="73"/>
      <c r="AE23" s="73"/>
      <c r="AF23" s="74"/>
    </row>
    <row r="24" spans="1:32" ht="27.95" customHeight="1" x14ac:dyDescent="0.15">
      <c r="B24" s="126" t="s">
        <v>60</v>
      </c>
      <c r="C24" s="127"/>
      <c r="D24" s="148" t="s">
        <v>76</v>
      </c>
      <c r="E24" s="79"/>
      <c r="F24" s="79"/>
      <c r="G24" s="79"/>
      <c r="H24" s="79"/>
      <c r="I24" s="79"/>
      <c r="J24" s="82"/>
      <c r="K24" s="79" t="s">
        <v>72</v>
      </c>
      <c r="L24" s="79"/>
      <c r="M24" s="79"/>
      <c r="N24" s="79"/>
      <c r="O24" s="79"/>
      <c r="P24" s="79"/>
      <c r="Q24" s="79"/>
      <c r="R24" s="80" t="s">
        <v>73</v>
      </c>
      <c r="S24" s="71"/>
      <c r="T24" s="71"/>
      <c r="U24" s="71"/>
      <c r="V24" s="71"/>
      <c r="W24" s="71"/>
      <c r="X24" s="71"/>
      <c r="Y24" s="71"/>
      <c r="Z24" s="71"/>
      <c r="AA24" s="81"/>
      <c r="AB24" s="79" t="s">
        <v>77</v>
      </c>
      <c r="AC24" s="79"/>
      <c r="AD24" s="79"/>
      <c r="AE24" s="79"/>
      <c r="AF24" s="82"/>
    </row>
    <row r="25" spans="1:32" ht="27.95" customHeight="1" x14ac:dyDescent="0.15">
      <c r="B25" s="126"/>
      <c r="C25" s="127"/>
      <c r="D25" s="148"/>
      <c r="E25" s="79"/>
      <c r="F25" s="79"/>
      <c r="G25" s="79"/>
      <c r="H25" s="79"/>
      <c r="I25" s="79"/>
      <c r="J25" s="79"/>
      <c r="K25" s="83" t="s">
        <v>44</v>
      </c>
      <c r="L25" s="84"/>
      <c r="M25" s="84"/>
      <c r="N25" s="84"/>
      <c r="O25" s="84"/>
      <c r="P25" s="84"/>
      <c r="Q25" s="84"/>
      <c r="R25" s="85"/>
      <c r="S25" s="86"/>
      <c r="T25" s="86"/>
      <c r="U25" s="86"/>
      <c r="V25" s="86"/>
      <c r="W25" s="86"/>
      <c r="X25" s="86"/>
      <c r="Y25" s="86"/>
      <c r="Z25" s="73" t="s">
        <v>47</v>
      </c>
      <c r="AA25" s="74"/>
      <c r="AB25" s="112"/>
      <c r="AC25" s="113"/>
      <c r="AD25" s="113"/>
      <c r="AE25" s="113"/>
      <c r="AF25" s="114"/>
    </row>
    <row r="26" spans="1:32" ht="27.95" customHeight="1" x14ac:dyDescent="0.15">
      <c r="B26" s="126"/>
      <c r="C26" s="127"/>
      <c r="D26" s="148"/>
      <c r="E26" s="79"/>
      <c r="F26" s="79"/>
      <c r="G26" s="79"/>
      <c r="H26" s="79"/>
      <c r="I26" s="79"/>
      <c r="J26" s="82"/>
      <c r="K26" s="87" t="s">
        <v>282</v>
      </c>
      <c r="L26" s="88"/>
      <c r="M26" s="88"/>
      <c r="N26" s="88"/>
      <c r="O26" s="88"/>
      <c r="P26" s="88"/>
      <c r="Q26" s="88"/>
      <c r="R26" s="89"/>
      <c r="S26" s="90"/>
      <c r="T26" s="90"/>
      <c r="U26" s="90"/>
      <c r="V26" s="90"/>
      <c r="W26" s="90"/>
      <c r="X26" s="90"/>
      <c r="Y26" s="90"/>
      <c r="Z26" s="71" t="s">
        <v>86</v>
      </c>
      <c r="AA26" s="81"/>
      <c r="AB26" s="115"/>
      <c r="AC26" s="116"/>
      <c r="AD26" s="116"/>
      <c r="AE26" s="116"/>
      <c r="AF26" s="117"/>
    </row>
    <row r="27" spans="1:32" ht="27.95" customHeight="1" x14ac:dyDescent="0.15">
      <c r="B27" s="126"/>
      <c r="C27" s="127"/>
      <c r="D27" s="148"/>
      <c r="E27" s="79"/>
      <c r="F27" s="79"/>
      <c r="G27" s="79"/>
      <c r="H27" s="79"/>
      <c r="I27" s="79"/>
      <c r="J27" s="79"/>
      <c r="K27" s="83" t="s">
        <v>173</v>
      </c>
      <c r="L27" s="84"/>
      <c r="M27" s="84"/>
      <c r="N27" s="84"/>
      <c r="O27" s="84"/>
      <c r="P27" s="84"/>
      <c r="Q27" s="84"/>
      <c r="R27" s="91"/>
      <c r="S27" s="92"/>
      <c r="T27" s="92"/>
      <c r="U27" s="92"/>
      <c r="V27" s="92"/>
      <c r="W27" s="92"/>
      <c r="X27" s="92"/>
      <c r="Y27" s="92"/>
      <c r="Z27" s="73" t="s">
        <v>4</v>
      </c>
      <c r="AA27" s="74"/>
      <c r="AB27" s="115"/>
      <c r="AC27" s="116"/>
      <c r="AD27" s="116"/>
      <c r="AE27" s="116"/>
      <c r="AF27" s="117"/>
    </row>
    <row r="28" spans="1:32" ht="27.95" customHeight="1" x14ac:dyDescent="0.15">
      <c r="B28" s="126"/>
      <c r="C28" s="127"/>
      <c r="D28" s="148"/>
      <c r="E28" s="79"/>
      <c r="F28" s="79"/>
      <c r="G28" s="79"/>
      <c r="H28" s="79"/>
      <c r="I28" s="79"/>
      <c r="J28" s="79"/>
      <c r="K28" s="215" t="s">
        <v>257</v>
      </c>
      <c r="L28" s="84"/>
      <c r="M28" s="84"/>
      <c r="N28" s="84"/>
      <c r="O28" s="84"/>
      <c r="P28" s="84"/>
      <c r="Q28" s="84"/>
      <c r="R28" s="91"/>
      <c r="S28" s="95"/>
      <c r="T28" s="95"/>
      <c r="U28" s="95"/>
      <c r="V28" s="95"/>
      <c r="W28" s="95"/>
      <c r="X28" s="95"/>
      <c r="Y28" s="95"/>
      <c r="Z28" s="73" t="s">
        <v>4</v>
      </c>
      <c r="AA28" s="74"/>
      <c r="AB28" s="115"/>
      <c r="AC28" s="116"/>
      <c r="AD28" s="116"/>
      <c r="AE28" s="116"/>
      <c r="AF28" s="117"/>
    </row>
    <row r="29" spans="1:32" ht="27.95" customHeight="1" x14ac:dyDescent="0.15">
      <c r="B29" s="126"/>
      <c r="C29" s="127"/>
      <c r="D29" s="148"/>
      <c r="E29" s="79"/>
      <c r="F29" s="79"/>
      <c r="G29" s="79"/>
      <c r="H29" s="79"/>
      <c r="I29" s="79"/>
      <c r="J29" s="82"/>
      <c r="K29" s="84" t="s">
        <v>279</v>
      </c>
      <c r="L29" s="84"/>
      <c r="M29" s="84"/>
      <c r="N29" s="84"/>
      <c r="O29" s="84"/>
      <c r="P29" s="84"/>
      <c r="Q29" s="84"/>
      <c r="R29" s="85"/>
      <c r="S29" s="86"/>
      <c r="T29" s="86"/>
      <c r="U29" s="86"/>
      <c r="V29" s="86"/>
      <c r="W29" s="86"/>
      <c r="X29" s="86"/>
      <c r="Y29" s="86"/>
      <c r="Z29" s="73" t="s">
        <v>47</v>
      </c>
      <c r="AA29" s="74"/>
      <c r="AB29" s="115"/>
      <c r="AC29" s="116"/>
      <c r="AD29" s="116"/>
      <c r="AE29" s="116"/>
      <c r="AF29" s="117"/>
    </row>
    <row r="30" spans="1:32" ht="27.95" customHeight="1" x14ac:dyDescent="0.15">
      <c r="B30" s="126"/>
      <c r="C30" s="127"/>
      <c r="D30" s="148"/>
      <c r="E30" s="79"/>
      <c r="F30" s="79"/>
      <c r="G30" s="79"/>
      <c r="H30" s="79"/>
      <c r="I30" s="79"/>
      <c r="J30" s="82"/>
      <c r="K30" s="96" t="s">
        <v>280</v>
      </c>
      <c r="L30" s="96"/>
      <c r="M30" s="96"/>
      <c r="N30" s="96"/>
      <c r="O30" s="96"/>
      <c r="P30" s="96"/>
      <c r="Q30" s="96"/>
      <c r="R30" s="97"/>
      <c r="S30" s="98"/>
      <c r="T30" s="98"/>
      <c r="U30" s="98"/>
      <c r="V30" s="98"/>
      <c r="W30" s="98"/>
      <c r="X30" s="98"/>
      <c r="Y30" s="98"/>
      <c r="Z30" s="99" t="s">
        <v>47</v>
      </c>
      <c r="AA30" s="108"/>
      <c r="AB30" s="118"/>
      <c r="AC30" s="119"/>
      <c r="AD30" s="119"/>
      <c r="AE30" s="119"/>
      <c r="AF30" s="120"/>
    </row>
    <row r="31" spans="1:32" ht="30" customHeight="1" x14ac:dyDescent="0.15">
      <c r="B31" s="70" t="s">
        <v>88</v>
      </c>
      <c r="C31" s="121"/>
      <c r="D31" s="124" t="s">
        <v>78</v>
      </c>
      <c r="E31" s="71"/>
      <c r="F31" s="71"/>
      <c r="G31" s="71"/>
      <c r="H31" s="71"/>
      <c r="I31" s="71"/>
      <c r="J31" s="81"/>
      <c r="K31" s="71" t="s">
        <v>79</v>
      </c>
      <c r="L31" s="71"/>
      <c r="M31" s="71"/>
      <c r="N31" s="13"/>
      <c r="O31" s="75" t="s">
        <v>128</v>
      </c>
      <c r="P31" s="75"/>
      <c r="Q31" s="75"/>
      <c r="R31" s="75"/>
      <c r="S31" s="76"/>
      <c r="T31" s="76"/>
      <c r="U31" s="76"/>
      <c r="V31" s="76"/>
      <c r="W31" s="76"/>
      <c r="X31" s="76"/>
      <c r="Y31" s="76"/>
      <c r="Z31" s="76"/>
      <c r="AA31" s="76"/>
      <c r="AB31" s="76"/>
      <c r="AC31" s="76"/>
      <c r="AD31" s="76"/>
      <c r="AE31" s="76"/>
      <c r="AF31" s="77"/>
    </row>
    <row r="32" spans="1:32" ht="30" customHeight="1" x14ac:dyDescent="0.15">
      <c r="B32" s="122"/>
      <c r="C32" s="123"/>
      <c r="D32" s="125"/>
      <c r="E32" s="99"/>
      <c r="F32" s="99"/>
      <c r="G32" s="99"/>
      <c r="H32" s="99"/>
      <c r="I32" s="99"/>
      <c r="J32" s="108"/>
      <c r="K32" s="99" t="s">
        <v>18</v>
      </c>
      <c r="L32" s="99"/>
      <c r="M32" s="99"/>
      <c r="N32" s="99"/>
      <c r="O32" s="99"/>
      <c r="P32" s="99"/>
      <c r="Q32" s="99"/>
      <c r="R32" s="99"/>
      <c r="S32" s="99"/>
      <c r="T32" s="99"/>
      <c r="U32" s="99"/>
      <c r="V32" s="99" t="s">
        <v>52</v>
      </c>
      <c r="W32" s="99"/>
      <c r="X32" s="99"/>
      <c r="Y32" s="99"/>
      <c r="Z32" s="104"/>
      <c r="AA32" s="104"/>
      <c r="AB32" s="104"/>
      <c r="AC32" s="104"/>
      <c r="AD32" s="104"/>
      <c r="AE32" s="104"/>
      <c r="AF32" s="105"/>
    </row>
    <row r="33" spans="2:32" ht="20.100000000000001" customHeight="1" x14ac:dyDescent="0.15">
      <c r="B33" s="126" t="s">
        <v>80</v>
      </c>
      <c r="C33" s="127"/>
      <c r="D33" s="128" t="s">
        <v>30</v>
      </c>
      <c r="E33" s="79"/>
      <c r="F33" s="79"/>
      <c r="G33" s="79"/>
      <c r="H33" s="79"/>
      <c r="I33" s="79"/>
      <c r="J33" s="82"/>
      <c r="K33" s="106" t="s">
        <v>54</v>
      </c>
      <c r="L33" s="106"/>
      <c r="M33" s="106"/>
      <c r="N33" s="106"/>
      <c r="O33" s="106"/>
      <c r="P33" s="106"/>
      <c r="Q33" s="106"/>
      <c r="R33" s="106"/>
      <c r="S33" s="79"/>
      <c r="T33" s="79"/>
      <c r="U33" s="79"/>
      <c r="V33" s="79"/>
      <c r="W33" s="79" t="s">
        <v>42</v>
      </c>
      <c r="X33" s="79"/>
      <c r="Y33" s="79"/>
      <c r="Z33" s="79"/>
      <c r="AA33" s="79" t="s">
        <v>40</v>
      </c>
      <c r="AB33" s="79"/>
      <c r="AC33" s="79"/>
      <c r="AD33" s="79"/>
      <c r="AE33" s="79" t="s">
        <v>46</v>
      </c>
      <c r="AF33" s="82"/>
    </row>
    <row r="34" spans="2:32" ht="20.100000000000001" customHeight="1" x14ac:dyDescent="0.15">
      <c r="B34" s="122"/>
      <c r="C34" s="123"/>
      <c r="D34" s="125"/>
      <c r="E34" s="99"/>
      <c r="F34" s="99"/>
      <c r="G34" s="99"/>
      <c r="H34" s="99"/>
      <c r="I34" s="99"/>
      <c r="J34" s="108"/>
      <c r="K34" s="107" t="s">
        <v>58</v>
      </c>
      <c r="L34" s="107"/>
      <c r="M34" s="107"/>
      <c r="N34" s="107"/>
      <c r="O34" s="107"/>
      <c r="P34" s="107"/>
      <c r="Q34" s="107"/>
      <c r="R34" s="107"/>
      <c r="S34" s="99"/>
      <c r="T34" s="99"/>
      <c r="U34" s="99"/>
      <c r="V34" s="99"/>
      <c r="W34" s="99" t="s">
        <v>42</v>
      </c>
      <c r="X34" s="99"/>
      <c r="Y34" s="99"/>
      <c r="Z34" s="99"/>
      <c r="AA34" s="99" t="s">
        <v>40</v>
      </c>
      <c r="AB34" s="99"/>
      <c r="AC34" s="99"/>
      <c r="AD34" s="99"/>
      <c r="AE34" s="99" t="s">
        <v>46</v>
      </c>
      <c r="AF34" s="108"/>
    </row>
    <row r="35" spans="2:32" ht="39.950000000000003" customHeight="1" x14ac:dyDescent="0.15">
      <c r="B35" s="216" t="s">
        <v>0</v>
      </c>
      <c r="C35" s="216"/>
      <c r="D35" s="218" t="s">
        <v>233</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row>
    <row r="36" spans="2:32" ht="39.950000000000003" customHeight="1" x14ac:dyDescent="0.15">
      <c r="B36" s="217"/>
      <c r="C36" s="217"/>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row>
    <row r="37" spans="2:32" ht="9.9499999999999993" customHeight="1" x14ac:dyDescent="0.15">
      <c r="B37" s="221" t="s">
        <v>288</v>
      </c>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row>
    <row r="38" spans="2:32" ht="9.9499999999999993" customHeight="1" x14ac:dyDescent="0.15">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row>
    <row r="39" spans="2:32" ht="9.9499999999999993" customHeight="1" x14ac:dyDescent="0.15">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row>
    <row r="40" spans="2:32" ht="9.9499999999999993" customHeight="1" x14ac:dyDescent="0.15">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row>
    <row r="41" spans="2:32" ht="9.9499999999999993" customHeight="1" x14ac:dyDescent="0.15">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row>
  </sheetData>
  <mergeCells count="74">
    <mergeCell ref="B35:C36"/>
    <mergeCell ref="D35:J36"/>
    <mergeCell ref="K35:AF36"/>
    <mergeCell ref="B37:AF41"/>
    <mergeCell ref="B24:C30"/>
    <mergeCell ref="D24:J30"/>
    <mergeCell ref="AB25:AF30"/>
    <mergeCell ref="B31:C32"/>
    <mergeCell ref="D31:J32"/>
    <mergeCell ref="B33:C34"/>
    <mergeCell ref="D33:J34"/>
    <mergeCell ref="AA33:AB33"/>
    <mergeCell ref="AC33:AD33"/>
    <mergeCell ref="AE33:AF33"/>
    <mergeCell ref="K34:R34"/>
    <mergeCell ref="S34:T34"/>
    <mergeCell ref="U34:V34"/>
    <mergeCell ref="W34:X34"/>
    <mergeCell ref="Y34:Z34"/>
    <mergeCell ref="AA34:AB34"/>
    <mergeCell ref="AC34:AD34"/>
    <mergeCell ref="AE34:AF34"/>
    <mergeCell ref="K33:R33"/>
    <mergeCell ref="S33:T33"/>
    <mergeCell ref="U33:V33"/>
    <mergeCell ref="W33:X33"/>
    <mergeCell ref="Y33:Z33"/>
    <mergeCell ref="K31:M31"/>
    <mergeCell ref="O31:R31"/>
    <mergeCell ref="S31:AF31"/>
    <mergeCell ref="K32:M32"/>
    <mergeCell ref="N32:U32"/>
    <mergeCell ref="V32:Y32"/>
    <mergeCell ref="Z32:AF32"/>
    <mergeCell ref="K29:Q29"/>
    <mergeCell ref="R29:Y29"/>
    <mergeCell ref="Z29:AA29"/>
    <mergeCell ref="K30:Q30"/>
    <mergeCell ref="R30:Y30"/>
    <mergeCell ref="Z30:AA30"/>
    <mergeCell ref="K27:Q27"/>
    <mergeCell ref="R27:Y27"/>
    <mergeCell ref="Z27:AA27"/>
    <mergeCell ref="K28:Q28"/>
    <mergeCell ref="R28:Y28"/>
    <mergeCell ref="Z28:AA28"/>
    <mergeCell ref="K25:Q25"/>
    <mergeCell ref="R25:Y25"/>
    <mergeCell ref="Z25:AA25"/>
    <mergeCell ref="K26:Q26"/>
    <mergeCell ref="R26:Y26"/>
    <mergeCell ref="Z26:AA26"/>
    <mergeCell ref="B23:C23"/>
    <mergeCell ref="D23:J23"/>
    <mergeCell ref="K23:T23"/>
    <mergeCell ref="U23:AF23"/>
    <mergeCell ref="K24:Q24"/>
    <mergeCell ref="R24:AA24"/>
    <mergeCell ref="AB24:AF24"/>
    <mergeCell ref="A16:AF16"/>
    <mergeCell ref="A17:AF17"/>
    <mergeCell ref="A18:AF18"/>
    <mergeCell ref="A20:AF20"/>
    <mergeCell ref="B22:C22"/>
    <mergeCell ref="D22:J22"/>
    <mergeCell ref="L22:O22"/>
    <mergeCell ref="P22:AF22"/>
    <mergeCell ref="A1:J1"/>
    <mergeCell ref="A4:K4"/>
    <mergeCell ref="T10:W10"/>
    <mergeCell ref="X10:AF10"/>
    <mergeCell ref="A13:AF13"/>
    <mergeCell ref="W6:AF7"/>
    <mergeCell ref="W8:AF9"/>
  </mergeCells>
  <phoneticPr fontId="3"/>
  <pageMargins left="0.78740157480314965" right="0.78740157480314965" top="0.94488188976377963" bottom="0.9448818897637796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K82"/>
  <sheetViews>
    <sheetView view="pageBreakPreview" topLeftCell="A19" zoomScaleSheetLayoutView="100" workbookViewId="0">
      <selection activeCell="A19" sqref="A1:XFD1048576"/>
    </sheetView>
  </sheetViews>
  <sheetFormatPr defaultColWidth="2.625" defaultRowHeight="13.5" x14ac:dyDescent="0.15"/>
  <cols>
    <col min="1" max="16384" width="2.625" style="8"/>
  </cols>
  <sheetData>
    <row r="1" spans="1:37" ht="20.100000000000001" customHeight="1" x14ac:dyDescent="0.15">
      <c r="A1" s="149" t="s">
        <v>263</v>
      </c>
      <c r="B1" s="149"/>
      <c r="C1" s="149"/>
      <c r="D1" s="149"/>
      <c r="E1" s="149"/>
      <c r="F1" s="149"/>
      <c r="G1" s="149"/>
      <c r="H1" s="149"/>
      <c r="I1" s="149"/>
      <c r="J1" s="149"/>
      <c r="K1" s="43"/>
      <c r="L1" s="43"/>
      <c r="M1" s="43"/>
      <c r="N1" s="43"/>
      <c r="O1" s="43"/>
      <c r="P1" s="43"/>
      <c r="Q1" s="43"/>
      <c r="R1" s="43"/>
      <c r="S1" s="43"/>
      <c r="T1" s="43"/>
      <c r="U1" s="43"/>
      <c r="V1" s="43"/>
      <c r="W1" s="43"/>
      <c r="X1" s="43"/>
      <c r="Y1" s="43"/>
      <c r="Z1" s="43"/>
      <c r="AA1" s="43"/>
      <c r="AB1" s="43"/>
      <c r="AC1" s="43"/>
      <c r="AD1" s="43"/>
      <c r="AE1" s="43"/>
      <c r="AF1" s="43"/>
      <c r="AG1" s="43"/>
      <c r="AH1" s="43"/>
      <c r="AI1" s="43"/>
    </row>
    <row r="2" spans="1:37" ht="20.100000000000001" customHeight="1" x14ac:dyDescent="0.15">
      <c r="Z2" s="208"/>
      <c r="AA2" s="208"/>
      <c r="AB2" s="208"/>
      <c r="AC2" s="208"/>
      <c r="AD2" s="43" t="s">
        <v>42</v>
      </c>
      <c r="AE2" s="208"/>
      <c r="AF2" s="208"/>
      <c r="AG2" s="43" t="s">
        <v>40</v>
      </c>
      <c r="AH2" s="208"/>
      <c r="AI2" s="208"/>
      <c r="AJ2" s="43" t="s">
        <v>46</v>
      </c>
    </row>
    <row r="3" spans="1:37" ht="20.100000000000001" customHeight="1" x14ac:dyDescent="0.15">
      <c r="A3" s="149" t="s">
        <v>143</v>
      </c>
      <c r="B3" s="149"/>
      <c r="C3" s="149"/>
      <c r="D3" s="149"/>
      <c r="E3" s="149"/>
      <c r="F3" s="149"/>
    </row>
    <row r="4" spans="1:37" ht="20.100000000000001" customHeight="1" x14ac:dyDescent="0.15">
      <c r="T4" s="224" t="s">
        <v>37</v>
      </c>
      <c r="U4" s="224"/>
      <c r="V4" s="224"/>
      <c r="W4" s="224"/>
      <c r="Y4" s="225"/>
      <c r="Z4" s="225"/>
      <c r="AA4" s="225"/>
      <c r="AB4" s="225"/>
      <c r="AC4" s="225"/>
      <c r="AD4" s="225"/>
      <c r="AE4" s="225"/>
      <c r="AF4" s="225"/>
      <c r="AG4" s="225"/>
      <c r="AH4" s="225"/>
      <c r="AI4" s="225"/>
      <c r="AJ4" s="225"/>
    </row>
    <row r="5" spans="1:37" ht="20.100000000000001" customHeight="1" x14ac:dyDescent="0.15">
      <c r="T5" s="224" t="s">
        <v>31</v>
      </c>
      <c r="U5" s="224"/>
      <c r="V5" s="224"/>
      <c r="W5" s="224"/>
      <c r="Y5" s="149"/>
      <c r="Z5" s="149"/>
      <c r="AA5" s="149"/>
      <c r="AB5" s="149"/>
      <c r="AC5" s="149"/>
      <c r="AD5" s="149"/>
      <c r="AE5" s="149"/>
      <c r="AF5" s="149"/>
      <c r="AG5" s="149"/>
      <c r="AH5" s="149"/>
      <c r="AI5" s="226"/>
      <c r="AJ5" s="208"/>
    </row>
    <row r="6" spans="1:37" ht="20.100000000000001" customHeight="1" x14ac:dyDescent="0.15">
      <c r="T6" s="224" t="s">
        <v>41</v>
      </c>
      <c r="U6" s="224"/>
      <c r="V6" s="224"/>
      <c r="W6" s="224"/>
      <c r="Y6" s="208"/>
      <c r="Z6" s="208"/>
      <c r="AA6" s="208"/>
      <c r="AB6" s="208"/>
      <c r="AC6" s="208"/>
      <c r="AD6" s="208"/>
      <c r="AE6" s="208"/>
      <c r="AF6" s="208"/>
      <c r="AG6" s="208"/>
      <c r="AH6" s="208"/>
      <c r="AI6" s="208"/>
      <c r="AJ6" s="208"/>
    </row>
    <row r="7" spans="1:37" ht="20.100000000000001" customHeight="1" x14ac:dyDescent="0.15">
      <c r="T7" s="49"/>
      <c r="U7" s="49"/>
      <c r="V7" s="49"/>
      <c r="W7" s="49"/>
      <c r="Y7" s="50"/>
      <c r="Z7" s="50"/>
      <c r="AA7" s="50"/>
      <c r="AB7" s="50"/>
      <c r="AC7" s="50"/>
      <c r="AD7" s="50"/>
      <c r="AE7" s="50"/>
      <c r="AF7" s="50"/>
      <c r="AG7" s="50"/>
      <c r="AH7" s="50"/>
      <c r="AI7" s="50"/>
      <c r="AJ7" s="50"/>
    </row>
    <row r="8" spans="1:37" ht="12.95" customHeight="1" x14ac:dyDescent="0.15">
      <c r="S8" s="49"/>
      <c r="T8" s="49"/>
      <c r="U8" s="49"/>
      <c r="V8" s="49"/>
      <c r="Y8" s="51"/>
      <c r="Z8" s="51"/>
      <c r="AA8" s="51"/>
      <c r="AC8" s="51"/>
      <c r="AD8" s="51"/>
      <c r="AF8" s="51"/>
      <c r="AG8" s="51"/>
      <c r="AH8" s="51"/>
      <c r="AI8" s="51"/>
    </row>
    <row r="9" spans="1:37" ht="20.100000000000001" customHeight="1" x14ac:dyDescent="0.15">
      <c r="A9" s="158" t="s">
        <v>38</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30"/>
    </row>
    <row r="10" spans="1:37" ht="12.95" customHeight="1" x14ac:dyDescent="0.1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7" ht="20.100000000000001" customHeight="1" x14ac:dyDescent="0.15">
      <c r="B11" s="208"/>
      <c r="C11" s="208"/>
      <c r="D11" s="208"/>
      <c r="E11" s="208"/>
      <c r="F11" s="43" t="s">
        <v>42</v>
      </c>
      <c r="G11" s="208"/>
      <c r="H11" s="208"/>
      <c r="I11" s="8" t="s">
        <v>40</v>
      </c>
      <c r="J11" s="208"/>
      <c r="K11" s="208"/>
      <c r="L11" s="208" t="s">
        <v>81</v>
      </c>
      <c r="M11" s="208"/>
      <c r="N11" s="208"/>
      <c r="O11" s="227"/>
      <c r="P11" s="227"/>
      <c r="Q11" s="227"/>
      <c r="R11" s="43" t="s">
        <v>62</v>
      </c>
      <c r="S11" s="208"/>
      <c r="T11" s="208"/>
      <c r="U11" s="208"/>
      <c r="V11" s="208" t="s">
        <v>192</v>
      </c>
      <c r="W11" s="208"/>
      <c r="X11" s="208"/>
      <c r="Y11" s="208"/>
      <c r="Z11" s="208"/>
      <c r="AA11" s="208"/>
      <c r="AB11" s="208"/>
      <c r="AC11" s="208"/>
      <c r="AD11" s="208"/>
      <c r="AE11" s="208"/>
      <c r="AF11" s="208"/>
      <c r="AG11" s="208"/>
      <c r="AH11" s="208"/>
      <c r="AI11" s="208"/>
      <c r="AJ11" s="208"/>
    </row>
    <row r="12" spans="1:37" ht="20.100000000000001" customHeight="1" x14ac:dyDescent="0.15">
      <c r="A12" s="224" t="s">
        <v>194</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row>
    <row r="13" spans="1:37" ht="20.100000000000001" customHeight="1" x14ac:dyDescent="0.15">
      <c r="A13" s="210" t="s">
        <v>289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row>
    <row r="14" spans="1:37" ht="20.100000000000001" customHeight="1" x14ac:dyDescent="0.1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7" ht="20.100000000000001" customHeight="1" x14ac:dyDescent="0.15">
      <c r="A15" s="208" t="s">
        <v>65</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row>
    <row r="16" spans="1:37" ht="20.100000000000001"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20.100000000000001" customHeight="1" x14ac:dyDescent="0.15">
      <c r="A17" s="50"/>
      <c r="B17" s="50"/>
      <c r="C17" s="228" t="s">
        <v>95</v>
      </c>
      <c r="D17" s="231"/>
      <c r="E17" s="230" t="s">
        <v>63</v>
      </c>
      <c r="F17" s="230"/>
      <c r="G17" s="230"/>
      <c r="H17" s="230"/>
      <c r="I17" s="230"/>
      <c r="J17" s="230"/>
      <c r="K17" s="230"/>
      <c r="L17" s="255"/>
      <c r="M17" s="256"/>
      <c r="N17" s="256"/>
      <c r="O17" s="256"/>
      <c r="P17" s="256"/>
      <c r="Q17" s="256"/>
      <c r="R17" s="256"/>
      <c r="S17" s="256"/>
      <c r="T17" s="256"/>
      <c r="U17" s="256"/>
      <c r="V17" s="256"/>
      <c r="W17" s="256"/>
      <c r="X17" s="256"/>
      <c r="Y17" s="256"/>
      <c r="Z17" s="256"/>
      <c r="AA17" s="256"/>
      <c r="AB17" s="256"/>
      <c r="AC17" s="256"/>
      <c r="AD17" s="256"/>
      <c r="AE17" s="256"/>
      <c r="AF17" s="256"/>
      <c r="AG17" s="257"/>
      <c r="AH17" s="50"/>
      <c r="AI17" s="50"/>
    </row>
    <row r="18" spans="1:35" ht="20.100000000000001" customHeight="1" x14ac:dyDescent="0.15">
      <c r="A18" s="50"/>
      <c r="B18" s="50"/>
      <c r="C18" s="254"/>
      <c r="D18" s="251"/>
      <c r="E18" s="250"/>
      <c r="F18" s="250"/>
      <c r="G18" s="250"/>
      <c r="H18" s="250"/>
      <c r="I18" s="250"/>
      <c r="J18" s="250"/>
      <c r="K18" s="250"/>
      <c r="L18" s="258"/>
      <c r="M18" s="259"/>
      <c r="N18" s="259"/>
      <c r="O18" s="259"/>
      <c r="P18" s="259"/>
      <c r="Q18" s="259"/>
      <c r="R18" s="259"/>
      <c r="S18" s="259"/>
      <c r="T18" s="259"/>
      <c r="U18" s="259"/>
      <c r="V18" s="259"/>
      <c r="W18" s="259"/>
      <c r="X18" s="259"/>
      <c r="Y18" s="259"/>
      <c r="Z18" s="259"/>
      <c r="AA18" s="259"/>
      <c r="AB18" s="259"/>
      <c r="AC18" s="259"/>
      <c r="AD18" s="259"/>
      <c r="AE18" s="259"/>
      <c r="AF18" s="259"/>
      <c r="AG18" s="260"/>
      <c r="AH18" s="50"/>
      <c r="AI18" s="50"/>
    </row>
    <row r="19" spans="1:35" ht="24.95" customHeight="1" x14ac:dyDescent="0.15">
      <c r="C19" s="228" t="s">
        <v>67</v>
      </c>
      <c r="D19" s="229"/>
      <c r="E19" s="164" t="s">
        <v>5</v>
      </c>
      <c r="F19" s="230"/>
      <c r="G19" s="230"/>
      <c r="H19" s="230"/>
      <c r="I19" s="230"/>
      <c r="J19" s="230"/>
      <c r="K19" s="231"/>
      <c r="L19" s="55"/>
      <c r="M19" s="230" t="s">
        <v>128</v>
      </c>
      <c r="N19" s="230"/>
      <c r="O19" s="230"/>
      <c r="P19" s="230"/>
      <c r="Q19" s="232"/>
      <c r="R19" s="232"/>
      <c r="S19" s="232"/>
      <c r="T19" s="232"/>
      <c r="U19" s="232"/>
      <c r="V19" s="232"/>
      <c r="W19" s="232"/>
      <c r="X19" s="232"/>
      <c r="Y19" s="232"/>
      <c r="Z19" s="232"/>
      <c r="AA19" s="232"/>
      <c r="AB19" s="232"/>
      <c r="AC19" s="232"/>
      <c r="AD19" s="232"/>
      <c r="AE19" s="232"/>
      <c r="AF19" s="232"/>
      <c r="AG19" s="233"/>
      <c r="AH19" s="54"/>
      <c r="AI19" s="54"/>
    </row>
    <row r="20" spans="1:35" ht="20.100000000000001" customHeight="1" x14ac:dyDescent="0.15">
      <c r="C20" s="228" t="s">
        <v>60</v>
      </c>
      <c r="D20" s="229"/>
      <c r="E20" s="164" t="s">
        <v>68</v>
      </c>
      <c r="F20" s="230"/>
      <c r="G20" s="230"/>
      <c r="H20" s="230"/>
      <c r="I20" s="230"/>
      <c r="J20" s="230"/>
      <c r="K20" s="231"/>
      <c r="L20" s="230" t="s">
        <v>53</v>
      </c>
      <c r="M20" s="230"/>
      <c r="N20" s="230"/>
      <c r="O20" s="230"/>
      <c r="P20" s="230"/>
      <c r="Q20" s="230"/>
      <c r="R20" s="230"/>
      <c r="S20" s="230"/>
      <c r="T20" s="230"/>
      <c r="U20" s="230"/>
      <c r="V20" s="164" t="s">
        <v>264</v>
      </c>
      <c r="W20" s="230"/>
      <c r="X20" s="230"/>
      <c r="Y20" s="230"/>
      <c r="Z20" s="230"/>
      <c r="AA20" s="230"/>
      <c r="AB20" s="230"/>
      <c r="AC20" s="234"/>
      <c r="AD20" s="234"/>
      <c r="AE20" s="234"/>
      <c r="AF20" s="234"/>
      <c r="AG20" s="235"/>
      <c r="AH20" s="43"/>
      <c r="AI20" s="43"/>
    </row>
    <row r="21" spans="1:35" ht="20.100000000000001" customHeight="1" x14ac:dyDescent="0.15">
      <c r="C21" s="228" t="s">
        <v>88</v>
      </c>
      <c r="D21" s="229"/>
      <c r="E21" s="164" t="s">
        <v>70</v>
      </c>
      <c r="F21" s="230"/>
      <c r="G21" s="230"/>
      <c r="H21" s="230"/>
      <c r="I21" s="230"/>
      <c r="J21" s="230"/>
      <c r="K21" s="231"/>
      <c r="L21" s="234" t="s">
        <v>72</v>
      </c>
      <c r="M21" s="234"/>
      <c r="N21" s="234"/>
      <c r="O21" s="234"/>
      <c r="P21" s="234"/>
      <c r="Q21" s="234"/>
      <c r="R21" s="234"/>
      <c r="S21" s="236" t="s">
        <v>73</v>
      </c>
      <c r="T21" s="234"/>
      <c r="U21" s="234"/>
      <c r="V21" s="234"/>
      <c r="W21" s="234"/>
      <c r="X21" s="234"/>
      <c r="Y21" s="234"/>
      <c r="Z21" s="234"/>
      <c r="AA21" s="234"/>
      <c r="AB21" s="235"/>
      <c r="AC21" s="212" t="s">
        <v>77</v>
      </c>
      <c r="AD21" s="212"/>
      <c r="AE21" s="212"/>
      <c r="AF21" s="212"/>
      <c r="AG21" s="237"/>
      <c r="AH21" s="43"/>
      <c r="AI21" s="43"/>
    </row>
    <row r="22" spans="1:35" ht="20.100000000000001" customHeight="1" x14ac:dyDescent="0.15">
      <c r="C22" s="268"/>
      <c r="D22" s="269"/>
      <c r="E22" s="283"/>
      <c r="F22" s="212"/>
      <c r="G22" s="212"/>
      <c r="H22" s="212"/>
      <c r="I22" s="212"/>
      <c r="J22" s="212"/>
      <c r="K22" s="237"/>
      <c r="L22" s="261" t="s">
        <v>44</v>
      </c>
      <c r="M22" s="261"/>
      <c r="N22" s="261"/>
      <c r="O22" s="261"/>
      <c r="P22" s="261"/>
      <c r="Q22" s="261"/>
      <c r="R22" s="262"/>
      <c r="S22" s="56" t="s">
        <v>64</v>
      </c>
      <c r="T22" s="238"/>
      <c r="U22" s="238"/>
      <c r="V22" s="238"/>
      <c r="W22" s="238"/>
      <c r="X22" s="238"/>
      <c r="Y22" s="238"/>
      <c r="Z22" s="57" t="s">
        <v>56</v>
      </c>
      <c r="AA22" s="230" t="s">
        <v>57</v>
      </c>
      <c r="AB22" s="231"/>
      <c r="AC22" s="256" t="s">
        <v>290</v>
      </c>
      <c r="AD22" s="256"/>
      <c r="AE22" s="256"/>
      <c r="AF22" s="256"/>
      <c r="AG22" s="257"/>
      <c r="AH22" s="43"/>
      <c r="AI22" s="43"/>
    </row>
    <row r="23" spans="1:35" ht="20.100000000000001" customHeight="1" x14ac:dyDescent="0.15">
      <c r="C23" s="268"/>
      <c r="D23" s="269"/>
      <c r="E23" s="283"/>
      <c r="F23" s="212"/>
      <c r="G23" s="212"/>
      <c r="H23" s="212"/>
      <c r="I23" s="212"/>
      <c r="J23" s="212"/>
      <c r="K23" s="237"/>
      <c r="L23" s="263"/>
      <c r="M23" s="263"/>
      <c r="N23" s="263"/>
      <c r="O23" s="263"/>
      <c r="P23" s="263"/>
      <c r="Q23" s="263"/>
      <c r="R23" s="264"/>
      <c r="S23" s="239"/>
      <c r="T23" s="240"/>
      <c r="U23" s="240"/>
      <c r="V23" s="240"/>
      <c r="W23" s="240"/>
      <c r="X23" s="240"/>
      <c r="Y23" s="240"/>
      <c r="Z23" s="240"/>
      <c r="AA23" s="250"/>
      <c r="AB23" s="251"/>
      <c r="AC23" s="284"/>
      <c r="AD23" s="284"/>
      <c r="AE23" s="284"/>
      <c r="AF23" s="284"/>
      <c r="AG23" s="285"/>
      <c r="AH23" s="43"/>
      <c r="AI23" s="43"/>
    </row>
    <row r="24" spans="1:35" ht="20.100000000000001" customHeight="1" x14ac:dyDescent="0.15">
      <c r="C24" s="268"/>
      <c r="D24" s="269"/>
      <c r="E24" s="283"/>
      <c r="F24" s="212"/>
      <c r="G24" s="212"/>
      <c r="H24" s="212"/>
      <c r="I24" s="212"/>
      <c r="J24" s="212"/>
      <c r="K24" s="237"/>
      <c r="L24" s="261" t="s">
        <v>282</v>
      </c>
      <c r="M24" s="261"/>
      <c r="N24" s="261"/>
      <c r="O24" s="261"/>
      <c r="P24" s="261"/>
      <c r="Q24" s="261"/>
      <c r="R24" s="262"/>
      <c r="S24" s="56" t="s">
        <v>64</v>
      </c>
      <c r="T24" s="241"/>
      <c r="U24" s="241"/>
      <c r="V24" s="241"/>
      <c r="W24" s="241"/>
      <c r="X24" s="241"/>
      <c r="Y24" s="241"/>
      <c r="Z24" s="57" t="s">
        <v>56</v>
      </c>
      <c r="AA24" s="230" t="s">
        <v>86</v>
      </c>
      <c r="AB24" s="231"/>
      <c r="AC24" s="284"/>
      <c r="AD24" s="284"/>
      <c r="AE24" s="284"/>
      <c r="AF24" s="284"/>
      <c r="AG24" s="285"/>
      <c r="AH24" s="43"/>
      <c r="AI24" s="43"/>
    </row>
    <row r="25" spans="1:35" ht="20.100000000000001" customHeight="1" x14ac:dyDescent="0.15">
      <c r="C25" s="268"/>
      <c r="D25" s="269"/>
      <c r="E25" s="283"/>
      <c r="F25" s="212"/>
      <c r="G25" s="212"/>
      <c r="H25" s="212"/>
      <c r="I25" s="212"/>
      <c r="J25" s="212"/>
      <c r="K25" s="237"/>
      <c r="L25" s="263"/>
      <c r="M25" s="263"/>
      <c r="N25" s="263"/>
      <c r="O25" s="263"/>
      <c r="P25" s="263"/>
      <c r="Q25" s="263"/>
      <c r="R25" s="264"/>
      <c r="S25" s="239"/>
      <c r="T25" s="240"/>
      <c r="U25" s="240"/>
      <c r="V25" s="240"/>
      <c r="W25" s="240"/>
      <c r="X25" s="240"/>
      <c r="Y25" s="240"/>
      <c r="Z25" s="240"/>
      <c r="AA25" s="250"/>
      <c r="AB25" s="251"/>
      <c r="AC25" s="284"/>
      <c r="AD25" s="284"/>
      <c r="AE25" s="284"/>
      <c r="AF25" s="284"/>
      <c r="AG25" s="285"/>
      <c r="AH25" s="43"/>
      <c r="AI25" s="43"/>
    </row>
    <row r="26" spans="1:35" ht="20.100000000000001" customHeight="1" x14ac:dyDescent="0.15">
      <c r="C26" s="268"/>
      <c r="D26" s="269"/>
      <c r="E26" s="283"/>
      <c r="F26" s="212"/>
      <c r="G26" s="212"/>
      <c r="H26" s="212"/>
      <c r="I26" s="212"/>
      <c r="J26" s="212"/>
      <c r="K26" s="237"/>
      <c r="L26" s="261" t="s">
        <v>173</v>
      </c>
      <c r="M26" s="261"/>
      <c r="N26" s="261"/>
      <c r="O26" s="261"/>
      <c r="P26" s="261"/>
      <c r="Q26" s="261"/>
      <c r="R26" s="262"/>
      <c r="S26" s="56" t="s">
        <v>64</v>
      </c>
      <c r="T26" s="241"/>
      <c r="U26" s="241"/>
      <c r="V26" s="241"/>
      <c r="W26" s="241"/>
      <c r="X26" s="241"/>
      <c r="Y26" s="241"/>
      <c r="Z26" s="57" t="s">
        <v>56</v>
      </c>
      <c r="AA26" s="230" t="s">
        <v>4</v>
      </c>
      <c r="AB26" s="231"/>
      <c r="AC26" s="284"/>
      <c r="AD26" s="284"/>
      <c r="AE26" s="284"/>
      <c r="AF26" s="284"/>
      <c r="AG26" s="285"/>
      <c r="AH26" s="43"/>
      <c r="AI26" s="43"/>
    </row>
    <row r="27" spans="1:35" ht="20.100000000000001" customHeight="1" x14ac:dyDescent="0.15">
      <c r="C27" s="268"/>
      <c r="D27" s="269"/>
      <c r="E27" s="283"/>
      <c r="F27" s="212"/>
      <c r="G27" s="212"/>
      <c r="H27" s="212"/>
      <c r="I27" s="212"/>
      <c r="J27" s="212"/>
      <c r="K27" s="237"/>
      <c r="L27" s="263"/>
      <c r="M27" s="263"/>
      <c r="N27" s="263"/>
      <c r="O27" s="263"/>
      <c r="P27" s="263"/>
      <c r="Q27" s="263"/>
      <c r="R27" s="264"/>
      <c r="S27" s="239"/>
      <c r="T27" s="240"/>
      <c r="U27" s="240"/>
      <c r="V27" s="240"/>
      <c r="W27" s="240"/>
      <c r="X27" s="240"/>
      <c r="Y27" s="240"/>
      <c r="Z27" s="240"/>
      <c r="AA27" s="250"/>
      <c r="AB27" s="251"/>
      <c r="AC27" s="284"/>
      <c r="AD27" s="284"/>
      <c r="AE27" s="284"/>
      <c r="AF27" s="284"/>
      <c r="AG27" s="285"/>
      <c r="AH27" s="43"/>
      <c r="AI27" s="43"/>
    </row>
    <row r="28" spans="1:35" ht="20.100000000000001" customHeight="1" x14ac:dyDescent="0.15">
      <c r="C28" s="268"/>
      <c r="D28" s="269"/>
      <c r="E28" s="283"/>
      <c r="F28" s="212"/>
      <c r="G28" s="212"/>
      <c r="H28" s="212"/>
      <c r="I28" s="212"/>
      <c r="J28" s="212"/>
      <c r="K28" s="237"/>
      <c r="L28" s="265" t="s">
        <v>149</v>
      </c>
      <c r="M28" s="261"/>
      <c r="N28" s="261"/>
      <c r="O28" s="261"/>
      <c r="P28" s="261"/>
      <c r="Q28" s="261"/>
      <c r="R28" s="262"/>
      <c r="S28" s="56" t="s">
        <v>64</v>
      </c>
      <c r="T28" s="241"/>
      <c r="U28" s="241"/>
      <c r="V28" s="241"/>
      <c r="W28" s="241"/>
      <c r="X28" s="241"/>
      <c r="Y28" s="241"/>
      <c r="Z28" s="57" t="s">
        <v>56</v>
      </c>
      <c r="AA28" s="230" t="s">
        <v>57</v>
      </c>
      <c r="AB28" s="231"/>
      <c r="AC28" s="284"/>
      <c r="AD28" s="284"/>
      <c r="AE28" s="284"/>
      <c r="AF28" s="284"/>
      <c r="AG28" s="285"/>
      <c r="AH28" s="43"/>
      <c r="AI28" s="43"/>
    </row>
    <row r="29" spans="1:35" ht="20.100000000000001" customHeight="1" x14ac:dyDescent="0.15">
      <c r="C29" s="268"/>
      <c r="D29" s="269"/>
      <c r="E29" s="283"/>
      <c r="F29" s="212"/>
      <c r="G29" s="212"/>
      <c r="H29" s="212"/>
      <c r="I29" s="212"/>
      <c r="J29" s="212"/>
      <c r="K29" s="237"/>
      <c r="L29" s="266"/>
      <c r="M29" s="263"/>
      <c r="N29" s="263"/>
      <c r="O29" s="263"/>
      <c r="P29" s="263"/>
      <c r="Q29" s="263"/>
      <c r="R29" s="264"/>
      <c r="S29" s="239"/>
      <c r="T29" s="240"/>
      <c r="U29" s="240"/>
      <c r="V29" s="240"/>
      <c r="W29" s="240"/>
      <c r="X29" s="240"/>
      <c r="Y29" s="240"/>
      <c r="Z29" s="240"/>
      <c r="AA29" s="250"/>
      <c r="AB29" s="251"/>
      <c r="AC29" s="284"/>
      <c r="AD29" s="284"/>
      <c r="AE29" s="284"/>
      <c r="AF29" s="284"/>
      <c r="AG29" s="285"/>
      <c r="AH29" s="43"/>
      <c r="AI29" s="43"/>
    </row>
    <row r="30" spans="1:35" ht="20.100000000000001" customHeight="1" x14ac:dyDescent="0.15">
      <c r="C30" s="268"/>
      <c r="D30" s="269"/>
      <c r="E30" s="283"/>
      <c r="F30" s="212"/>
      <c r="G30" s="212"/>
      <c r="H30" s="212"/>
      <c r="I30" s="212"/>
      <c r="J30" s="212"/>
      <c r="K30" s="237"/>
      <c r="L30" s="267" t="s">
        <v>28</v>
      </c>
      <c r="M30" s="267"/>
      <c r="N30" s="267"/>
      <c r="O30" s="267"/>
      <c r="P30" s="267"/>
      <c r="Q30" s="267"/>
      <c r="R30" s="267"/>
      <c r="S30" s="56" t="s">
        <v>64</v>
      </c>
      <c r="T30" s="241"/>
      <c r="U30" s="241"/>
      <c r="V30" s="241"/>
      <c r="W30" s="241"/>
      <c r="X30" s="241"/>
      <c r="Y30" s="241"/>
      <c r="Z30" s="57" t="s">
        <v>56</v>
      </c>
      <c r="AA30" s="230" t="s">
        <v>57</v>
      </c>
      <c r="AB30" s="231"/>
      <c r="AC30" s="284"/>
      <c r="AD30" s="284"/>
      <c r="AE30" s="284"/>
      <c r="AF30" s="284"/>
      <c r="AG30" s="285"/>
      <c r="AH30" s="43"/>
      <c r="AI30" s="43"/>
    </row>
    <row r="31" spans="1:35" ht="20.100000000000001" customHeight="1" x14ac:dyDescent="0.15">
      <c r="C31" s="270"/>
      <c r="D31" s="271"/>
      <c r="E31" s="254"/>
      <c r="F31" s="250"/>
      <c r="G31" s="250"/>
      <c r="H31" s="250"/>
      <c r="I31" s="250"/>
      <c r="J31" s="250"/>
      <c r="K31" s="251"/>
      <c r="L31" s="263"/>
      <c r="M31" s="263"/>
      <c r="N31" s="263"/>
      <c r="O31" s="263"/>
      <c r="P31" s="263"/>
      <c r="Q31" s="263"/>
      <c r="R31" s="263"/>
      <c r="S31" s="239"/>
      <c r="T31" s="240"/>
      <c r="U31" s="240"/>
      <c r="V31" s="240"/>
      <c r="W31" s="240"/>
      <c r="X31" s="240"/>
      <c r="Y31" s="240"/>
      <c r="Z31" s="240"/>
      <c r="AA31" s="250"/>
      <c r="AB31" s="251"/>
      <c r="AC31" s="259"/>
      <c r="AD31" s="259"/>
      <c r="AE31" s="259"/>
      <c r="AF31" s="259"/>
      <c r="AG31" s="260"/>
      <c r="AH31" s="43"/>
      <c r="AI31" s="43"/>
    </row>
    <row r="32" spans="1:35" ht="20.100000000000001" customHeight="1" x14ac:dyDescent="0.15">
      <c r="C32" s="228" t="s">
        <v>80</v>
      </c>
      <c r="D32" s="229"/>
      <c r="E32" s="272" t="s">
        <v>78</v>
      </c>
      <c r="F32" s="273"/>
      <c r="G32" s="273"/>
      <c r="H32" s="273"/>
      <c r="I32" s="273"/>
      <c r="J32" s="273"/>
      <c r="K32" s="274"/>
      <c r="L32" s="242" t="s">
        <v>82</v>
      </c>
      <c r="M32" s="243"/>
      <c r="N32" s="243"/>
      <c r="O32" s="243"/>
      <c r="P32" s="243"/>
      <c r="Q32" s="243"/>
      <c r="R32" s="243"/>
      <c r="S32" s="243"/>
      <c r="T32" s="243"/>
      <c r="U32" s="243"/>
      <c r="V32" s="243"/>
      <c r="W32" s="243"/>
      <c r="X32" s="243"/>
      <c r="Y32" s="243"/>
      <c r="Z32" s="243"/>
      <c r="AA32" s="243"/>
      <c r="AB32" s="243"/>
      <c r="AC32" s="243"/>
      <c r="AD32" s="243"/>
      <c r="AE32" s="243"/>
      <c r="AF32" s="243"/>
      <c r="AG32" s="244"/>
      <c r="AH32" s="43"/>
      <c r="AI32" s="43"/>
    </row>
    <row r="33" spans="2:36" ht="20.100000000000001" customHeight="1" x14ac:dyDescent="0.15">
      <c r="C33" s="268"/>
      <c r="D33" s="269"/>
      <c r="E33" s="275"/>
      <c r="F33" s="276"/>
      <c r="G33" s="276"/>
      <c r="H33" s="276"/>
      <c r="I33" s="276"/>
      <c r="J33" s="276"/>
      <c r="K33" s="277"/>
      <c r="L33" s="212" t="s">
        <v>79</v>
      </c>
      <c r="M33" s="212"/>
      <c r="N33" s="212"/>
      <c r="O33" s="53"/>
      <c r="P33" s="245"/>
      <c r="Q33" s="245"/>
      <c r="R33" s="245"/>
      <c r="S33" s="245"/>
      <c r="T33" s="245"/>
      <c r="U33" s="245"/>
      <c r="V33" s="245"/>
      <c r="W33" s="245"/>
      <c r="X33" s="245"/>
      <c r="Y33" s="245"/>
      <c r="Z33" s="245"/>
      <c r="AA33" s="245"/>
      <c r="AB33" s="245"/>
      <c r="AC33" s="245"/>
      <c r="AD33" s="245"/>
      <c r="AE33" s="245"/>
      <c r="AF33" s="245"/>
      <c r="AG33" s="246"/>
      <c r="AH33" s="54"/>
      <c r="AI33" s="54"/>
      <c r="AJ33" s="54"/>
    </row>
    <row r="34" spans="2:36" ht="20.100000000000001" customHeight="1" x14ac:dyDescent="0.15">
      <c r="C34" s="268"/>
      <c r="D34" s="269"/>
      <c r="E34" s="275"/>
      <c r="F34" s="276"/>
      <c r="G34" s="276"/>
      <c r="H34" s="276"/>
      <c r="I34" s="276"/>
      <c r="J34" s="276"/>
      <c r="K34" s="277"/>
      <c r="L34" s="212" t="s">
        <v>18</v>
      </c>
      <c r="M34" s="212"/>
      <c r="N34" s="212"/>
      <c r="O34" s="212"/>
      <c r="P34" s="212"/>
      <c r="Q34" s="212"/>
      <c r="R34" s="212"/>
      <c r="S34" s="212"/>
      <c r="T34" s="212"/>
      <c r="U34" s="212"/>
      <c r="V34" s="212"/>
      <c r="W34" s="212" t="s">
        <v>52</v>
      </c>
      <c r="X34" s="212"/>
      <c r="Y34" s="212"/>
      <c r="Z34" s="212"/>
      <c r="AA34" s="212"/>
      <c r="AB34" s="212"/>
      <c r="AC34" s="212"/>
      <c r="AD34" s="212"/>
      <c r="AE34" s="212"/>
      <c r="AF34" s="212"/>
      <c r="AG34" s="237"/>
      <c r="AH34" s="43"/>
      <c r="AI34" s="43"/>
    </row>
    <row r="35" spans="2:36" ht="20.100000000000001" customHeight="1" x14ac:dyDescent="0.15">
      <c r="C35" s="268"/>
      <c r="D35" s="269"/>
      <c r="E35" s="275"/>
      <c r="F35" s="276"/>
      <c r="G35" s="276"/>
      <c r="H35" s="276"/>
      <c r="I35" s="276"/>
      <c r="J35" s="276"/>
      <c r="K35" s="277"/>
      <c r="L35" s="247" t="s">
        <v>84</v>
      </c>
      <c r="M35" s="248"/>
      <c r="N35" s="248"/>
      <c r="O35" s="248"/>
      <c r="P35" s="248"/>
      <c r="Q35" s="248"/>
      <c r="R35" s="248"/>
      <c r="S35" s="248"/>
      <c r="T35" s="248"/>
      <c r="U35" s="248"/>
      <c r="V35" s="248"/>
      <c r="W35" s="248"/>
      <c r="X35" s="248"/>
      <c r="Y35" s="248"/>
      <c r="Z35" s="248"/>
      <c r="AA35" s="248"/>
      <c r="AB35" s="248"/>
      <c r="AC35" s="248"/>
      <c r="AD35" s="248"/>
      <c r="AE35" s="248"/>
      <c r="AF35" s="248"/>
      <c r="AG35" s="249"/>
      <c r="AH35" s="43"/>
      <c r="AI35" s="43"/>
    </row>
    <row r="36" spans="2:36" ht="20.100000000000001" customHeight="1" x14ac:dyDescent="0.15">
      <c r="C36" s="268"/>
      <c r="D36" s="269"/>
      <c r="E36" s="275"/>
      <c r="F36" s="276"/>
      <c r="G36" s="276"/>
      <c r="H36" s="276"/>
      <c r="I36" s="276"/>
      <c r="J36" s="276"/>
      <c r="K36" s="277"/>
      <c r="L36" s="212" t="s">
        <v>79</v>
      </c>
      <c r="M36" s="212"/>
      <c r="N36" s="212"/>
      <c r="O36" s="53"/>
      <c r="P36" s="245"/>
      <c r="Q36" s="245"/>
      <c r="R36" s="245"/>
      <c r="S36" s="245"/>
      <c r="T36" s="245"/>
      <c r="U36" s="245"/>
      <c r="V36" s="245"/>
      <c r="W36" s="245"/>
      <c r="X36" s="245"/>
      <c r="Y36" s="245"/>
      <c r="Z36" s="245"/>
      <c r="AA36" s="245"/>
      <c r="AB36" s="245"/>
      <c r="AC36" s="245"/>
      <c r="AD36" s="245"/>
      <c r="AE36" s="245"/>
      <c r="AF36" s="245"/>
      <c r="AG36" s="246"/>
      <c r="AH36" s="54"/>
      <c r="AI36" s="54"/>
      <c r="AJ36" s="54"/>
    </row>
    <row r="37" spans="2:36" ht="20.100000000000001" customHeight="1" x14ac:dyDescent="0.15">
      <c r="C37" s="270"/>
      <c r="D37" s="271"/>
      <c r="E37" s="278"/>
      <c r="F37" s="279"/>
      <c r="G37" s="279"/>
      <c r="H37" s="279"/>
      <c r="I37" s="279"/>
      <c r="J37" s="279"/>
      <c r="K37" s="280"/>
      <c r="L37" s="250" t="s">
        <v>18</v>
      </c>
      <c r="M37" s="250"/>
      <c r="N37" s="250"/>
      <c r="O37" s="250"/>
      <c r="P37" s="250"/>
      <c r="Q37" s="250"/>
      <c r="R37" s="250"/>
      <c r="S37" s="250"/>
      <c r="T37" s="250"/>
      <c r="U37" s="250"/>
      <c r="V37" s="250"/>
      <c r="W37" s="250" t="s">
        <v>52</v>
      </c>
      <c r="X37" s="250"/>
      <c r="Y37" s="250"/>
      <c r="Z37" s="250"/>
      <c r="AA37" s="250"/>
      <c r="AB37" s="250"/>
      <c r="AC37" s="250"/>
      <c r="AD37" s="250"/>
      <c r="AE37" s="250"/>
      <c r="AF37" s="250"/>
      <c r="AG37" s="251"/>
      <c r="AH37" s="43"/>
      <c r="AI37" s="43"/>
    </row>
    <row r="38" spans="2:36" ht="20.100000000000001" customHeight="1" x14ac:dyDescent="0.15">
      <c r="C38" s="268" t="s">
        <v>0</v>
      </c>
      <c r="D38" s="281"/>
      <c r="E38" s="275" t="s">
        <v>87</v>
      </c>
      <c r="F38" s="212"/>
      <c r="G38" s="212"/>
      <c r="H38" s="212"/>
      <c r="I38" s="212"/>
      <c r="J38" s="212"/>
      <c r="K38" s="237"/>
      <c r="L38" s="252" t="s">
        <v>82</v>
      </c>
      <c r="M38" s="252"/>
      <c r="N38" s="252"/>
      <c r="O38" s="252"/>
      <c r="P38" s="252"/>
      <c r="Q38" s="252"/>
      <c r="R38" s="252"/>
      <c r="S38" s="252"/>
      <c r="T38" s="230"/>
      <c r="U38" s="230"/>
      <c r="V38" s="230"/>
      <c r="W38" s="230"/>
      <c r="X38" s="230" t="s">
        <v>42</v>
      </c>
      <c r="Y38" s="230"/>
      <c r="Z38" s="230"/>
      <c r="AA38" s="230"/>
      <c r="AB38" s="230" t="s">
        <v>40</v>
      </c>
      <c r="AC38" s="230"/>
      <c r="AD38" s="230"/>
      <c r="AE38" s="230"/>
      <c r="AF38" s="230" t="s">
        <v>46</v>
      </c>
      <c r="AG38" s="231"/>
    </row>
    <row r="39" spans="2:36" ht="20.100000000000001" customHeight="1" x14ac:dyDescent="0.15">
      <c r="C39" s="270"/>
      <c r="D39" s="282"/>
      <c r="E39" s="254"/>
      <c r="F39" s="250"/>
      <c r="G39" s="250"/>
      <c r="H39" s="250"/>
      <c r="I39" s="250"/>
      <c r="J39" s="250"/>
      <c r="K39" s="251"/>
      <c r="L39" s="253" t="s">
        <v>84</v>
      </c>
      <c r="M39" s="253"/>
      <c r="N39" s="253"/>
      <c r="O39" s="253"/>
      <c r="P39" s="253"/>
      <c r="Q39" s="253"/>
      <c r="R39" s="253"/>
      <c r="S39" s="253"/>
      <c r="T39" s="250"/>
      <c r="U39" s="250"/>
      <c r="V39" s="250"/>
      <c r="W39" s="250"/>
      <c r="X39" s="250" t="s">
        <v>42</v>
      </c>
      <c r="Y39" s="250"/>
      <c r="Z39" s="250"/>
      <c r="AA39" s="250"/>
      <c r="AB39" s="250" t="s">
        <v>40</v>
      </c>
      <c r="AC39" s="250"/>
      <c r="AD39" s="250"/>
      <c r="AE39" s="250"/>
      <c r="AF39" s="250" t="s">
        <v>46</v>
      </c>
      <c r="AG39" s="251"/>
    </row>
    <row r="40" spans="2:36" ht="27" customHeight="1" x14ac:dyDescent="0.15">
      <c r="C40" s="268" t="s">
        <v>195</v>
      </c>
      <c r="D40" s="281"/>
      <c r="E40" s="275" t="s">
        <v>89</v>
      </c>
      <c r="F40" s="212"/>
      <c r="G40" s="212"/>
      <c r="H40" s="212"/>
      <c r="I40" s="212"/>
      <c r="J40" s="212"/>
      <c r="K40" s="237"/>
      <c r="L40" s="255" t="s">
        <v>322</v>
      </c>
      <c r="M40" s="256"/>
      <c r="N40" s="256"/>
      <c r="O40" s="256"/>
      <c r="P40" s="256"/>
      <c r="Q40" s="256"/>
      <c r="R40" s="256"/>
      <c r="S40" s="256"/>
      <c r="T40" s="256"/>
      <c r="U40" s="256"/>
      <c r="V40" s="256"/>
      <c r="W40" s="256"/>
      <c r="X40" s="256"/>
      <c r="Y40" s="256"/>
      <c r="Z40" s="256"/>
      <c r="AA40" s="256"/>
      <c r="AB40" s="256"/>
      <c r="AC40" s="256"/>
      <c r="AD40" s="256"/>
      <c r="AE40" s="256"/>
      <c r="AF40" s="256"/>
      <c r="AG40" s="257"/>
    </row>
    <row r="41" spans="2:36" ht="29.25" customHeight="1" x14ac:dyDescent="0.15">
      <c r="C41" s="270"/>
      <c r="D41" s="282"/>
      <c r="E41" s="254"/>
      <c r="F41" s="250"/>
      <c r="G41" s="250"/>
      <c r="H41" s="250"/>
      <c r="I41" s="250"/>
      <c r="J41" s="250"/>
      <c r="K41" s="251"/>
      <c r="L41" s="258"/>
      <c r="M41" s="259"/>
      <c r="N41" s="259"/>
      <c r="O41" s="259"/>
      <c r="P41" s="259"/>
      <c r="Q41" s="259"/>
      <c r="R41" s="259"/>
      <c r="S41" s="259"/>
      <c r="T41" s="259"/>
      <c r="U41" s="259"/>
      <c r="V41" s="259"/>
      <c r="W41" s="259"/>
      <c r="X41" s="259"/>
      <c r="Y41" s="259"/>
      <c r="Z41" s="259"/>
      <c r="AA41" s="259"/>
      <c r="AB41" s="259"/>
      <c r="AC41" s="259"/>
      <c r="AD41" s="259"/>
      <c r="AE41" s="259"/>
      <c r="AF41" s="259"/>
      <c r="AG41" s="260"/>
    </row>
    <row r="42" spans="2:36" ht="20.100000000000001" customHeight="1" x14ac:dyDescent="0.15">
      <c r="B42" s="43" t="s">
        <v>255</v>
      </c>
      <c r="C42" s="43"/>
      <c r="D42" s="43"/>
      <c r="E42" s="43" t="s">
        <v>48</v>
      </c>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row>
    <row r="43" spans="2:36" ht="20.100000000000001" customHeight="1" x14ac:dyDescent="0.15">
      <c r="E43" s="25" t="s">
        <v>315</v>
      </c>
    </row>
    <row r="44" spans="2:36" ht="20.100000000000001" customHeight="1" x14ac:dyDescent="0.15"/>
    <row r="45" spans="2:36" ht="20.100000000000001" customHeight="1" x14ac:dyDescent="0.15"/>
    <row r="46" spans="2:36" ht="20.100000000000001" customHeight="1" x14ac:dyDescent="0.15"/>
    <row r="47" spans="2:36" ht="20.100000000000001" customHeight="1" x14ac:dyDescent="0.15"/>
    <row r="48" spans="2:36" ht="20.100000000000001" customHeight="1" x14ac:dyDescent="0.15"/>
    <row r="49" s="8" customFormat="1" ht="20.100000000000001" customHeight="1" x14ac:dyDescent="0.15"/>
    <row r="50" s="8" customFormat="1" ht="20.100000000000001" customHeight="1" x14ac:dyDescent="0.15"/>
    <row r="51" s="8" customFormat="1" ht="20.100000000000001" customHeight="1" x14ac:dyDescent="0.15"/>
    <row r="52" s="8" customFormat="1" ht="20.100000000000001" customHeight="1" x14ac:dyDescent="0.15"/>
    <row r="53" s="8" customFormat="1" ht="20.100000000000001" customHeight="1" x14ac:dyDescent="0.15"/>
    <row r="54" s="8" customFormat="1" ht="20.100000000000001" customHeight="1" x14ac:dyDescent="0.15"/>
    <row r="55" s="8" customFormat="1" ht="20.100000000000001" customHeight="1" x14ac:dyDescent="0.15"/>
    <row r="56" s="8" customFormat="1" ht="20.100000000000001" customHeight="1" x14ac:dyDescent="0.15"/>
    <row r="57" s="8" customFormat="1" ht="20.100000000000001" customHeight="1" x14ac:dyDescent="0.15"/>
    <row r="58" s="8" customFormat="1" ht="20.100000000000001" customHeight="1" x14ac:dyDescent="0.15"/>
    <row r="59" s="8" customFormat="1" ht="20.100000000000001" customHeight="1" x14ac:dyDescent="0.15"/>
    <row r="60" s="8" customFormat="1" ht="20.100000000000001" customHeight="1" x14ac:dyDescent="0.15"/>
    <row r="61" s="8" customFormat="1" ht="20.100000000000001" customHeight="1" x14ac:dyDescent="0.15"/>
    <row r="62" s="8" customFormat="1" ht="20.100000000000001" customHeight="1" x14ac:dyDescent="0.15"/>
    <row r="63" s="8" customFormat="1" ht="20.100000000000001" customHeight="1" x14ac:dyDescent="0.15"/>
    <row r="64" s="8" customFormat="1" ht="20.100000000000001" customHeight="1" x14ac:dyDescent="0.15"/>
    <row r="65" s="8" customFormat="1" ht="20.100000000000001" customHeight="1" x14ac:dyDescent="0.15"/>
    <row r="66" s="8" customFormat="1" ht="20.100000000000001" customHeight="1" x14ac:dyDescent="0.15"/>
    <row r="67" s="8" customFormat="1" ht="20.100000000000001" customHeight="1" x14ac:dyDescent="0.15"/>
    <row r="68" s="8" customFormat="1" ht="20.100000000000001" customHeight="1" x14ac:dyDescent="0.15"/>
    <row r="69" s="8" customFormat="1" ht="20.100000000000001" customHeight="1" x14ac:dyDescent="0.15"/>
    <row r="70" s="8" customFormat="1" ht="20.100000000000001" customHeight="1" x14ac:dyDescent="0.15"/>
    <row r="71" s="8" customFormat="1" ht="20.100000000000001" customHeight="1" x14ac:dyDescent="0.15"/>
    <row r="72" s="8" customFormat="1" ht="20.100000000000001" customHeight="1" x14ac:dyDescent="0.15"/>
    <row r="73" s="8" customFormat="1" ht="20.100000000000001" customHeight="1" x14ac:dyDescent="0.15"/>
    <row r="74" s="8" customFormat="1" ht="20.100000000000001" customHeight="1" x14ac:dyDescent="0.15"/>
    <row r="75" s="8" customFormat="1" ht="20.100000000000001" customHeight="1" x14ac:dyDescent="0.15"/>
    <row r="76" s="8" customFormat="1" ht="20.100000000000001" customHeight="1" x14ac:dyDescent="0.15"/>
    <row r="77" s="8" customFormat="1" ht="20.100000000000001" customHeight="1" x14ac:dyDescent="0.15"/>
    <row r="78" s="8" customFormat="1" ht="20.100000000000001" customHeight="1" x14ac:dyDescent="0.15"/>
    <row r="79" s="8" customFormat="1" ht="20.100000000000001" customHeight="1" x14ac:dyDescent="0.15"/>
    <row r="80" s="8" customFormat="1" ht="20.100000000000001" customHeight="1" x14ac:dyDescent="0.15"/>
    <row r="81" s="8" customFormat="1" ht="20.100000000000001" customHeight="1" x14ac:dyDescent="0.15"/>
    <row r="82" s="8" customFormat="1" ht="20.100000000000001" customHeight="1" x14ac:dyDescent="0.15"/>
  </sheetData>
  <mergeCells count="99">
    <mergeCell ref="AC22:AG31"/>
    <mergeCell ref="C38:D39"/>
    <mergeCell ref="E38:K39"/>
    <mergeCell ref="C40:D41"/>
    <mergeCell ref="E40:K41"/>
    <mergeCell ref="L40:AG41"/>
    <mergeCell ref="L28:R29"/>
    <mergeCell ref="AA28:AB29"/>
    <mergeCell ref="L30:R31"/>
    <mergeCell ref="AA30:AB31"/>
    <mergeCell ref="C32:D37"/>
    <mergeCell ref="E32:K37"/>
    <mergeCell ref="C21:D31"/>
    <mergeCell ref="E21:K31"/>
    <mergeCell ref="L22:R23"/>
    <mergeCell ref="AA22:AB23"/>
    <mergeCell ref="L24:R25"/>
    <mergeCell ref="AA24:AB25"/>
    <mergeCell ref="L26:R27"/>
    <mergeCell ref="AA26:AB27"/>
    <mergeCell ref="AB38:AC38"/>
    <mergeCell ref="AD38:AE38"/>
    <mergeCell ref="AF38:AG38"/>
    <mergeCell ref="L39:S39"/>
    <mergeCell ref="T39:U39"/>
    <mergeCell ref="V39:W39"/>
    <mergeCell ref="X39:Y39"/>
    <mergeCell ref="Z39:AA39"/>
    <mergeCell ref="AB39:AC39"/>
    <mergeCell ref="AD39:AE39"/>
    <mergeCell ref="AF39:AG39"/>
    <mergeCell ref="L38:S38"/>
    <mergeCell ref="T38:U38"/>
    <mergeCell ref="V38:W38"/>
    <mergeCell ref="X38:Y38"/>
    <mergeCell ref="Z38:AA38"/>
    <mergeCell ref="L35:AG35"/>
    <mergeCell ref="L36:N36"/>
    <mergeCell ref="P36:AG36"/>
    <mergeCell ref="L37:N37"/>
    <mergeCell ref="O37:V37"/>
    <mergeCell ref="W37:Z37"/>
    <mergeCell ref="AA37:AG37"/>
    <mergeCell ref="L32:AG32"/>
    <mergeCell ref="L33:N33"/>
    <mergeCell ref="P33:AG33"/>
    <mergeCell ref="L34:N34"/>
    <mergeCell ref="O34:V34"/>
    <mergeCell ref="W34:Z34"/>
    <mergeCell ref="AA34:AG34"/>
    <mergeCell ref="S27:Z27"/>
    <mergeCell ref="T28:Y28"/>
    <mergeCell ref="S29:Z29"/>
    <mergeCell ref="T30:Y30"/>
    <mergeCell ref="S31:Z31"/>
    <mergeCell ref="T22:Y22"/>
    <mergeCell ref="S23:Z23"/>
    <mergeCell ref="T24:Y24"/>
    <mergeCell ref="S25:Z25"/>
    <mergeCell ref="T26:Y26"/>
    <mergeCell ref="C20:D20"/>
    <mergeCell ref="E20:K20"/>
    <mergeCell ref="L20:U20"/>
    <mergeCell ref="V20:AG20"/>
    <mergeCell ref="L21:R21"/>
    <mergeCell ref="S21:AB21"/>
    <mergeCell ref="AC21:AG21"/>
    <mergeCell ref="A12:AJ12"/>
    <mergeCell ref="A13:AI13"/>
    <mergeCell ref="A15:AI15"/>
    <mergeCell ref="C19:D19"/>
    <mergeCell ref="E19:K19"/>
    <mergeCell ref="M19:P19"/>
    <mergeCell ref="Q19:AG19"/>
    <mergeCell ref="C17:D18"/>
    <mergeCell ref="E17:K18"/>
    <mergeCell ref="L17:AG18"/>
    <mergeCell ref="T6:W6"/>
    <mergeCell ref="Y6:AJ6"/>
    <mergeCell ref="A9:AJ9"/>
    <mergeCell ref="B11:C11"/>
    <mergeCell ref="D11:E11"/>
    <mergeCell ref="G11:H11"/>
    <mergeCell ref="J11:K11"/>
    <mergeCell ref="L11:N11"/>
    <mergeCell ref="O11:Q11"/>
    <mergeCell ref="S11:U11"/>
    <mergeCell ref="V11:AJ11"/>
    <mergeCell ref="A3:F3"/>
    <mergeCell ref="T4:W4"/>
    <mergeCell ref="Y4:AJ4"/>
    <mergeCell ref="T5:W5"/>
    <mergeCell ref="Y5:AH5"/>
    <mergeCell ref="AI5:AJ5"/>
    <mergeCell ref="A1:J1"/>
    <mergeCell ref="Z2:AA2"/>
    <mergeCell ref="AB2:AC2"/>
    <mergeCell ref="AE2:AF2"/>
    <mergeCell ref="AH2:AI2"/>
  </mergeCells>
  <phoneticPr fontId="3"/>
  <pageMargins left="0.86614173228346458" right="0.86614173228346458" top="0.98425196850393704" bottom="0.9842519685039370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13</vt:i4>
      </vt:variant>
    </vt:vector>
  </HeadingPairs>
  <TitlesOfParts>
    <vt:vector size="33" baseType="lpstr">
      <vt:lpstr>部材リスト</vt:lpstr>
      <vt:lpstr>様式第１号</vt:lpstr>
      <vt:lpstr>様式第1号別紙1　木材内訳書</vt:lpstr>
      <vt:lpstr>様式2号</vt:lpstr>
      <vt:lpstr>様式第２号（県提出用）</vt:lpstr>
      <vt:lpstr>様式第３号</vt:lpstr>
      <vt:lpstr>様式第4号</vt:lpstr>
      <vt:lpstr>様式第5号</vt:lpstr>
      <vt:lpstr>様式第6号</vt:lpstr>
      <vt:lpstr>様式第7号</vt:lpstr>
      <vt:lpstr>様式第8号</vt:lpstr>
      <vt:lpstr>様式第9号</vt:lpstr>
      <vt:lpstr>様式第9号別紙２　町産材内訳書</vt:lpstr>
      <vt:lpstr>様式第10号</vt:lpstr>
      <vt:lpstr>様式第11号</vt:lpstr>
      <vt:lpstr>様式第12号　繰越申請</vt:lpstr>
      <vt:lpstr>様式第13号　繰越承認</vt:lpstr>
      <vt:lpstr>様式第14号</vt:lpstr>
      <vt:lpstr>様式第15号</vt:lpstr>
      <vt:lpstr>様式第16号</vt:lpstr>
      <vt:lpstr>様式2号!Print_Area</vt:lpstr>
      <vt:lpstr>様式第10号!Print_Area</vt:lpstr>
      <vt:lpstr>様式第１号!Print_Area</vt:lpstr>
      <vt:lpstr>'様式第1号別紙1　木材内訳書'!Print_Area</vt:lpstr>
      <vt:lpstr>'様式第２号（県提出用）'!Print_Area</vt:lpstr>
      <vt:lpstr>様式第３号!Print_Area</vt:lpstr>
      <vt:lpstr>様式第4号!Print_Area</vt:lpstr>
      <vt:lpstr>様式第6号!Print_Area</vt:lpstr>
      <vt:lpstr>様式第7号!Print_Area</vt:lpstr>
      <vt:lpstr>様式第8号!Print_Area</vt:lpstr>
      <vt:lpstr>様式第9号!Print_Area</vt:lpstr>
      <vt:lpstr>'様式第9号別紙２　町産材内訳書'!Print_Area</vt:lpstr>
      <vt:lpstr>部材名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nourin</dc:creator>
  <cp:lastModifiedBy>藤本 浩之</cp:lastModifiedBy>
  <cp:lastPrinted>2023-06-09T07:03:43Z</cp:lastPrinted>
  <dcterms:created xsi:type="dcterms:W3CDTF">2011-04-17T01:42:51Z</dcterms:created>
  <dcterms:modified xsi:type="dcterms:W3CDTF">2023-06-13T08:32:13Z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2023-06-13T08:18:48Z</vt:filetime>
  </property>
</Properties>
</file>