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\reg_common\"/>
    </mc:Choice>
  </mc:AlternateContent>
  <xr:revisionPtr revIDLastSave="0" documentId="13_ncr:1_{7DB0B57A-2292-4501-904D-285112CFCC9F}" xr6:coauthVersionLast="47" xr6:coauthVersionMax="47" xr10:uidLastSave="{00000000-0000-0000-0000-000000000000}"/>
  <workbookProtection workbookAlgorithmName="SHA-512" workbookHashValue="jCkd+94zDW/cKN9l0iEs2J5L0JJjCfMycODSJCxQM7W9aB70+Q0RFlGpH9PS5Any5en6dorjuMrGveJ9AaR5qw==" workbookSaltValue="7zi9T13Xpq6Ipng9k7tGlg==" workbookSpinCount="100000" lockStructure="1"/>
  <bookViews>
    <workbookView xWindow="-120" yWindow="-120" windowWidth="29040" windowHeight="15840" xr2:uid="{00000000-000D-0000-FFFF-FFFF00000000}"/>
  </bookViews>
  <sheets>
    <sheet name="入力シート" sheetId="1" r:id="rId1"/>
    <sheet name="settings" sheetId="2" state="hidden" r:id="rId2"/>
  </sheets>
  <definedNames>
    <definedName name="_xlnm.Print_Titles" localSheetId="0">入力シート!$1:$1</definedName>
    <definedName name="希望">入力シート!$A$213</definedName>
    <definedName name="去年">settings!$A$7</definedName>
    <definedName name="今年">settings!$A$6</definedName>
    <definedName name="都道府県3">settings!$A$1</definedName>
    <definedName name="都道府県4">settings!$A$2</definedName>
    <definedName name="日付例">settings!$A$3</definedName>
    <definedName name="日付例_s">settings!$A$4</definedName>
    <definedName name="物品希望">入力シート!$AB$211</definedName>
    <definedName name="役務希望">入力シート!$AB$375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6" i="1" l="1"/>
  <c r="A384" i="1"/>
  <c r="A213" i="1"/>
  <c r="A185" i="1"/>
  <c r="A179" i="1"/>
  <c r="A173" i="1"/>
  <c r="A169" i="1"/>
  <c r="A161" i="1"/>
  <c r="A159" i="1"/>
  <c r="A157" i="1"/>
  <c r="A153" i="1"/>
  <c r="A151" i="1"/>
  <c r="A149" i="1"/>
  <c r="A120" i="1"/>
  <c r="A118" i="1"/>
  <c r="A87" i="1"/>
  <c r="A85" i="1"/>
  <c r="A83" i="1"/>
  <c r="A81" i="1"/>
  <c r="A79" i="1"/>
  <c r="A77" i="1"/>
  <c r="A75" i="1"/>
  <c r="A73" i="1"/>
  <c r="A71" i="1"/>
  <c r="A69" i="1"/>
  <c r="A63" i="1"/>
  <c r="A40" i="1"/>
  <c r="A38" i="1"/>
  <c r="A36" i="1"/>
  <c r="A34" i="1"/>
  <c r="A32" i="1"/>
  <c r="A30" i="1"/>
  <c r="A28" i="1"/>
  <c r="A26" i="1"/>
  <c r="A24" i="1"/>
  <c r="A22" i="1"/>
  <c r="A20" i="1"/>
  <c r="AB386" i="1" l="1"/>
  <c r="AB384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2" i="1"/>
  <c r="AB381" i="1"/>
  <c r="AB380" i="1"/>
  <c r="AB379" i="1"/>
  <c r="AB378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J180" i="1"/>
  <c r="J172" i="1"/>
  <c r="J186" i="1" l="1"/>
  <c r="J178" i="1"/>
  <c r="J176" i="1"/>
  <c r="A2" i="2"/>
  <c r="A1" i="2"/>
  <c r="J184" i="1"/>
  <c r="AB211" i="1" l="1"/>
  <c r="AB375" i="1"/>
</calcChain>
</file>

<file path=xl/sharedStrings.xml><?xml version="1.0" encoding="utf-8"?>
<sst xmlns="http://schemas.openxmlformats.org/spreadsheetml/2006/main" count="418" uniqueCount="360">
  <si>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</si>
  <si>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</si>
  <si>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</si>
  <si>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</si>
  <si>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</si>
  <si>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</si>
  <si>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</si>
  <si>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</si>
  <si>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</si>
  <si>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営業年数</t>
    <rPh sb="0" eb="2">
      <t>エイギョウ</t>
    </rPh>
    <rPh sb="2" eb="4">
      <t>ネンスウ</t>
    </rPh>
    <phoneticPr fontId="6"/>
  </si>
  <si>
    <t>E-mailアドレス</t>
    <phoneticPr fontId="6"/>
  </si>
  <si>
    <t>課税免税届</t>
    <rPh sb="0" eb="2">
      <t>カゼイ</t>
    </rPh>
    <rPh sb="2" eb="4">
      <t>メンゼイ</t>
    </rPh>
    <rPh sb="4" eb="5">
      <t>トドケ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</si>
  <si>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</si>
  <si>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</si>
  <si>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自己資本額</t>
    <rPh sb="0" eb="2">
      <t>ジコ</t>
    </rPh>
    <rPh sb="2" eb="4">
      <t>シホン</t>
    </rPh>
    <rPh sb="4" eb="5">
      <t>ガク</t>
    </rPh>
    <phoneticPr fontId="6"/>
  </si>
  <si>
    <t>創業</t>
    <rPh sb="0" eb="2">
      <t>ソウギョウ</t>
    </rPh>
    <phoneticPr fontId="6"/>
  </si>
  <si>
    <t>から</t>
    <phoneticPr fontId="5"/>
  </si>
  <si>
    <t>まで</t>
    <phoneticPr fontId="5"/>
  </si>
  <si>
    <t>決算日</t>
    <rPh sb="0" eb="3">
      <t>ケッサンビ</t>
    </rPh>
    <phoneticPr fontId="6"/>
  </si>
  <si>
    <t>常勤職員の数</t>
    <rPh sb="0" eb="2">
      <t>ジョウキン</t>
    </rPh>
    <rPh sb="2" eb="4">
      <t>ショクイン</t>
    </rPh>
    <rPh sb="5" eb="6">
      <t>カズ</t>
    </rPh>
    <phoneticPr fontId="6"/>
  </si>
  <si>
    <t>役員等の数</t>
    <rPh sb="0" eb="2">
      <t>ヤクイン</t>
    </rPh>
    <rPh sb="2" eb="3">
      <t>トウ</t>
    </rPh>
    <rPh sb="4" eb="5">
      <t>カズ</t>
    </rPh>
    <phoneticPr fontId="6"/>
  </si>
  <si>
    <t>販売・製造等実績高</t>
    <rPh sb="0" eb="2">
      <t>ハンバイ</t>
    </rPh>
    <rPh sb="3" eb="5">
      <t>セイゾウ</t>
    </rPh>
    <rPh sb="5" eb="6">
      <t>トウ</t>
    </rPh>
    <rPh sb="6" eb="8">
      <t>ジッセキ</t>
    </rPh>
    <rPh sb="8" eb="9">
      <t>ダカ</t>
    </rPh>
    <phoneticPr fontId="6"/>
  </si>
  <si>
    <t>平均（千円）</t>
    <rPh sb="0" eb="2">
      <t>ヘイキン</t>
    </rPh>
    <rPh sb="3" eb="5">
      <t>センエン</t>
    </rPh>
    <phoneticPr fontId="5"/>
  </si>
  <si>
    <t>発電機</t>
  </si>
  <si>
    <t>スポーツ用品</t>
  </si>
  <si>
    <t>体育施設機械器具</t>
  </si>
  <si>
    <t>潜水用具</t>
  </si>
  <si>
    <t>シート幕</t>
  </si>
  <si>
    <t>テント</t>
  </si>
  <si>
    <t>荒物・金物</t>
  </si>
  <si>
    <t>刃物</t>
  </si>
  <si>
    <t>ダンボール</t>
  </si>
  <si>
    <t>ギフト（贈答品）</t>
  </si>
  <si>
    <t>珊瑚製品</t>
  </si>
  <si>
    <t>土佐古代塗</t>
  </si>
  <si>
    <t>土佐紬</t>
  </si>
  <si>
    <t>土佐和紙</t>
  </si>
  <si>
    <t>民芸品</t>
  </si>
  <si>
    <t>消火器具</t>
  </si>
  <si>
    <t>避難器具</t>
  </si>
  <si>
    <t>防犯・保安用品</t>
  </si>
  <si>
    <t>写真現像・焼付け</t>
  </si>
  <si>
    <t>塗料</t>
  </si>
  <si>
    <t>看板</t>
  </si>
  <si>
    <t>ステージハンガー</t>
  </si>
  <si>
    <t>灯油</t>
  </si>
  <si>
    <t>Ａ重油</t>
  </si>
  <si>
    <t>Ｂ重油</t>
  </si>
  <si>
    <t>Ｃ重油</t>
  </si>
  <si>
    <t>航空燃料</t>
  </si>
  <si>
    <t>家具</t>
  </si>
  <si>
    <t>特注家具</t>
  </si>
  <si>
    <t>ガスレンジ</t>
  </si>
  <si>
    <t>消毒保管庫</t>
  </si>
  <si>
    <t>食品加工機械</t>
  </si>
  <si>
    <t>食器洗浄機</t>
  </si>
  <si>
    <t>教科書</t>
  </si>
  <si>
    <t>時計</t>
  </si>
  <si>
    <t>図書カード</t>
  </si>
  <si>
    <t>ゴム印</t>
  </si>
  <si>
    <t>木印</t>
  </si>
  <si>
    <t>徽章</t>
  </si>
  <si>
    <t>選挙関連用品</t>
  </si>
  <si>
    <t>動物</t>
  </si>
  <si>
    <t>一般廃棄物収集・運搬</t>
  </si>
  <si>
    <t>産業廃棄物収集・運搬</t>
  </si>
  <si>
    <t>産業廃棄物中間処理</t>
  </si>
  <si>
    <t>産業廃棄物最終処分</t>
  </si>
  <si>
    <t>特別管理産業廃棄物収集・運搬</t>
  </si>
  <si>
    <t>害虫防除</t>
  </si>
  <si>
    <t>写真撮影</t>
  </si>
  <si>
    <t>医療事務全般</t>
  </si>
  <si>
    <t>臨床検査</t>
  </si>
  <si>
    <t>訪問介護員養成研修</t>
  </si>
  <si>
    <t>ピアノ調律</t>
  </si>
  <si>
    <t>畳表替</t>
  </si>
  <si>
    <t>森林整備関係業務</t>
  </si>
  <si>
    <t>森林整備関係調査業務</t>
  </si>
  <si>
    <t>休業又は転(廃)業の期間</t>
    <rPh sb="0" eb="2">
      <t>キュウギョウ</t>
    </rPh>
    <rPh sb="2" eb="3">
      <t>マタ</t>
    </rPh>
    <rPh sb="4" eb="5">
      <t>テン</t>
    </rPh>
    <rPh sb="6" eb="7">
      <t>ハイ</t>
    </rPh>
    <rPh sb="8" eb="9">
      <t>ギョウ</t>
    </rPh>
    <rPh sb="10" eb="12">
      <t>キカン</t>
    </rPh>
    <phoneticPr fontId="6"/>
  </si>
  <si>
    <t>年</t>
    <rPh sb="0" eb="1">
      <t>ネン</t>
    </rPh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</si>
  <si>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5"/>
  </si>
  <si>
    <t>千円</t>
    <rPh sb="0" eb="2">
      <t>センエン</t>
    </rPh>
    <phoneticPr fontId="5"/>
  </si>
  <si>
    <t>人</t>
    <rPh sb="0" eb="1">
      <t>ニン</t>
    </rPh>
    <phoneticPr fontId="5"/>
  </si>
  <si>
    <t>直前1年度分（千円）</t>
    <rPh sb="0" eb="2">
      <t>チョクゼン</t>
    </rPh>
    <rPh sb="3" eb="5">
      <t>ネンド</t>
    </rPh>
    <rPh sb="5" eb="6">
      <t>ブン</t>
    </rPh>
    <rPh sb="7" eb="9">
      <t>センエン</t>
    </rPh>
    <phoneticPr fontId="5"/>
  </si>
  <si>
    <t>直前2年度分（千円）</t>
    <rPh sb="0" eb="2">
      <t>チョクゼン</t>
    </rPh>
    <rPh sb="3" eb="5">
      <t>ネンド</t>
    </rPh>
    <rPh sb="5" eb="6">
      <t>ブン</t>
    </rPh>
    <rPh sb="7" eb="9">
      <t>センエン</t>
    </rPh>
    <phoneticPr fontId="6"/>
  </si>
  <si>
    <t>代表者役職</t>
    <rPh sb="0" eb="3">
      <t>ダイヒョウシャ</t>
    </rPh>
    <rPh sb="3" eb="5">
      <t>ヤクショク</t>
    </rPh>
    <phoneticPr fontId="6"/>
  </si>
  <si>
    <t>担当者氏名カナ</t>
    <rPh sb="0" eb="3">
      <t>タントウシャ</t>
    </rPh>
    <rPh sb="3" eb="5">
      <t>シメイ</t>
    </rPh>
    <phoneticPr fontId="6"/>
  </si>
  <si>
    <t>受任者役職</t>
    <rPh sb="0" eb="2">
      <t>ジュニン</t>
    </rPh>
    <rPh sb="2" eb="3">
      <t>シャ</t>
    </rPh>
    <rPh sb="3" eb="5">
      <t>ヤクショク</t>
    </rPh>
    <phoneticPr fontId="6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</si>
  <si>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</si>
  <si>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</si>
  <si>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担当者氏名</t>
    <rPh sb="0" eb="3">
      <t>タントウシャ</t>
    </rPh>
    <rPh sb="3" eb="5">
      <t>シメイ</t>
    </rPh>
    <phoneticPr fontId="6"/>
  </si>
  <si>
    <t>キャンプ・登山用品</t>
  </si>
  <si>
    <t>楯・カップ類</t>
  </si>
  <si>
    <t>食器</t>
  </si>
  <si>
    <t>雨具</t>
  </si>
  <si>
    <t>警察用品</t>
  </si>
  <si>
    <t>交通安全啓発用品</t>
  </si>
  <si>
    <t>防護服</t>
  </si>
  <si>
    <t>備蓄食糧</t>
  </si>
  <si>
    <t>備蓄用飲料水</t>
  </si>
  <si>
    <t>備蓄用品</t>
  </si>
  <si>
    <t>マイクロフィルム現像</t>
  </si>
  <si>
    <t>ｶﾗｰ電子複写（ﾌﾙｶﾗｰｺﾋﾟｰ）</t>
  </si>
  <si>
    <t>ｼﾞｱｿﾞ式複写（青焼き・第二原図）</t>
  </si>
  <si>
    <t>製本（複写物・折り図）</t>
  </si>
  <si>
    <t>航空写真</t>
  </si>
  <si>
    <t>標識</t>
  </si>
  <si>
    <t>旗</t>
  </si>
  <si>
    <t>横断幕・懸垂幕</t>
  </si>
  <si>
    <t>染物</t>
  </si>
  <si>
    <t>業務用冷凍庫・冷蔵庫</t>
  </si>
  <si>
    <t>調理台・流台</t>
  </si>
  <si>
    <t>書籍</t>
  </si>
  <si>
    <t>楽器</t>
  </si>
  <si>
    <t>自動販売機による物品等の販売</t>
  </si>
  <si>
    <t>都市計画・交通関係調査業務</t>
  </si>
  <si>
    <t>土木・水系関係調査業務</t>
  </si>
  <si>
    <t>市場・補償鑑定関係調査業務</t>
  </si>
  <si>
    <t>環境アセスメント関係調査業務</t>
  </si>
  <si>
    <t>調査・分析・マーケティング</t>
  </si>
  <si>
    <t>自動車保管場所現地調査事務等</t>
  </si>
  <si>
    <t>保険</t>
  </si>
  <si>
    <t>スクールバス運行</t>
  </si>
  <si>
    <t>調理サービス</t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</si>
  <si>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</si>
  <si>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>現組織への変更年月日</t>
    <rPh sb="0" eb="1">
      <t>ゲン</t>
    </rPh>
    <rPh sb="1" eb="3">
      <t>ソシキ</t>
    </rPh>
    <rPh sb="5" eb="7">
      <t>ヘンコウ</t>
    </rPh>
    <rPh sb="7" eb="10">
      <t>ネンガッピ</t>
    </rPh>
    <phoneticPr fontId="6"/>
  </si>
  <si>
    <t>審査基準日の直前２カ年間の販売・製造実績を入力してください。
２カ年未満については、直前１カ年分を入力し、６ヶ月決算の法人については２期分の合算をもって１カ年としてください。</t>
    <rPh sb="0" eb="2">
      <t>シンサ</t>
    </rPh>
    <rPh sb="2" eb="4">
      <t>キジュン</t>
    </rPh>
    <rPh sb="4" eb="5">
      <t>ビ</t>
    </rPh>
    <rPh sb="6" eb="8">
      <t>チョクゼン</t>
    </rPh>
    <rPh sb="10" eb="11">
      <t>ネン</t>
    </rPh>
    <rPh sb="11" eb="12">
      <t>カン</t>
    </rPh>
    <rPh sb="13" eb="15">
      <t>ハンバイ</t>
    </rPh>
    <rPh sb="16" eb="18">
      <t>セイゾウ</t>
    </rPh>
    <rPh sb="18" eb="20">
      <t>ジッセキ</t>
    </rPh>
    <rPh sb="21" eb="23">
      <t>ニュウリョク</t>
    </rPh>
    <rPh sb="33" eb="34">
      <t>ネン</t>
    </rPh>
    <rPh sb="34" eb="36">
      <t>ミマン</t>
    </rPh>
    <rPh sb="42" eb="44">
      <t>チョクゼン</t>
    </rPh>
    <rPh sb="46" eb="47">
      <t>ネン</t>
    </rPh>
    <rPh sb="47" eb="48">
      <t>ブン</t>
    </rPh>
    <rPh sb="49" eb="51">
      <t>ニュウリョク</t>
    </rPh>
    <rPh sb="55" eb="56">
      <t>ゲツ</t>
    </rPh>
    <rPh sb="56" eb="58">
      <t>ケッサン</t>
    </rPh>
    <rPh sb="59" eb="61">
      <t>ホウジン</t>
    </rPh>
    <rPh sb="67" eb="68">
      <t>キ</t>
    </rPh>
    <rPh sb="68" eb="69">
      <t>ブン</t>
    </rPh>
    <rPh sb="70" eb="72">
      <t>ガッサン</t>
    </rPh>
    <rPh sb="78" eb="79">
      <t>ネン</t>
    </rPh>
    <phoneticPr fontId="5"/>
  </si>
  <si>
    <t>申請者が特約店又は代理店となっている場合、主要な会社９つまで入力してください。</t>
    <rPh sb="0" eb="2">
      <t>シンセイ</t>
    </rPh>
    <rPh sb="2" eb="3">
      <t>シャ</t>
    </rPh>
    <rPh sb="4" eb="6">
      <t>トクヤク</t>
    </rPh>
    <rPh sb="6" eb="7">
      <t>テン</t>
    </rPh>
    <rPh sb="7" eb="8">
      <t>マタ</t>
    </rPh>
    <rPh sb="9" eb="12">
      <t>ダイリテン</t>
    </rPh>
    <rPh sb="18" eb="20">
      <t>バアイ</t>
    </rPh>
    <phoneticPr fontId="5"/>
  </si>
  <si>
    <t>計量機器を取り扱う場合は計量法に基づく届出 が必要となります。</t>
    <phoneticPr fontId="5"/>
  </si>
  <si>
    <t>物品</t>
    <rPh sb="0" eb="2">
      <t>ブッピン</t>
    </rPh>
    <phoneticPr fontId="5"/>
  </si>
  <si>
    <t>希望</t>
    <rPh sb="0" eb="2">
      <t>キボウ</t>
    </rPh>
    <phoneticPr fontId="5"/>
  </si>
  <si>
    <t>品目</t>
    <rPh sb="0" eb="2">
      <t>ヒンモク</t>
    </rPh>
    <phoneticPr fontId="5"/>
  </si>
  <si>
    <t>役務</t>
    <rPh sb="0" eb="2">
      <t>エキム</t>
    </rPh>
    <phoneticPr fontId="5"/>
  </si>
  <si>
    <t>デザイン関連サービス</t>
  </si>
  <si>
    <t>代行関連サービス</t>
  </si>
  <si>
    <t>広告・催事関連サービス</t>
  </si>
  <si>
    <t>エージェント・調査関連サービス</t>
  </si>
  <si>
    <t>衛生管理関連サービス</t>
  </si>
  <si>
    <t>警察業務関連サービス</t>
  </si>
  <si>
    <t>その他の専門サービス</t>
  </si>
  <si>
    <t>毒物及び劇物取締法に基づく許可 が必要となります。</t>
    <phoneticPr fontId="5"/>
  </si>
  <si>
    <t>ハードウェアの保守管理(サーバー・端末等)</t>
    <phoneticPr fontId="5"/>
  </si>
  <si>
    <t>一覧にない希望するサービスの内容</t>
    <phoneticPr fontId="5"/>
  </si>
  <si>
    <t>その他</t>
    <rPh sb="2" eb="3">
      <t>タ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</si>
  <si>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</si>
  <si>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</si>
  <si>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</si>
  <si>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</si>
  <si>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都道府県から入力してください。</t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</si>
  <si>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</si>
  <si>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</si>
  <si>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C.担当者情報</t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</si>
  <si>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</si>
  <si>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</si>
  <si>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</si>
  <si>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</si>
  <si>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（審査基準日の直近決算時)貸借対照表　純資産の部「純資産合計」の額を入力してください。</t>
    <rPh sb="1" eb="3">
      <t>シンサ</t>
    </rPh>
    <rPh sb="3" eb="5">
      <t>キジュン</t>
    </rPh>
    <rPh sb="5" eb="6">
      <t>ビ</t>
    </rPh>
    <rPh sb="7" eb="9">
      <t>チョッキン</t>
    </rPh>
    <rPh sb="9" eb="11">
      <t>ケッサン</t>
    </rPh>
    <rPh sb="11" eb="12">
      <t>ジ</t>
    </rPh>
    <rPh sb="13" eb="15">
      <t>タイシャク</t>
    </rPh>
    <rPh sb="15" eb="18">
      <t>タイショウヒョウ</t>
    </rPh>
    <rPh sb="19" eb="22">
      <t>ジュンシサン</t>
    </rPh>
    <rPh sb="23" eb="24">
      <t>ブ</t>
    </rPh>
    <rPh sb="25" eb="26">
      <t>ジュン</t>
    </rPh>
    <rPh sb="26" eb="28">
      <t>シサン</t>
    </rPh>
    <rPh sb="28" eb="30">
      <t>ゴウケイ</t>
    </rPh>
    <rPh sb="32" eb="33">
      <t>ガク</t>
    </rPh>
    <rPh sb="34" eb="36">
      <t>ニュウリョク</t>
    </rPh>
    <phoneticPr fontId="5"/>
  </si>
  <si>
    <t>E.経営情報</t>
    <rPh sb="2" eb="4">
      <t>ケイエイ</t>
    </rPh>
    <rPh sb="4" eb="6">
      <t>ジョウホウ</t>
    </rPh>
    <phoneticPr fontId="5"/>
  </si>
  <si>
    <t>今年</t>
    <rPh sb="0" eb="2">
      <t>コトシ</t>
    </rPh>
    <phoneticPr fontId="5"/>
  </si>
  <si>
    <t>去年</t>
    <rPh sb="0" eb="2">
      <t>キョネン</t>
    </rPh>
    <phoneticPr fontId="5"/>
  </si>
  <si>
    <t>黒潮町物品製造（購入）・役務の提供等 競争入札参加資格審査申請書</t>
    <rPh sb="27" eb="29">
      <t>シンサ</t>
    </rPh>
    <phoneticPr fontId="5"/>
  </si>
  <si>
    <t>F.業種情報</t>
    <rPh sb="2" eb="4">
      <t>ギョウシュ</t>
    </rPh>
    <rPh sb="4" eb="6">
      <t>ジョウホウ</t>
    </rPh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</si>
  <si>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</si>
  <si>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代理店契約を締結している会社名</t>
    <rPh sb="0" eb="3">
      <t>ダイリテン</t>
    </rPh>
    <rPh sb="3" eb="5">
      <t>ケイヤク</t>
    </rPh>
    <rPh sb="6" eb="8">
      <t>テイケツ</t>
    </rPh>
    <rPh sb="12" eb="14">
      <t>カイシャ</t>
    </rPh>
    <rPh sb="14" eb="15">
      <t>メイ</t>
    </rPh>
    <phoneticPr fontId="5"/>
  </si>
  <si>
    <t>車両、船舶、航空機</t>
    <phoneticPr fontId="5"/>
  </si>
  <si>
    <t>備考</t>
    <rPh sb="0" eb="2">
      <t>ビコウ</t>
    </rPh>
    <phoneticPr fontId="5"/>
  </si>
  <si>
    <t>自動車分解整備事業に係る認証 が必要となります。</t>
    <phoneticPr fontId="5"/>
  </si>
  <si>
    <t>自動車</t>
    <phoneticPr fontId="5"/>
  </si>
  <si>
    <t>バス・クレーン車</t>
    <phoneticPr fontId="5"/>
  </si>
  <si>
    <t>造船法に基づく届出 又は 小型船造船業法に基づく登録 が必要となります。</t>
    <phoneticPr fontId="5"/>
  </si>
  <si>
    <t>小型船舶</t>
    <phoneticPr fontId="5"/>
  </si>
  <si>
    <t>工作機械器具</t>
    <phoneticPr fontId="5"/>
  </si>
  <si>
    <t>計測機械器具</t>
    <phoneticPr fontId="5"/>
  </si>
  <si>
    <t>農林・土木用機械器具</t>
    <phoneticPr fontId="5"/>
  </si>
  <si>
    <t>環境調製機械器具</t>
    <phoneticPr fontId="5"/>
  </si>
  <si>
    <t>電気・通信機械器具</t>
    <phoneticPr fontId="5"/>
  </si>
  <si>
    <t>一般家庭電気器具</t>
    <phoneticPr fontId="5"/>
  </si>
  <si>
    <t>研究用分析機器</t>
    <phoneticPr fontId="5"/>
  </si>
  <si>
    <t>理化学・計測機械器具</t>
    <phoneticPr fontId="5"/>
  </si>
  <si>
    <t>医療機器、医薬材料</t>
    <phoneticPr fontId="5"/>
  </si>
  <si>
    <t>医薬品医療機器等法に基づく許可又は届出 が必要となります。</t>
    <phoneticPr fontId="5"/>
  </si>
  <si>
    <t>事務用品、事務用機器</t>
    <phoneticPr fontId="5"/>
  </si>
  <si>
    <t>コンピュータ</t>
    <phoneticPr fontId="5"/>
  </si>
  <si>
    <t>印刷</t>
    <phoneticPr fontId="5"/>
  </si>
  <si>
    <t>資材</t>
    <phoneticPr fontId="5"/>
  </si>
  <si>
    <t>肥料取締法に基づく届出 が必要となります。</t>
    <phoneticPr fontId="5"/>
  </si>
  <si>
    <t>農薬取締法に基づく届出 が必要となります。</t>
    <phoneticPr fontId="5"/>
  </si>
  <si>
    <t>肥料</t>
    <phoneticPr fontId="5"/>
  </si>
  <si>
    <t>農薬</t>
    <phoneticPr fontId="5"/>
  </si>
  <si>
    <t>衣料、寝具類</t>
    <phoneticPr fontId="5"/>
  </si>
  <si>
    <t>スポーツ用品、テント</t>
    <phoneticPr fontId="5"/>
  </si>
  <si>
    <t>日用品、ギフト</t>
    <phoneticPr fontId="5"/>
  </si>
  <si>
    <t>消火・避難器具、防犯・防災用品</t>
    <phoneticPr fontId="5"/>
  </si>
  <si>
    <t>写真類</t>
    <phoneticPr fontId="5"/>
  </si>
  <si>
    <t>看板、塗料、染物</t>
    <phoneticPr fontId="5"/>
  </si>
  <si>
    <t>燃料、ガス</t>
    <phoneticPr fontId="5"/>
  </si>
  <si>
    <t>揮発油等品質確保等法に基づく登録 が必要となります。</t>
    <phoneticPr fontId="5"/>
  </si>
  <si>
    <t>特定加工の場合は、揮発油等品質確保等法に基づく登録 が必要となります。</t>
    <phoneticPr fontId="5"/>
  </si>
  <si>
    <t>液化石油ガス法に基づく登録 が必要となります。</t>
    <phoneticPr fontId="5"/>
  </si>
  <si>
    <t>高圧ガス保安法に基づく届出 が必要となります。</t>
    <phoneticPr fontId="5"/>
  </si>
  <si>
    <t>家具、厨房</t>
    <phoneticPr fontId="5"/>
  </si>
  <si>
    <t>その他</t>
    <phoneticPr fontId="5"/>
  </si>
  <si>
    <t>食糧法に基づく届出 が必要となります。</t>
    <phoneticPr fontId="5"/>
  </si>
  <si>
    <t>食品衛生法に基づく許可 が必要となります。</t>
    <phoneticPr fontId="5"/>
  </si>
  <si>
    <t>小売電気事業登録書など が必要となります。</t>
    <phoneticPr fontId="5"/>
  </si>
  <si>
    <t>電力</t>
    <phoneticPr fontId="5"/>
  </si>
  <si>
    <t>米</t>
    <phoneticPr fontId="5"/>
  </si>
  <si>
    <t>牛乳</t>
    <phoneticPr fontId="5"/>
  </si>
  <si>
    <t>臨床検査機器</t>
    <phoneticPr fontId="5"/>
  </si>
  <si>
    <t>医療ガスに関わる機械及び器具</t>
    <phoneticPr fontId="5"/>
  </si>
  <si>
    <t>Ｘ線自動現像機</t>
    <phoneticPr fontId="5"/>
  </si>
  <si>
    <t>心電計</t>
    <phoneticPr fontId="5"/>
  </si>
  <si>
    <t>胸部・胃部集団検診用装置</t>
    <phoneticPr fontId="5"/>
  </si>
  <si>
    <t>自動分析装置</t>
    <phoneticPr fontId="5"/>
  </si>
  <si>
    <t>聴力測定検査機器</t>
    <phoneticPr fontId="5"/>
  </si>
  <si>
    <t>医療用ベッド</t>
    <phoneticPr fontId="5"/>
  </si>
  <si>
    <t>福祉機器</t>
    <phoneticPr fontId="5"/>
  </si>
  <si>
    <t>臨床検査薬</t>
    <phoneticPr fontId="5"/>
  </si>
  <si>
    <t>防疫薬剤</t>
    <phoneticPr fontId="5"/>
  </si>
  <si>
    <t>毒物劇物</t>
    <phoneticPr fontId="5"/>
  </si>
  <si>
    <t>動物用医薬品</t>
    <phoneticPr fontId="5"/>
  </si>
  <si>
    <t>医薬品</t>
    <phoneticPr fontId="5"/>
  </si>
  <si>
    <t>自動体外式除細動器（AED）</t>
    <phoneticPr fontId="5"/>
  </si>
  <si>
    <t>リース・レンタル等（物的サービス）</t>
    <phoneticPr fontId="5"/>
  </si>
  <si>
    <t>情報関連サービス</t>
    <phoneticPr fontId="5"/>
  </si>
  <si>
    <t>労働者派遣法に基づく許可又は届出 が必要となります。</t>
    <phoneticPr fontId="5"/>
  </si>
  <si>
    <t>浄化槽法に基づく清掃業許可、県浄化槽保守点検業者の登録に関する条例に基づく登録 が必要となります。</t>
    <phoneticPr fontId="5"/>
  </si>
  <si>
    <t>放置車両確認事務等に係る登録（更新）（県公安委員会） が必要となります。</t>
    <phoneticPr fontId="5"/>
  </si>
  <si>
    <t>クリーニング業法に基づく届出 が必要となります。</t>
    <phoneticPr fontId="5"/>
  </si>
  <si>
    <t>貨物自動車運送事業法に基づく許可又は届出 が必要となります。</t>
    <phoneticPr fontId="5"/>
  </si>
  <si>
    <t>特殊自動車</t>
    <phoneticPr fontId="5"/>
  </si>
  <si>
    <t>ゴーカート</t>
    <phoneticPr fontId="5"/>
  </si>
  <si>
    <t>自動車関連用品</t>
    <phoneticPr fontId="5"/>
  </si>
  <si>
    <t>自動二輪車</t>
    <phoneticPr fontId="5"/>
  </si>
  <si>
    <t>原動機付自転車</t>
    <phoneticPr fontId="5"/>
  </si>
  <si>
    <t>競漕用船艇</t>
    <phoneticPr fontId="5"/>
  </si>
  <si>
    <t>ボート・ヨット</t>
    <phoneticPr fontId="5"/>
  </si>
  <si>
    <t>航空機及び関連機器</t>
    <phoneticPr fontId="5"/>
  </si>
  <si>
    <t>船舶関連用品</t>
    <phoneticPr fontId="5"/>
  </si>
  <si>
    <t>紙加工機械</t>
    <phoneticPr fontId="5"/>
  </si>
  <si>
    <t>金属工作・加工機械</t>
    <phoneticPr fontId="5"/>
  </si>
  <si>
    <t>自動車整備用機械</t>
    <phoneticPr fontId="5"/>
  </si>
  <si>
    <t>木工加工機械</t>
    <phoneticPr fontId="5"/>
  </si>
  <si>
    <t>農業用機械器具</t>
    <phoneticPr fontId="5"/>
  </si>
  <si>
    <t>畜産用機械器具</t>
    <phoneticPr fontId="5"/>
  </si>
  <si>
    <t>林業用機械器具</t>
    <phoneticPr fontId="5"/>
  </si>
  <si>
    <t>土木建設機械機具</t>
    <phoneticPr fontId="5"/>
  </si>
  <si>
    <t>焼却炉</t>
    <phoneticPr fontId="5"/>
  </si>
  <si>
    <t>環境衛生機器</t>
    <phoneticPr fontId="5"/>
  </si>
  <si>
    <t>空調用機器</t>
    <phoneticPr fontId="5"/>
  </si>
  <si>
    <t>水処理装置</t>
    <phoneticPr fontId="5"/>
  </si>
  <si>
    <t>プール浄化装置</t>
    <phoneticPr fontId="5"/>
  </si>
  <si>
    <t>視聴覚機材</t>
    <phoneticPr fontId="5"/>
  </si>
  <si>
    <t>非常警報装置</t>
    <phoneticPr fontId="5"/>
  </si>
  <si>
    <t>無停電電源装置</t>
    <phoneticPr fontId="5"/>
  </si>
  <si>
    <t>昇降機</t>
    <phoneticPr fontId="5"/>
  </si>
  <si>
    <t>無線装置</t>
    <phoneticPr fontId="5"/>
  </si>
  <si>
    <t>携帯電話</t>
    <phoneticPr fontId="5"/>
  </si>
  <si>
    <t>研究用試験機</t>
    <phoneticPr fontId="5"/>
  </si>
  <si>
    <t>産業教育実験実習装置</t>
    <phoneticPr fontId="5"/>
  </si>
  <si>
    <t>製図機械</t>
    <phoneticPr fontId="5"/>
  </si>
  <si>
    <t>レントゲンフィルム</t>
    <phoneticPr fontId="5"/>
  </si>
  <si>
    <t>文具</t>
    <phoneticPr fontId="5"/>
  </si>
  <si>
    <t>用紙類</t>
    <phoneticPr fontId="5"/>
  </si>
  <si>
    <t>事務用機器（机、椅子等）</t>
    <phoneticPr fontId="5"/>
  </si>
  <si>
    <t>コピー機・ファクシミリ</t>
    <phoneticPr fontId="5"/>
  </si>
  <si>
    <t>展示・収蔵設備</t>
    <phoneticPr fontId="5"/>
  </si>
  <si>
    <t>コンピュータ機器</t>
    <phoneticPr fontId="5"/>
  </si>
  <si>
    <t>ソフトウェア</t>
    <phoneticPr fontId="5"/>
  </si>
  <si>
    <t>一般印刷（ﾊﾟﾝﾌﾚｯﾄ・ﾎﾟｽﾀｰ外）</t>
    <phoneticPr fontId="5"/>
  </si>
  <si>
    <t>軽印刷（事務用印刷物等）</t>
    <phoneticPr fontId="5"/>
  </si>
  <si>
    <t>地図印刷</t>
    <phoneticPr fontId="5"/>
  </si>
  <si>
    <t>名刺印刷</t>
    <phoneticPr fontId="5"/>
  </si>
  <si>
    <t>フォーム印刷</t>
    <phoneticPr fontId="5"/>
  </si>
  <si>
    <t>シール印刷（ﾗﾍﾞﾙ・ｽﾃｯｶｰ等）</t>
    <phoneticPr fontId="5"/>
  </si>
  <si>
    <t>スクリーン印刷（ﾏｸﾞﾈｯﾄｼｰﾄ等）</t>
    <phoneticPr fontId="5"/>
  </si>
  <si>
    <t>ＯＣＲ印刷</t>
    <phoneticPr fontId="5"/>
  </si>
  <si>
    <t>点字印刷</t>
    <phoneticPr fontId="5"/>
  </si>
  <si>
    <t>賞状印刷</t>
    <phoneticPr fontId="5"/>
  </si>
  <si>
    <t>凍結防止剤</t>
    <phoneticPr fontId="5"/>
  </si>
  <si>
    <t>建築用資材</t>
    <phoneticPr fontId="5"/>
  </si>
  <si>
    <t>漁具</t>
    <phoneticPr fontId="5"/>
  </si>
  <si>
    <t>船具</t>
    <phoneticPr fontId="5"/>
  </si>
  <si>
    <t>農業用資材</t>
    <phoneticPr fontId="5"/>
  </si>
  <si>
    <t>飼料</t>
    <phoneticPr fontId="5"/>
  </si>
  <si>
    <t>化学工業薬品</t>
    <phoneticPr fontId="5"/>
  </si>
  <si>
    <t>鉄鋼加工製品</t>
    <phoneticPr fontId="5"/>
  </si>
  <si>
    <t>作業服</t>
    <phoneticPr fontId="5"/>
  </si>
  <si>
    <t>病院用被服（白衣等）</t>
    <phoneticPr fontId="5"/>
  </si>
  <si>
    <t>寝具</t>
    <phoneticPr fontId="5"/>
  </si>
  <si>
    <t>病院基準寝具</t>
    <phoneticPr fontId="5"/>
  </si>
  <si>
    <t>分類</t>
    <phoneticPr fontId="5"/>
  </si>
  <si>
    <t>車両点検整備</t>
    <phoneticPr fontId="5"/>
  </si>
  <si>
    <t>事務機器リース</t>
    <phoneticPr fontId="5"/>
  </si>
  <si>
    <t>貸テント（レンタル）</t>
    <phoneticPr fontId="5"/>
  </si>
  <si>
    <t>仮設トイレ（レンタル）</t>
    <phoneticPr fontId="5"/>
  </si>
  <si>
    <t>データ入力・処理</t>
    <phoneticPr fontId="5"/>
  </si>
  <si>
    <t>ホームページ作成</t>
    <phoneticPr fontId="5"/>
  </si>
  <si>
    <t>システムの設計・開発・運用</t>
    <phoneticPr fontId="5"/>
  </si>
  <si>
    <t>教育・講師（インストラクター等）</t>
    <phoneticPr fontId="5"/>
  </si>
  <si>
    <t>その他（情報関連サービス）</t>
    <phoneticPr fontId="5"/>
  </si>
  <si>
    <t>デザイン・グラフィックデザイン</t>
    <phoneticPr fontId="5"/>
  </si>
  <si>
    <t>翻訳</t>
    <phoneticPr fontId="5"/>
  </si>
  <si>
    <t>筆耕（テープ起こし）</t>
    <phoneticPr fontId="5"/>
  </si>
  <si>
    <t>執筆・編集・取材</t>
    <phoneticPr fontId="5"/>
  </si>
  <si>
    <t>報告書・議事録作成</t>
    <phoneticPr fontId="5"/>
  </si>
  <si>
    <t>事業の実施体制の企画・立案業務</t>
    <phoneticPr fontId="5"/>
  </si>
  <si>
    <t>コールセンターオペレーター</t>
    <phoneticPr fontId="5"/>
  </si>
  <si>
    <t>その他（代行サービス関連）</t>
    <phoneticPr fontId="5"/>
  </si>
  <si>
    <t>広告代理</t>
    <phoneticPr fontId="5"/>
  </si>
  <si>
    <t>イベントに関する企画・運営</t>
    <phoneticPr fontId="5"/>
  </si>
  <si>
    <t>その他のリース</t>
    <phoneticPr fontId="5"/>
  </si>
  <si>
    <t>その他のレンタル</t>
    <phoneticPr fontId="5"/>
  </si>
  <si>
    <t>車両リース</t>
    <phoneticPr fontId="5"/>
  </si>
  <si>
    <t>旅行業法に基づく登録 が必要となります。</t>
    <phoneticPr fontId="5"/>
  </si>
  <si>
    <t>廃棄物処理法に基づく許可 が必要となります。</t>
    <phoneticPr fontId="5"/>
  </si>
  <si>
    <t>人材派遣</t>
    <phoneticPr fontId="5"/>
  </si>
  <si>
    <t>旅行の企画・運営</t>
    <phoneticPr fontId="5"/>
  </si>
  <si>
    <t>浄化槽メンテナンス</t>
    <phoneticPr fontId="5"/>
  </si>
  <si>
    <t>放置車両確認事務等</t>
    <phoneticPr fontId="5"/>
  </si>
  <si>
    <t>クリーニング</t>
    <phoneticPr fontId="5"/>
  </si>
  <si>
    <t>運送</t>
    <phoneticPr fontId="5"/>
  </si>
  <si>
    <t>廃棄物処理関連サービス</t>
    <phoneticPr fontId="5"/>
  </si>
  <si>
    <t>ガソリン</t>
    <phoneticPr fontId="5"/>
  </si>
  <si>
    <t>軽油</t>
    <phoneticPr fontId="5"/>
  </si>
  <si>
    <t>ＬＰガス</t>
    <phoneticPr fontId="5"/>
  </si>
  <si>
    <t>高圧ガス</t>
    <phoneticPr fontId="5"/>
  </si>
  <si>
    <t>医療用高圧ガス</t>
    <phoneticPr fontId="5"/>
  </si>
  <si>
    <t>自転車</t>
    <phoneticPr fontId="5"/>
  </si>
  <si>
    <t>一覧にはないが、申請を希望するサービスの内容を具体的に入力してください（複数入力可）。</t>
    <phoneticPr fontId="5"/>
  </si>
  <si>
    <t>半角の数字とハイフンで入力してください。保有していない場合は、入力する必要はありません。</t>
    <phoneticPr fontId="5"/>
  </si>
  <si>
    <t>登記上の所在地</t>
    <rPh sb="0" eb="3">
      <t>トウキジョウ</t>
    </rPh>
    <rPh sb="4" eb="7">
      <t>ショザイチ</t>
    </rPh>
    <phoneticPr fontId="6"/>
  </si>
  <si>
    <t>リストから選択してください。</t>
    <phoneticPr fontId="5"/>
  </si>
  <si>
    <t>行政書士が代理申請する場合、(1)代理申請欄にリストから「する」を選択し、行政書士情報を入力してください。</t>
    <phoneticPr fontId="5"/>
  </si>
  <si>
    <t>代理申請</t>
    <rPh sb="0" eb="2">
      <t>ダイリ</t>
    </rPh>
    <rPh sb="2" eb="4">
      <t>シンセイ</t>
    </rPh>
    <phoneticPr fontId="13"/>
  </si>
  <si>
    <t>具体的な取り扱い品目を下記に入力してください。</t>
    <rPh sb="8" eb="10">
      <t>ヒンモク</t>
    </rPh>
    <rPh sb="11" eb="13">
      <t>カキ</t>
    </rPh>
    <phoneticPr fontId="5"/>
  </si>
  <si>
    <t xml:space="preserve">例)カブシキガイシャスズキグミ　コウチエイギョウショ
正式名称を全角カタカナで入力してください。支店・営業所名は、１文字空けて入力してください。
</t>
    <phoneticPr fontId="5"/>
  </si>
  <si>
    <t xml:space="preserve">例)株式会社鈴木組　高知営業所
正式名称で入力してください。支店・営業所名は、１文字空けて入力してください。
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</si>
  <si>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</si>
  <si>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令和5・6年度 黒潮町 物品製造（購入）・役務の提供等の申請に必要な項目を入力してください。</t>
    <phoneticPr fontId="5"/>
  </si>
  <si>
    <t>例)0000-00-0000　半角の数字とハイフンで入力してください。</t>
  </si>
  <si>
    <t>令和4年</t>
    <phoneticPr fontId="5"/>
  </si>
  <si>
    <t>令和3年</t>
    <phoneticPr fontId="5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</si>
  <si>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</si>
  <si>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</si>
  <si>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>一致する</t>
  </si>
  <si>
    <t>しない</t>
  </si>
  <si>
    <t>申請を希望する場合、希望欄にリストから「○」を選択してください。
申請業種は審査基準日現在で、許可を受けているものに限ります。
営業に係る許可書等は、別途添付資料として提出してください。</t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</si>
  <si>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</si>
  <si>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例)所長　正式名称で入力してください。</t>
    <rPh sb="10" eb="12">
      <t>ニュウリョク</t>
    </rPh>
    <phoneticPr fontId="5"/>
  </si>
  <si>
    <t>例)カブシキガイシャスズキグミ　正式名称を全角カタカナで入力してください。</t>
    <phoneticPr fontId="5"/>
  </si>
  <si>
    <t>例)平成15、嘉永元　創業年を入力してください。</t>
    <rPh sb="11" eb="13">
      <t>ソウギョウ</t>
    </rPh>
    <rPh sb="13" eb="14">
      <t>ネン</t>
    </rPh>
    <phoneticPr fontId="5"/>
  </si>
  <si>
    <t>39_黒潮町</t>
  </si>
  <si>
    <t>物品</t>
  </si>
  <si>
    <t>例)2022/4/1、R4/4/1</t>
    <phoneticPr fontId="5"/>
  </si>
  <si>
    <t>例)2022/4/1</t>
    <phoneticPr fontId="5"/>
  </si>
  <si>
    <t>入札指名通知等を案内するメールアドレスになります。(委任先がある場合は委任先のメールアドレスに案内致します)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rPh sb="26" eb="28">
      <t>イニン</t>
    </rPh>
    <rPh sb="28" eb="29">
      <t>サキ</t>
    </rPh>
    <rPh sb="32" eb="34">
      <t>バアイ</t>
    </rPh>
    <rPh sb="35" eb="37">
      <t>イニン</t>
    </rPh>
    <rPh sb="37" eb="38">
      <t>サキ</t>
    </rPh>
    <rPh sb="47" eb="49">
      <t>アンナイ</t>
    </rPh>
    <rPh sb="49" eb="50">
      <t>イタ</t>
    </rPh>
    <phoneticPr fontId="5"/>
  </si>
  <si>
    <t>入札指名通知等を案内するメールアドレスになります。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phoneticPr fontId="5"/>
  </si>
  <si>
    <t>安全靴</t>
    <phoneticPr fontId="5"/>
  </si>
  <si>
    <t>例)1000001　「-（ハイフン）」を使わず7桁の数字で入力してください。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</si>
</sst>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#"/>
    <numFmt numFmtId="184" formatCode="##"/>
    <numFmt numFmtId="185" formatCode="000000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0" borderId="0" xfId="1" applyFont="1" applyFill="1" applyProtection="1">
      <alignment vertical="center"/>
    </xf>
    <xf numFmtId="0" fontId="4" fillId="0" borderId="0" xfId="6" applyFont="1" applyFill="1" applyProtection="1">
      <alignment vertical="center"/>
    </xf>
    <xf numFmtId="0" fontId="4" fillId="0" borderId="5" xfId="2" applyFont="1" applyFill="1" applyBorder="1" applyProtection="1">
      <alignment vertical="center"/>
    </xf>
    <xf numFmtId="0" fontId="4" fillId="0" borderId="8" xfId="2" applyFont="1" applyFill="1" applyBorder="1" applyProtection="1">
      <alignment vertical="center"/>
    </xf>
    <xf numFmtId="0" fontId="4" fillId="0" borderId="0" xfId="2" applyFont="1" applyFill="1" applyProtection="1">
      <alignment vertical="center"/>
    </xf>
    <xf numFmtId="179" fontId="4" fillId="0" borderId="0" xfId="1" applyNumberFormat="1" applyFont="1" applyFill="1" applyAlignment="1" applyProtection="1">
      <alignment vertical="top"/>
    </xf>
    <xf numFmtId="0" fontId="14" fillId="0" borderId="0" xfId="2" applyFont="1" applyFill="1" applyProtection="1">
      <alignment vertical="center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80" fontId="4" fillId="0" borderId="7" xfId="0" applyNumberFormat="1" applyFont="1" applyFill="1" applyBorder="1" applyProtection="1">
      <alignment vertical="center"/>
    </xf>
    <xf numFmtId="180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horizontal="right" vertical="top"/>
    </xf>
    <xf numFmtId="0" fontId="4" fillId="0" borderId="7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49" fontId="17" fillId="0" borderId="0" xfId="0" applyNumberFormat="1" applyFont="1" applyFill="1" applyBorder="1" applyAlignment="1" applyProtection="1">
      <alignment horizontal="right" vertical="top"/>
    </xf>
    <xf numFmtId="178" fontId="17" fillId="0" borderId="0" xfId="0" applyNumberFormat="1" applyFont="1" applyFill="1" applyBorder="1" applyAlignment="1" applyProtection="1">
      <alignment horizontal="right" vertical="top"/>
    </xf>
    <xf numFmtId="177" fontId="17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16" fillId="0" borderId="5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5" fillId="0" borderId="7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right" vertical="top"/>
    </xf>
    <xf numFmtId="58" fontId="0" fillId="0" borderId="0" xfId="0" quotePrefix="1" applyNumberFormat="1">
      <alignment vertical="center"/>
    </xf>
    <xf numFmtId="0" fontId="4" fillId="0" borderId="0" xfId="0" applyFont="1" applyFill="1" applyBorder="1" applyAlignment="1" applyProtection="1">
      <alignment vertical="top"/>
    </xf>
    <xf numFmtId="180" fontId="4" fillId="0" borderId="0" xfId="0" applyNumberFormat="1" applyFont="1" applyFill="1" applyBorder="1" applyAlignment="1" applyProtection="1">
      <alignment vertical="top"/>
    </xf>
    <xf numFmtId="180" fontId="4" fillId="0" borderId="0" xfId="0" applyNumberFormat="1" applyFont="1" applyFill="1" applyBorder="1" applyAlignment="1" applyProtection="1"/>
    <xf numFmtId="0" fontId="4" fillId="0" borderId="0" xfId="2" applyFont="1" applyFill="1" applyBorder="1" applyProtection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8" xfId="2" applyFont="1" applyFill="1" applyBorder="1" applyAlignment="1" applyProtection="1">
      <alignment vertical="center"/>
    </xf>
    <xf numFmtId="180" fontId="4" fillId="0" borderId="3" xfId="0" applyNumberFormat="1" applyFont="1" applyFill="1" applyBorder="1" applyProtection="1">
      <alignment vertical="center"/>
    </xf>
    <xf numFmtId="0" fontId="4" fillId="0" borderId="7" xfId="2" applyFont="1" applyFill="1" applyBorder="1" applyProtection="1">
      <alignment vertical="center"/>
    </xf>
    <xf numFmtId="0" fontId="4" fillId="0" borderId="3" xfId="2" applyFont="1" applyFill="1" applyBorder="1" applyProtection="1">
      <alignment vertical="center"/>
    </xf>
    <xf numFmtId="0" fontId="4" fillId="0" borderId="22" xfId="2" applyFont="1" applyFill="1" applyBorder="1" applyProtection="1">
      <alignment vertical="center"/>
    </xf>
    <xf numFmtId="49" fontId="14" fillId="0" borderId="0" xfId="0" applyNumberFormat="1" applyFont="1" applyFill="1" applyBorder="1" applyAlignment="1" applyProtection="1">
      <alignment horizontal="left" vertical="top"/>
    </xf>
    <xf numFmtId="49" fontId="4" fillId="0" borderId="0" xfId="2" applyNumberFormat="1" applyFont="1" applyFill="1" applyProtection="1">
      <alignment vertical="center"/>
    </xf>
    <xf numFmtId="0" fontId="4" fillId="0" borderId="0" xfId="1" applyFont="1" applyFill="1" applyAlignment="1" applyProtection="1">
      <alignment vertical="center"/>
    </xf>
    <xf numFmtId="180" fontId="4" fillId="0" borderId="7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3" borderId="0" xfId="2" applyFont="1" applyFill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8" xfId="2" applyFont="1" applyFill="1" applyBorder="1" applyAlignment="1" applyProtection="1">
      <alignment horizontal="left" vertical="top"/>
    </xf>
    <xf numFmtId="0" fontId="4" fillId="0" borderId="4" xfId="2" applyFont="1" applyFill="1" applyBorder="1" applyProtection="1">
      <alignment vertical="center"/>
    </xf>
    <xf numFmtId="0" fontId="4" fillId="0" borderId="0" xfId="1" applyNumberFormat="1" applyFont="1" applyFill="1" applyProtection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horizontal="left" vertical="top"/>
    </xf>
    <xf numFmtId="0" fontId="21" fillId="0" borderId="8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/>
    <xf numFmtId="0" fontId="4" fillId="0" borderId="0" xfId="2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top"/>
    </xf>
    <xf numFmtId="0" fontId="8" fillId="0" borderId="0" xfId="2" applyNumberFormat="1" applyFont="1" applyFill="1" applyAlignment="1" applyProtection="1">
      <alignment vertical="center"/>
    </xf>
    <xf numFmtId="0" fontId="4" fillId="0" borderId="1" xfId="2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top"/>
    </xf>
    <xf numFmtId="177" fontId="21" fillId="0" borderId="0" xfId="0" applyNumberFormat="1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vertical="center"/>
    </xf>
    <xf numFmtId="183" fontId="4" fillId="0" borderId="15" xfId="0" applyNumberFormat="1" applyFont="1" applyFill="1" applyBorder="1" applyAlignment="1" applyProtection="1">
      <alignment vertical="center"/>
    </xf>
    <xf numFmtId="183" fontId="4" fillId="0" borderId="16" xfId="0" applyNumberFormat="1" applyFont="1" applyFill="1" applyBorder="1" applyAlignment="1" applyProtection="1">
      <alignment vertical="center"/>
    </xf>
    <xf numFmtId="183" fontId="4" fillId="0" borderId="17" xfId="0" applyNumberFormat="1" applyFont="1" applyFill="1" applyBorder="1" applyAlignment="1" applyProtection="1">
      <alignment vertical="center"/>
    </xf>
    <xf numFmtId="183" fontId="4" fillId="0" borderId="2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184" fontId="4" fillId="0" borderId="0" xfId="0" applyNumberFormat="1" applyFont="1" applyFill="1" applyBorder="1" applyAlignment="1" applyProtection="1">
      <alignment horizontal="right" vertical="center"/>
    </xf>
    <xf numFmtId="183" fontId="4" fillId="0" borderId="22" xfId="0" applyNumberFormat="1" applyFont="1" applyFill="1" applyBorder="1" applyAlignment="1" applyProtection="1">
      <alignment vertical="center"/>
    </xf>
    <xf numFmtId="183" fontId="4" fillId="0" borderId="25" xfId="0" applyNumberFormat="1" applyFont="1" applyFill="1" applyBorder="1" applyAlignment="1" applyProtection="1">
      <alignment vertical="center"/>
    </xf>
    <xf numFmtId="183" fontId="4" fillId="0" borderId="24" xfId="0" applyNumberFormat="1" applyFont="1" applyFill="1" applyBorder="1" applyAlignment="1" applyProtection="1">
      <alignment vertical="center"/>
    </xf>
    <xf numFmtId="183" fontId="4" fillId="0" borderId="26" xfId="0" applyNumberFormat="1" applyFont="1" applyFill="1" applyBorder="1" applyAlignment="1" applyProtection="1">
      <alignment vertical="center"/>
    </xf>
    <xf numFmtId="183" fontId="4" fillId="0" borderId="35" xfId="0" applyNumberFormat="1" applyFont="1" applyFill="1" applyBorder="1" applyAlignment="1" applyProtection="1">
      <alignment horizontal="right" vertical="center"/>
    </xf>
    <xf numFmtId="183" fontId="4" fillId="0" borderId="23" xfId="0" applyNumberFormat="1" applyFont="1" applyFill="1" applyBorder="1" applyAlignment="1" applyProtection="1">
      <alignment horizontal="right" vertical="center"/>
    </xf>
    <xf numFmtId="183" fontId="4" fillId="0" borderId="36" xfId="0" applyNumberFormat="1" applyFont="1" applyFill="1" applyBorder="1" applyAlignment="1" applyProtection="1">
      <alignment horizontal="right" vertical="center"/>
    </xf>
    <xf numFmtId="0" fontId="4" fillId="0" borderId="30" xfId="1" applyFont="1" applyFill="1" applyBorder="1" applyAlignment="1" applyProtection="1">
      <alignment vertical="center"/>
    </xf>
    <xf numFmtId="0" fontId="4" fillId="0" borderId="31" xfId="1" applyFont="1" applyFill="1" applyBorder="1" applyAlignment="1" applyProtection="1">
      <alignment vertical="center"/>
    </xf>
    <xf numFmtId="0" fontId="4" fillId="0" borderId="33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4" fillId="0" borderId="34" xfId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9" fontId="4" fillId="0" borderId="32" xfId="1" applyNumberFormat="1" applyFont="1" applyFill="1" applyBorder="1" applyAlignment="1" applyProtection="1">
      <alignment horizontal="left" vertical="center"/>
    </xf>
    <xf numFmtId="0" fontId="4" fillId="3" borderId="0" xfId="2" applyNumberFormat="1" applyFont="1" applyFill="1" applyAlignment="1" applyProtection="1">
      <alignment horizontal="left"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22" fillId="0" borderId="3" xfId="2" applyFont="1" applyFill="1" applyBorder="1" applyAlignment="1" applyProtection="1">
      <alignment vertical="center"/>
    </xf>
    <xf numFmtId="0" fontId="22" fillId="0" borderId="4" xfId="2" applyFont="1" applyFill="1" applyBorder="1" applyAlignment="1" applyProtection="1">
      <alignment vertical="center"/>
    </xf>
    <xf numFmtId="0" fontId="22" fillId="0" borderId="6" xfId="2" applyFont="1" applyFill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Border="1" applyProtection="1">
      <alignment vertical="center"/>
    </xf>
    <xf numFmtId="0" fontId="22" fillId="0" borderId="7" xfId="2" applyFont="1" applyFill="1" applyBorder="1" applyProtection="1">
      <alignment vertical="center"/>
    </xf>
    <xf numFmtId="0" fontId="22" fillId="0" borderId="0" xfId="2" applyFont="1" applyFill="1" applyBorder="1" applyProtection="1">
      <alignment vertical="center"/>
    </xf>
    <xf numFmtId="0" fontId="22" fillId="0" borderId="8" xfId="2" applyFont="1" applyFill="1" applyBorder="1" applyProtection="1">
      <alignment vertical="center"/>
    </xf>
    <xf numFmtId="0" fontId="4" fillId="0" borderId="0" xfId="2" applyFont="1" applyProtection="1">
      <alignment vertical="center"/>
    </xf>
    <xf numFmtId="0" fontId="4" fillId="0" borderId="0" xfId="1" applyFont="1" applyBorder="1" applyProtection="1">
      <alignment vertical="center"/>
    </xf>
    <xf numFmtId="0" fontId="4" fillId="4" borderId="0" xfId="1" applyFont="1" applyFill="1" applyProtection="1">
      <alignment vertical="center"/>
    </xf>
    <xf numFmtId="0" fontId="4" fillId="4" borderId="0" xfId="1" applyFont="1" applyFill="1" applyBorder="1" applyProtection="1">
      <alignment vertical="center"/>
    </xf>
    <xf numFmtId="0" fontId="4" fillId="4" borderId="0" xfId="2" applyFont="1" applyFill="1" applyProtection="1">
      <alignment vertical="center"/>
    </xf>
    <xf numFmtId="0" fontId="22" fillId="0" borderId="5" xfId="2" applyFont="1" applyFill="1" applyBorder="1" applyProtection="1">
      <alignment vertical="center"/>
    </xf>
    <xf numFmtId="0" fontId="22" fillId="0" borderId="1" xfId="2" applyFont="1" applyFill="1" applyBorder="1" applyProtection="1">
      <alignment vertical="center"/>
    </xf>
    <xf numFmtId="0" fontId="22" fillId="0" borderId="2" xfId="2" applyFont="1" applyFill="1" applyBorder="1" applyProtection="1">
      <alignment vertical="center"/>
    </xf>
    <xf numFmtId="0" fontId="16" fillId="0" borderId="7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180" fontId="4" fillId="0" borderId="7" xfId="0" applyNumberFormat="1" applyFont="1" applyBorder="1" applyProtection="1">
      <alignment vertical="center"/>
    </xf>
    <xf numFmtId="180" fontId="4" fillId="0" borderId="0" xfId="0" applyNumberFormat="1" applyFont="1" applyProtection="1">
      <alignment vertical="center"/>
    </xf>
    <xf numFmtId="0" fontId="4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top"/>
    </xf>
    <xf numFmtId="0" fontId="4" fillId="0" borderId="7" xfId="0" applyFont="1" applyBorder="1" applyProtection="1">
      <alignment vertical="center"/>
    </xf>
    <xf numFmtId="0" fontId="15" fillId="0" borderId="8" xfId="0" applyFont="1" applyBorder="1" applyAlignment="1" applyProtection="1">
      <alignment vertical="top"/>
    </xf>
    <xf numFmtId="49" fontId="4" fillId="0" borderId="0" xfId="0" applyNumberFormat="1" applyFont="1" applyAlignment="1" applyProtection="1">
      <alignment vertical="center"/>
    </xf>
    <xf numFmtId="0" fontId="4" fillId="0" borderId="8" xfId="2" applyFont="1" applyBorder="1" applyProtection="1">
      <alignment vertical="center"/>
    </xf>
    <xf numFmtId="49" fontId="17" fillId="0" borderId="0" xfId="0" applyNumberFormat="1" applyFont="1" applyAlignment="1" applyProtection="1">
      <alignment horizontal="right" vertical="top"/>
    </xf>
    <xf numFmtId="0" fontId="2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5" fillId="0" borderId="0" xfId="0" applyFont="1" applyAlignment="1" applyProtection="1">
      <alignment vertical="top"/>
    </xf>
    <xf numFmtId="49" fontId="15" fillId="0" borderId="0" xfId="0" applyNumberFormat="1" applyFont="1" applyAlignment="1" applyProtection="1">
      <alignment vertical="top"/>
    </xf>
    <xf numFmtId="0" fontId="4" fillId="0" borderId="5" xfId="2" applyFont="1" applyBorder="1" applyProtection="1">
      <alignment vertical="center"/>
    </xf>
    <xf numFmtId="0" fontId="4" fillId="0" borderId="1" xfId="2" applyFont="1" applyBorder="1" applyProtection="1">
      <alignment vertical="center"/>
    </xf>
    <xf numFmtId="0" fontId="16" fillId="0" borderId="7" xfId="0" applyFont="1" applyBorder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0" fontId="4" fillId="0" borderId="6" xfId="2" applyFont="1" applyBorder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 shrinkToFit="1"/>
    </xf>
    <xf numFmtId="0" fontId="17" fillId="0" borderId="0" xfId="0" applyFont="1" applyAlignment="1" applyProtection="1">
      <alignment horizontal="left" vertical="top"/>
    </xf>
    <xf numFmtId="0" fontId="20" fillId="0" borderId="0" xfId="1" applyFont="1" applyProtection="1">
      <alignment vertical="center"/>
    </xf>
    <xf numFmtId="0" fontId="20" fillId="0" borderId="7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8" xfId="0" applyFont="1" applyBorder="1" applyProtection="1">
      <alignment vertical="center"/>
    </xf>
    <xf numFmtId="0" fontId="20" fillId="0" borderId="0" xfId="2" applyFont="1" applyProtection="1">
      <alignment vertical="center"/>
    </xf>
    <xf numFmtId="49" fontId="15" fillId="0" borderId="1" xfId="0" applyNumberFormat="1" applyFont="1" applyBorder="1" applyAlignment="1" applyProtection="1">
      <alignment vertical="top"/>
    </xf>
    <xf numFmtId="0" fontId="18" fillId="0" borderId="7" xfId="0" applyFont="1" applyBorder="1" applyProtection="1">
      <alignment vertical="center"/>
    </xf>
    <xf numFmtId="0" fontId="18" fillId="0" borderId="0" xfId="0" applyFont="1" applyProtection="1">
      <alignment vertical="center"/>
    </xf>
    <xf numFmtId="49" fontId="4" fillId="0" borderId="4" xfId="0" applyNumberFormat="1" applyFont="1" applyBorder="1" applyProtection="1">
      <alignment vertical="center"/>
    </xf>
    <xf numFmtId="181" fontId="15" fillId="0" borderId="1" xfId="0" applyNumberFormat="1" applyFont="1" applyBorder="1" applyAlignment="1" applyProtection="1">
      <alignment vertical="top"/>
    </xf>
    <xf numFmtId="0" fontId="21" fillId="0" borderId="0" xfId="0" applyFont="1" applyAlignment="1" applyProtection="1">
      <alignment vertical="center"/>
    </xf>
    <xf numFmtId="180" fontId="4" fillId="0" borderId="0" xfId="0" applyNumberFormat="1" applyFont="1" applyFill="1" applyProtection="1">
      <alignment vertical="center"/>
    </xf>
    <xf numFmtId="49" fontId="4" fillId="0" borderId="0" xfId="2" applyNumberFormat="1" applyFont="1" applyFill="1" applyBorder="1" applyProtection="1">
      <alignment vertic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vertical="top"/>
    </xf>
    <xf numFmtId="0" fontId="14" fillId="0" borderId="0" xfId="0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left" vertical="center" wrapText="1"/>
    </xf>
    <xf numFmtId="38" fontId="4" fillId="2" borderId="9" xfId="1" applyNumberFormat="1" applyFont="1" applyFill="1" applyBorder="1" applyAlignment="1" applyProtection="1">
      <alignment horizontal="right" vertical="center"/>
      <protection locked="0"/>
    </xf>
    <xf numFmtId="178" fontId="4" fillId="2" borderId="10" xfId="1" applyNumberFormat="1" applyFont="1" applyFill="1" applyBorder="1" applyAlignment="1" applyProtection="1">
      <alignment horizontal="right" vertical="center"/>
      <protection locked="0"/>
    </xf>
    <xf numFmtId="38" fontId="4" fillId="2" borderId="13" xfId="1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left" vertical="top" wrapText="1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vertical="top"/>
    </xf>
    <xf numFmtId="38" fontId="4" fillId="2" borderId="0" xfId="0" applyNumberFormat="1" applyFont="1" applyFill="1" applyBorder="1" applyAlignment="1" applyProtection="1">
      <alignment horizontal="right" vertical="center"/>
      <protection locked="0"/>
    </xf>
    <xf numFmtId="182" fontId="4" fillId="2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9" xfId="1" applyNumberFormat="1" applyFont="1" applyFill="1" applyBorder="1" applyAlignment="1" applyProtection="1">
      <alignment horizontal="center" vertical="center"/>
    </xf>
    <xf numFmtId="178" fontId="4" fillId="0" borderId="10" xfId="1" applyNumberFormat="1" applyFont="1" applyFill="1" applyBorder="1" applyAlignment="1" applyProtection="1">
      <alignment horizontal="center" vertical="center"/>
    </xf>
    <xf numFmtId="178" fontId="4" fillId="0" borderId="13" xfId="1" applyNumberFormat="1" applyFont="1" applyFill="1" applyBorder="1" applyAlignment="1" applyProtection="1">
      <alignment horizontal="center" vertical="center"/>
    </xf>
    <xf numFmtId="178" fontId="4" fillId="0" borderId="10" xfId="0" applyNumberFormat="1" applyFont="1" applyFill="1" applyBorder="1" applyAlignment="1" applyProtection="1">
      <alignment horizontal="center" vertical="center"/>
    </xf>
    <xf numFmtId="178" fontId="4" fillId="0" borderId="9" xfId="0" applyNumberFormat="1" applyFont="1" applyFill="1" applyBorder="1" applyAlignment="1" applyProtection="1">
      <alignment horizontal="center" vertical="center"/>
    </xf>
    <xf numFmtId="178" fontId="4" fillId="0" borderId="13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</xf>
    <xf numFmtId="38" fontId="21" fillId="0" borderId="0" xfId="0" applyNumberFormat="1" applyFont="1" applyFill="1" applyBorder="1" applyAlignment="1" applyProtection="1">
      <alignment horizontal="left" vertical="center" wrapText="1"/>
    </xf>
    <xf numFmtId="38" fontId="4" fillId="2" borderId="10" xfId="1" applyNumberFormat="1" applyFont="1" applyFill="1" applyBorder="1" applyAlignment="1" applyProtection="1">
      <alignment horizontal="right" vertical="center"/>
      <protection locked="0"/>
    </xf>
    <xf numFmtId="178" fontId="4" fillId="2" borderId="13" xfId="1" applyNumberFormat="1" applyFont="1" applyFill="1" applyBorder="1" applyAlignment="1" applyProtection="1">
      <alignment horizontal="right" vertical="center"/>
      <protection locked="0"/>
    </xf>
    <xf numFmtId="0" fontId="4" fillId="0" borderId="19" xfId="2" applyFont="1" applyFill="1" applyBorder="1" applyAlignment="1" applyProtection="1">
      <alignment horizontal="left" vertical="top"/>
    </xf>
    <xf numFmtId="0" fontId="4" fillId="0" borderId="20" xfId="2" applyFont="1" applyFill="1" applyBorder="1" applyAlignment="1" applyProtection="1">
      <alignment horizontal="left" vertical="top"/>
    </xf>
    <xf numFmtId="0" fontId="4" fillId="0" borderId="21" xfId="2" applyFont="1" applyFill="1" applyBorder="1" applyAlignment="1" applyProtection="1">
      <alignment horizontal="left" vertical="top"/>
    </xf>
    <xf numFmtId="49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9" xfId="0" applyFont="1" applyFill="1" applyBorder="1" applyAlignment="1" applyProtection="1">
      <alignment horizontal="left" vertical="top"/>
    </xf>
    <xf numFmtId="0" fontId="4" fillId="0" borderId="20" xfId="0" applyFont="1" applyFill="1" applyBorder="1" applyAlignment="1" applyProtection="1">
      <alignment horizontal="left" vertical="top"/>
    </xf>
    <xf numFmtId="0" fontId="4" fillId="0" borderId="21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9" xfId="2" applyFont="1" applyFill="1" applyBorder="1" applyAlignment="1" applyProtection="1">
      <alignment horizontal="left" vertical="center" wrapText="1"/>
    </xf>
    <xf numFmtId="0" fontId="4" fillId="0" borderId="10" xfId="2" applyFont="1" applyFill="1" applyBorder="1" applyAlignment="1" applyProtection="1">
      <alignment horizontal="left" vertical="center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4" fillId="0" borderId="4" xfId="2" applyFont="1" applyFill="1" applyBorder="1" applyAlignment="1" applyProtection="1">
      <alignment horizontal="left" vertical="top" wrapText="1"/>
    </xf>
    <xf numFmtId="0" fontId="4" fillId="0" borderId="7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49" fontId="4" fillId="0" borderId="7" xfId="2" applyNumberFormat="1" applyFont="1" applyFill="1" applyBorder="1" applyAlignment="1" applyProtection="1">
      <alignment horizontal="left" vertical="top" wrapText="1"/>
    </xf>
    <xf numFmtId="0" fontId="4" fillId="0" borderId="5" xfId="2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178" fontId="4" fillId="2" borderId="0" xfId="0" applyNumberFormat="1" applyFont="1" applyFill="1" applyBorder="1" applyAlignment="1" applyProtection="1">
      <alignment horizontal="right" vertical="center"/>
      <protection locked="0"/>
    </xf>
    <xf numFmtId="14" fontId="4" fillId="2" borderId="0" xfId="0" applyNumberFormat="1" applyFont="1" applyFill="1" applyBorder="1" applyAlignment="1" applyProtection="1">
      <alignment horizontal="left" vertical="center"/>
      <protection locked="0"/>
    </xf>
    <xf numFmtId="177" fontId="4" fillId="2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43" xfId="0" applyNumberFormat="1" applyFont="1" applyFill="1" applyBorder="1" applyAlignment="1" applyProtection="1">
      <alignment horizontal="center" vertical="center"/>
      <protection locked="0"/>
    </xf>
    <xf numFmtId="0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37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vertical="center"/>
    </xf>
    <xf numFmtId="0" fontId="4" fillId="0" borderId="44" xfId="1" applyFont="1" applyFill="1" applyBorder="1" applyAlignment="1" applyProtection="1">
      <alignment vertical="center"/>
    </xf>
    <xf numFmtId="0" fontId="4" fillId="0" borderId="24" xfId="1" applyFont="1" applyFill="1" applyBorder="1" applyAlignment="1" applyProtection="1">
      <alignment vertical="center"/>
    </xf>
    <xf numFmtId="0" fontId="4" fillId="0" borderId="37" xfId="1" applyFont="1" applyFill="1" applyBorder="1" applyAlignment="1" applyProtection="1">
      <alignment vertical="center"/>
    </xf>
    <xf numFmtId="0" fontId="4" fillId="0" borderId="38" xfId="1" applyFont="1" applyFill="1" applyBorder="1" applyAlignment="1" applyProtection="1">
      <alignment vertical="center"/>
    </xf>
    <xf numFmtId="0" fontId="4" fillId="0" borderId="26" xfId="1" applyFont="1" applyFill="1" applyBorder="1" applyAlignment="1" applyProtection="1">
      <alignment vertical="center"/>
    </xf>
    <xf numFmtId="0" fontId="4" fillId="0" borderId="40" xfId="1" applyFont="1" applyFill="1" applyBorder="1" applyAlignment="1" applyProtection="1">
      <alignment vertical="center"/>
    </xf>
    <xf numFmtId="0" fontId="4" fillId="0" borderId="41" xfId="1" applyFont="1" applyFill="1" applyBorder="1" applyAlignment="1" applyProtection="1">
      <alignment vertical="center"/>
    </xf>
    <xf numFmtId="0" fontId="4" fillId="0" borderId="25" xfId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9" xfId="2" applyFont="1" applyFill="1" applyBorder="1" applyAlignment="1" applyProtection="1">
      <alignment horizontal="left" vertical="top" wrapText="1"/>
    </xf>
    <xf numFmtId="0" fontId="4" fillId="0" borderId="10" xfId="2" applyFont="1" applyFill="1" applyBorder="1" applyAlignment="1" applyProtection="1">
      <alignment horizontal="left" vertical="top" wrapText="1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2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13" xfId="2" applyFont="1" applyFill="1" applyBorder="1" applyAlignment="1" applyProtection="1">
      <alignment horizontal="left" vertical="center"/>
    </xf>
    <xf numFmtId="185" fontId="4" fillId="2" borderId="0" xfId="0" applyNumberFormat="1" applyFont="1" applyFill="1" applyAlignment="1" applyProtection="1">
      <alignment horizontal="left" vertical="center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wrapText="1"/>
    </xf>
    <xf numFmtId="0" fontId="19" fillId="0" borderId="0" xfId="2" applyNumberFormat="1" applyFont="1" applyFill="1" applyAlignment="1" applyProtection="1">
      <alignment vertical="distributed"/>
    </xf>
    <xf numFmtId="0" fontId="15" fillId="0" borderId="0" xfId="2" applyNumberFormat="1" applyFont="1" applyFill="1" applyAlignment="1" applyProtection="1">
      <alignment vertical="distributed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left" vertical="center"/>
      <protection locked="0"/>
    </xf>
    <xf numFmtId="179" fontId="7" fillId="0" borderId="0" xfId="1" applyNumberFormat="1" applyFont="1" applyFill="1" applyAlignment="1" applyProtection="1">
      <alignment horizontal="right" vertical="top"/>
    </xf>
    <xf numFmtId="0" fontId="16" fillId="0" borderId="3" xfId="0" applyFont="1" applyBorder="1" applyAlignment="1" applyProtection="1">
      <alignment horizontal="left" vertical="center" indent="1"/>
    </xf>
    <xf numFmtId="0" fontId="16" fillId="0" borderId="4" xfId="0" applyFont="1" applyBorder="1" applyAlignment="1" applyProtection="1">
      <alignment horizontal="left" vertical="center" indent="1"/>
    </xf>
    <xf numFmtId="0" fontId="16" fillId="0" borderId="6" xfId="0" applyFont="1" applyBorder="1" applyAlignment="1" applyProtection="1">
      <alignment horizontal="left" vertical="center" indent="1"/>
    </xf>
    <xf numFmtId="49" fontId="4" fillId="0" borderId="12" xfId="0" applyNumberFormat="1" applyFont="1" applyFill="1" applyBorder="1" applyAlignment="1" applyProtection="1">
      <alignment horizontal="center" vertical="center"/>
    </xf>
    <xf numFmtId="180" fontId="4" fillId="0" borderId="1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2" applyFont="1" applyFill="1" applyBorder="1" applyAlignment="1" applyProtection="1">
      <alignment vertical="center"/>
    </xf>
    <xf numFmtId="0" fontId="17" fillId="0" borderId="38" xfId="2" applyFont="1" applyFill="1" applyBorder="1" applyAlignment="1" applyProtection="1">
      <alignment vertical="center"/>
    </xf>
    <xf numFmtId="0" fontId="17" fillId="0" borderId="39" xfId="2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43" xfId="2" applyFont="1" applyFill="1" applyBorder="1" applyAlignment="1" applyProtection="1">
      <alignment vertical="center"/>
    </xf>
    <xf numFmtId="0" fontId="17" fillId="0" borderId="44" xfId="2" applyFont="1" applyFill="1" applyBorder="1" applyAlignment="1" applyProtection="1">
      <alignment vertical="center"/>
    </xf>
    <xf numFmtId="0" fontId="17" fillId="0" borderId="45" xfId="2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horizontal="left"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9" fillId="0" borderId="43" xfId="1" applyFont="1" applyFill="1" applyBorder="1" applyAlignment="1" applyProtection="1">
      <alignment vertical="top"/>
    </xf>
    <xf numFmtId="0" fontId="9" fillId="0" borderId="44" xfId="1" applyFont="1" applyFill="1" applyBorder="1" applyAlignment="1" applyProtection="1">
      <alignment vertical="top"/>
    </xf>
    <xf numFmtId="0" fontId="9" fillId="0" borderId="45" xfId="1" applyFont="1" applyFill="1" applyBorder="1" applyAlignment="1" applyProtection="1">
      <alignment vertical="top"/>
    </xf>
    <xf numFmtId="0" fontId="9" fillId="0" borderId="37" xfId="1" applyFont="1" applyFill="1" applyBorder="1" applyAlignment="1" applyProtection="1">
      <alignment vertical="top"/>
    </xf>
    <xf numFmtId="0" fontId="9" fillId="0" borderId="38" xfId="1" applyFont="1" applyFill="1" applyBorder="1" applyAlignment="1" applyProtection="1">
      <alignment vertical="top"/>
    </xf>
    <xf numFmtId="0" fontId="9" fillId="0" borderId="39" xfId="1" applyFont="1" applyFill="1" applyBorder="1" applyAlignment="1" applyProtection="1">
      <alignment vertical="top"/>
    </xf>
    <xf numFmtId="0" fontId="9" fillId="0" borderId="12" xfId="1" applyFont="1" applyFill="1" applyBorder="1" applyAlignment="1" applyProtection="1">
      <alignment horizontal="left" vertical="center"/>
    </xf>
    <xf numFmtId="0" fontId="9" fillId="0" borderId="10" xfId="1" applyFont="1" applyFill="1" applyBorder="1" applyAlignment="1" applyProtection="1">
      <alignment horizontal="left" vertical="center"/>
    </xf>
    <xf numFmtId="0" fontId="9" fillId="0" borderId="13" xfId="1" applyFont="1" applyFill="1" applyBorder="1" applyAlignment="1" applyProtection="1">
      <alignment horizontal="left" vertical="center"/>
    </xf>
    <xf numFmtId="0" fontId="9" fillId="0" borderId="40" xfId="1" applyFont="1" applyFill="1" applyBorder="1" applyAlignment="1" applyProtection="1">
      <alignment vertical="top"/>
    </xf>
    <xf numFmtId="0" fontId="9" fillId="0" borderId="41" xfId="1" applyFont="1" applyFill="1" applyBorder="1" applyAlignment="1" applyProtection="1">
      <alignment vertical="top"/>
    </xf>
    <xf numFmtId="0" fontId="9" fillId="0" borderId="42" xfId="1" applyFont="1" applyFill="1" applyBorder="1" applyAlignment="1" applyProtection="1">
      <alignment vertical="top"/>
    </xf>
    <xf numFmtId="0" fontId="17" fillId="0" borderId="40" xfId="2" applyFont="1" applyFill="1" applyBorder="1" applyAlignment="1" applyProtection="1">
      <alignment vertical="center"/>
    </xf>
    <xf numFmtId="0" fontId="17" fillId="0" borderId="41" xfId="2" applyFont="1" applyFill="1" applyBorder="1" applyAlignment="1" applyProtection="1">
      <alignment vertical="center"/>
    </xf>
    <xf numFmtId="0" fontId="17" fillId="0" borderId="42" xfId="2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11" xfId="1" applyFont="1" applyFill="1" applyBorder="1" applyAlignment="1" applyProtection="1">
      <alignment horizontal="left" vertical="center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0" fontId="4" fillId="2" borderId="32" xfId="0" applyNumberFormat="1" applyFont="1" applyFill="1" applyBorder="1" applyAlignment="1" applyProtection="1">
      <alignment horizontal="center" vertical="center"/>
      <protection locked="0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horizontal="left" vertical="center"/>
    </xf>
    <xf numFmtId="0" fontId="4" fillId="0" borderId="44" xfId="1" applyFont="1" applyFill="1" applyBorder="1" applyAlignment="1" applyProtection="1">
      <alignment horizontal="left" vertical="center"/>
    </xf>
    <xf numFmtId="49" fontId="4" fillId="0" borderId="24" xfId="1" applyNumberFormat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vertical="center"/>
    </xf>
    <xf numFmtId="0" fontId="17" fillId="0" borderId="12" xfId="2" applyFont="1" applyFill="1" applyBorder="1" applyAlignment="1" applyProtection="1">
      <alignment vertical="center"/>
    </xf>
    <xf numFmtId="0" fontId="17" fillId="0" borderId="10" xfId="2" applyFont="1" applyFill="1" applyBorder="1" applyAlignment="1" applyProtection="1">
      <alignment vertical="center"/>
    </xf>
    <xf numFmtId="0" fontId="17" fillId="0" borderId="13" xfId="2" applyFont="1" applyFill="1" applyBorder="1" applyAlignment="1" applyProtection="1">
      <alignment vertical="center"/>
    </xf>
    <xf numFmtId="0" fontId="17" fillId="0" borderId="40" xfId="1" applyFont="1" applyFill="1" applyBorder="1" applyAlignment="1" applyProtection="1">
      <alignment vertical="center"/>
    </xf>
    <xf numFmtId="0" fontId="17" fillId="0" borderId="41" xfId="1" applyFont="1" applyFill="1" applyBorder="1" applyAlignment="1" applyProtection="1">
      <alignment vertical="center"/>
    </xf>
    <xf numFmtId="0" fontId="17" fillId="0" borderId="42" xfId="1" applyFont="1" applyFill="1" applyBorder="1" applyAlignment="1" applyProtection="1">
      <alignment vertical="center"/>
    </xf>
    <xf numFmtId="0" fontId="17" fillId="0" borderId="43" xfId="1" applyFont="1" applyFill="1" applyBorder="1" applyAlignment="1" applyProtection="1">
      <alignment vertical="center"/>
    </xf>
    <xf numFmtId="0" fontId="17" fillId="0" borderId="44" xfId="1" applyFont="1" applyFill="1" applyBorder="1" applyAlignment="1" applyProtection="1">
      <alignment vertical="center"/>
    </xf>
    <xf numFmtId="0" fontId="17" fillId="0" borderId="45" xfId="1" applyFont="1" applyFill="1" applyBorder="1" applyAlignment="1" applyProtection="1">
      <alignment vertical="center"/>
    </xf>
    <xf numFmtId="49" fontId="17" fillId="0" borderId="43" xfId="1" applyNumberFormat="1" applyFont="1" applyFill="1" applyBorder="1" applyAlignment="1" applyProtection="1">
      <alignment vertical="center"/>
    </xf>
    <xf numFmtId="49" fontId="17" fillId="0" borderId="44" xfId="1" applyNumberFormat="1" applyFont="1" applyFill="1" applyBorder="1" applyAlignment="1" applyProtection="1">
      <alignment vertical="center"/>
    </xf>
    <xf numFmtId="49" fontId="17" fillId="0" borderId="45" xfId="1" applyNumberFormat="1" applyFont="1" applyFill="1" applyBorder="1" applyAlignment="1" applyProtection="1">
      <alignment vertical="center"/>
    </xf>
    <xf numFmtId="49" fontId="4" fillId="2" borderId="43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44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45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37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38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7" xfId="1" applyFont="1" applyFill="1" applyBorder="1" applyAlignment="1" applyProtection="1">
      <alignment vertical="center"/>
    </xf>
    <xf numFmtId="0" fontId="4" fillId="0" borderId="28" xfId="1" applyFont="1" applyFill="1" applyBorder="1" applyAlignment="1" applyProtection="1">
      <alignment vertical="center"/>
    </xf>
    <xf numFmtId="0" fontId="4" fillId="0" borderId="29" xfId="1" applyFont="1" applyFill="1" applyBorder="1" applyAlignment="1" applyProtection="1">
      <alignment vertical="center"/>
    </xf>
    <xf numFmtId="0" fontId="17" fillId="0" borderId="40" xfId="2" applyFont="1" applyFill="1" applyBorder="1" applyAlignment="1" applyProtection="1">
      <alignment horizontal="left" vertical="center" wrapText="1"/>
    </xf>
    <xf numFmtId="0" fontId="17" fillId="0" borderId="41" xfId="2" applyFont="1" applyFill="1" applyBorder="1" applyAlignment="1" applyProtection="1">
      <alignment horizontal="left" vertical="center" wrapText="1"/>
    </xf>
    <xf numFmtId="0" fontId="17" fillId="0" borderId="42" xfId="2" applyFont="1" applyFill="1" applyBorder="1" applyAlignment="1" applyProtection="1">
      <alignment horizontal="left" vertical="center" wrapText="1"/>
    </xf>
    <xf numFmtId="0" fontId="17" fillId="0" borderId="37" xfId="2" applyFont="1" applyFill="1" applyBorder="1" applyAlignment="1" applyProtection="1">
      <alignment horizontal="left" vertical="center"/>
    </xf>
    <xf numFmtId="0" fontId="17" fillId="0" borderId="38" xfId="2" applyFont="1" applyFill="1" applyBorder="1" applyAlignment="1" applyProtection="1">
      <alignment horizontal="left" vertical="center"/>
    </xf>
    <xf numFmtId="0" fontId="17" fillId="0" borderId="39" xfId="2" applyFont="1" applyFill="1" applyBorder="1" applyAlignment="1" applyProtection="1">
      <alignment horizontal="left" vertical="center"/>
    </xf>
    <xf numFmtId="49" fontId="4" fillId="2" borderId="43" xfId="0" applyNumberFormat="1" applyFont="1" applyFill="1" applyBorder="1" applyAlignment="1" applyProtection="1">
      <alignment horizontal="left" vertical="center"/>
      <protection locked="0"/>
    </xf>
    <xf numFmtId="49" fontId="4" fillId="2" borderId="44" xfId="0" applyNumberFormat="1" applyFont="1" applyFill="1" applyBorder="1" applyAlignment="1" applyProtection="1">
      <alignment horizontal="left" vertical="center"/>
      <protection locked="0"/>
    </xf>
    <xf numFmtId="49" fontId="4" fillId="2" borderId="24" xfId="0" applyNumberFormat="1" applyFont="1" applyFill="1" applyBorder="1" applyAlignment="1" applyProtection="1">
      <alignment horizontal="left" vertical="center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49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FFFFCC"/>
      <color rgb="FFA6A6A6"/>
      <color rgb="FFE2EFDA"/>
      <color rgb="FFFF0000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>
    <outlinePr summaryBelow="0"/>
    <pageSetUpPr fitToPage="1"/>
  </sheetPr>
  <dimension ref="A1:AB441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8.875" style="5" hidden="1" customWidth="1"/>
    <col min="2" max="3" width="1.625" style="5" customWidth="1"/>
    <col min="4" max="4" width="5.75" style="5" customWidth="1"/>
    <col min="5" max="7" width="6.625" style="5" customWidth="1"/>
    <col min="8" max="8" width="3" style="5" customWidth="1"/>
    <col min="9" max="9" width="1.625" style="5" customWidth="1"/>
    <col min="10" max="10" width="3.625" style="5" customWidth="1"/>
    <col min="11" max="15" width="6.625" style="5" customWidth="1"/>
    <col min="16" max="16" width="7.5" style="5" customWidth="1"/>
    <col min="17" max="24" width="6.625" style="5" customWidth="1"/>
    <col min="25" max="25" width="10.25" style="5" customWidth="1"/>
    <col min="26" max="26" width="2.625" style="5" customWidth="1"/>
    <col min="27" max="27" width="3.625" style="5" customWidth="1"/>
    <col min="28" max="28" width="11.5" style="5" hidden="1" customWidth="1"/>
    <col min="29" max="29" width="9" style="5" customWidth="1"/>
    <col min="30" max="16384" width="9" style="5"/>
  </cols>
  <sheetData>
    <row r="1" spans="1:27" ht="30" customHeight="1" x14ac:dyDescent="0.15">
      <c r="A1" s="2" t="s">
        <v>352</v>
      </c>
      <c r="B1" s="2"/>
      <c r="C1" s="62" t="s">
        <v>160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251">
        <v>44927</v>
      </c>
      <c r="X1" s="251"/>
      <c r="Y1" s="251"/>
      <c r="Z1" s="251"/>
      <c r="AA1" s="6"/>
    </row>
    <row r="2" spans="1:27" ht="15" hidden="1" customHeight="1" x14ac:dyDescent="0.15">
      <c r="A2" s="2" t="s">
        <v>353</v>
      </c>
      <c r="B2" s="2"/>
      <c r="C2" s="7"/>
      <c r="D2" s="7"/>
      <c r="E2" s="7"/>
      <c r="F2" s="7"/>
      <c r="G2" s="7"/>
      <c r="H2" s="7"/>
      <c r="AA2" s="6"/>
    </row>
    <row r="3" spans="1:27" ht="30" customHeight="1" x14ac:dyDescent="0.15">
      <c r="A3" s="1">
        <v>2023.01</v>
      </c>
      <c r="B3" s="1"/>
      <c r="C3" s="63" t="s">
        <v>339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"/>
    </row>
    <row r="4" spans="1:27" s="98" customFormat="1" ht="5.25" customHeight="1" x14ac:dyDescent="0.15">
      <c r="A4" s="93"/>
      <c r="B4" s="94"/>
      <c r="C4" s="95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</row>
    <row r="5" spans="1:27" s="104" customFormat="1" ht="15" customHeight="1" x14ac:dyDescent="0.15">
      <c r="A5" s="99"/>
      <c r="B5" s="100"/>
      <c r="C5" s="101" t="s">
        <v>144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3"/>
    </row>
    <row r="6" spans="1:27" s="104" customFormat="1" ht="15" customHeight="1" x14ac:dyDescent="0.15">
      <c r="A6" s="99"/>
      <c r="B6" s="105"/>
      <c r="C6" s="101" t="s">
        <v>145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3"/>
    </row>
    <row r="7" spans="1:27" s="104" customFormat="1" ht="15" customHeight="1" x14ac:dyDescent="0.15">
      <c r="A7" s="99"/>
      <c r="B7" s="105"/>
      <c r="C7" s="101" t="s">
        <v>146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3"/>
    </row>
    <row r="8" spans="1:27" s="108" customFormat="1" ht="15" hidden="1" customHeight="1" x14ac:dyDescent="0.15">
      <c r="A8" s="106"/>
      <c r="B8" s="107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3"/>
    </row>
    <row r="9" spans="1:27" s="104" customFormat="1" ht="5.25" customHeight="1" x14ac:dyDescent="0.15">
      <c r="A9" s="99"/>
      <c r="B9" s="105"/>
      <c r="C9" s="10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</row>
    <row r="10" spans="1:27" s="104" customFormat="1" ht="30" customHeight="1" x14ac:dyDescent="0.15">
      <c r="A10" s="99"/>
      <c r="B10" s="99"/>
    </row>
    <row r="11" spans="1:27" s="36" customFormat="1" ht="15.75" hidden="1" customHeight="1" x14ac:dyDescent="0.15">
      <c r="A11" s="44"/>
      <c r="B11" s="44"/>
      <c r="C11" s="245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</row>
    <row r="12" spans="1:27" s="36" customFormat="1" ht="15.75" hidden="1" customHeight="1" x14ac:dyDescent="0.15">
      <c r="A12" s="44"/>
      <c r="B12" s="44"/>
      <c r="E12" s="53"/>
    </row>
    <row r="13" spans="1:27" s="104" customFormat="1" ht="20.100000000000001" customHeight="1" x14ac:dyDescent="0.15">
      <c r="A13" s="99"/>
      <c r="B13" s="99"/>
      <c r="C13" s="247" t="s">
        <v>147</v>
      </c>
      <c r="D13" s="248"/>
      <c r="E13" s="248"/>
      <c r="F13" s="248"/>
      <c r="G13" s="248"/>
      <c r="H13" s="249"/>
    </row>
    <row r="14" spans="1:27" s="104" customFormat="1" ht="15.75" customHeight="1" x14ac:dyDescent="0.15">
      <c r="A14" s="99"/>
      <c r="B14" s="99"/>
      <c r="C14" s="112"/>
      <c r="D14" s="113"/>
      <c r="E14" s="114"/>
      <c r="F14" s="114"/>
      <c r="G14" s="114"/>
      <c r="H14" s="114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1:27" s="104" customFormat="1" ht="15.75" hidden="1" customHeight="1" x14ac:dyDescent="0.15">
      <c r="A15" s="99"/>
      <c r="B15" s="99"/>
      <c r="C15" s="112"/>
      <c r="D15" s="113"/>
      <c r="E15" s="113"/>
      <c r="F15" s="113"/>
      <c r="G15" s="113"/>
      <c r="H15" s="113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8"/>
    </row>
    <row r="16" spans="1:27" s="104" customFormat="1" ht="15.75" hidden="1" customHeight="1" x14ac:dyDescent="0.15">
      <c r="A16" s="99"/>
      <c r="B16" s="99"/>
      <c r="C16" s="112"/>
      <c r="D16" s="113"/>
      <c r="E16" s="113"/>
      <c r="F16" s="113"/>
      <c r="G16" s="113"/>
      <c r="H16" s="113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</row>
    <row r="17" spans="1:26" s="104" customFormat="1" ht="15.75" hidden="1" customHeight="1" x14ac:dyDescent="0.15">
      <c r="A17" s="99"/>
      <c r="B17" s="99"/>
      <c r="C17" s="112"/>
      <c r="D17" s="113"/>
      <c r="E17" s="113"/>
      <c r="F17" s="113"/>
      <c r="G17" s="113"/>
      <c r="H17" s="113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8"/>
    </row>
    <row r="18" spans="1:26" s="104" customFormat="1" ht="15.75" hidden="1" customHeight="1" x14ac:dyDescent="0.15">
      <c r="A18" s="99"/>
      <c r="B18" s="99"/>
      <c r="C18" s="112"/>
      <c r="D18" s="113"/>
      <c r="E18" s="113"/>
      <c r="F18" s="113"/>
      <c r="G18" s="113"/>
      <c r="H18" s="113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</row>
    <row r="19" spans="1:26" s="104" customFormat="1" ht="15.75" hidden="1" customHeight="1" x14ac:dyDescent="0.15">
      <c r="A19" s="99"/>
      <c r="B19" s="99"/>
      <c r="C19" s="112"/>
      <c r="D19" s="113"/>
      <c r="E19" s="113"/>
      <c r="F19" s="113"/>
      <c r="G19" s="113"/>
      <c r="H19" s="113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8"/>
    </row>
    <row r="20" spans="1:26" s="104" customFormat="1" ht="20.100000000000001" customHeight="1" x14ac:dyDescent="0.15">
      <c r="A20" s="99">
        <f>IF(ISBLANK($I20), 1001, 0)</f>
        <v>1001</v>
      </c>
      <c r="B20" s="99"/>
      <c r="C20" s="119"/>
      <c r="D20" s="120">
        <v>1</v>
      </c>
      <c r="E20" s="98" t="s">
        <v>0</v>
      </c>
      <c r="F20" s="98"/>
      <c r="G20" s="98"/>
      <c r="H20" s="98"/>
      <c r="I20" s="241"/>
      <c r="J20" s="242"/>
      <c r="K20" s="242"/>
      <c r="L20" s="242"/>
      <c r="M20" s="242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18"/>
    </row>
    <row r="21" spans="1:26" s="104" customFormat="1" ht="20.100000000000001" customHeight="1" x14ac:dyDescent="0.15">
      <c r="A21" s="99"/>
      <c r="B21" s="99"/>
      <c r="C21" s="119"/>
      <c r="D21" s="120"/>
      <c r="E21" s="121"/>
      <c r="F21" s="121"/>
      <c r="G21" s="121"/>
      <c r="H21" s="121"/>
      <c r="I21" s="122"/>
      <c r="J21" s="64" t="s">
        <v>359</v>
      </c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18"/>
    </row>
    <row r="22" spans="1:26" s="104" customFormat="1" ht="20.100000000000001" customHeight="1" x14ac:dyDescent="0.15">
      <c r="A22" s="99">
        <f>IF(AND(I22&lt;&gt;"", OR(ISERROR(FIND("@"&amp;LEFT(I22,3)&amp;"@", 都道府県3))=FALSE, ISERROR(FIND("@"&amp;LEFT(I22,4)&amp;"@",都道府県4))=FALSE))=FALSE, 1001, 0)</f>
        <v>1001</v>
      </c>
      <c r="B22" s="99"/>
      <c r="C22" s="119"/>
      <c r="D22" s="120">
        <v>2</v>
      </c>
      <c r="E22" s="98" t="s">
        <v>1</v>
      </c>
      <c r="F22" s="98"/>
      <c r="G22" s="98"/>
      <c r="H22" s="98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118"/>
    </row>
    <row r="23" spans="1:26" s="104" customFormat="1" ht="20.100000000000001" customHeight="1" x14ac:dyDescent="0.15">
      <c r="A23" s="99"/>
      <c r="B23" s="99"/>
      <c r="C23" s="119"/>
      <c r="D23" s="120"/>
      <c r="E23" s="121"/>
      <c r="F23" s="121"/>
      <c r="G23" s="121"/>
      <c r="H23" s="121"/>
      <c r="I23" s="122"/>
      <c r="J23" s="159" t="s">
        <v>148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18"/>
    </row>
    <row r="24" spans="1:26" s="104" customFormat="1" ht="20.100000000000001" customHeight="1" x14ac:dyDescent="0.15">
      <c r="A24" s="99">
        <f>IF(ISBLANK($I24), 1001, 0)</f>
        <v>1001</v>
      </c>
      <c r="B24" s="99"/>
      <c r="C24" s="119"/>
      <c r="D24" s="120">
        <v>3</v>
      </c>
      <c r="E24" s="98" t="s">
        <v>2</v>
      </c>
      <c r="F24" s="98"/>
      <c r="G24" s="98"/>
      <c r="H24" s="98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18"/>
    </row>
    <row r="25" spans="1:26" s="104" customFormat="1" ht="20.100000000000001" customHeight="1" x14ac:dyDescent="0.15">
      <c r="A25" s="99"/>
      <c r="B25" s="99"/>
      <c r="C25" s="123"/>
      <c r="D25" s="117"/>
      <c r="E25" s="121"/>
      <c r="F25" s="121"/>
      <c r="G25" s="121"/>
      <c r="H25" s="121"/>
      <c r="I25" s="122"/>
      <c r="J25" s="159" t="s">
        <v>350</v>
      </c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18"/>
    </row>
    <row r="26" spans="1:26" s="104" customFormat="1" ht="20.100000000000001" customHeight="1" x14ac:dyDescent="0.15">
      <c r="A26" s="99">
        <f>IF(ISBLANK($I26), 1001, 0)</f>
        <v>1001</v>
      </c>
      <c r="B26" s="99"/>
      <c r="C26" s="119"/>
      <c r="D26" s="120">
        <v>4</v>
      </c>
      <c r="E26" s="98" t="s">
        <v>3</v>
      </c>
      <c r="F26" s="98"/>
      <c r="G26" s="98"/>
      <c r="H26" s="98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18"/>
    </row>
    <row r="27" spans="1:26" s="104" customFormat="1" ht="20.100000000000001" customHeight="1" x14ac:dyDescent="0.15">
      <c r="A27" s="99"/>
      <c r="B27" s="99"/>
      <c r="C27" s="123"/>
      <c r="D27" s="117"/>
      <c r="E27" s="121"/>
      <c r="F27" s="121"/>
      <c r="G27" s="121"/>
      <c r="H27" s="121"/>
      <c r="I27" s="122"/>
      <c r="J27" s="159" t="s">
        <v>338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24"/>
    </row>
    <row r="28" spans="1:26" s="104" customFormat="1" ht="20.100000000000001" customHeight="1" x14ac:dyDescent="0.15">
      <c r="A28" s="99">
        <f>IF(ISBLANK($I28), 1001, 0)</f>
        <v>1001</v>
      </c>
      <c r="B28" s="99"/>
      <c r="C28" s="119"/>
      <c r="D28" s="120">
        <v>5</v>
      </c>
      <c r="E28" s="98" t="s">
        <v>85</v>
      </c>
      <c r="F28" s="98"/>
      <c r="G28" s="98"/>
      <c r="H28" s="98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18"/>
    </row>
    <row r="29" spans="1:26" s="104" customFormat="1" ht="20.100000000000001" customHeight="1" x14ac:dyDescent="0.15">
      <c r="A29" s="99"/>
      <c r="B29" s="99"/>
      <c r="C29" s="123"/>
      <c r="D29" s="117"/>
      <c r="E29" s="121"/>
      <c r="F29" s="121"/>
      <c r="G29" s="121"/>
      <c r="H29" s="121"/>
      <c r="I29" s="122"/>
      <c r="J29" s="159" t="s">
        <v>124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24"/>
    </row>
    <row r="30" spans="1:26" s="104" customFormat="1" ht="20.100000000000001" customHeight="1" x14ac:dyDescent="0.15">
      <c r="A30" s="99">
        <f>IF(ISBLANK($I30), 1001, 0)</f>
        <v>1001</v>
      </c>
      <c r="B30" s="99"/>
      <c r="C30" s="119"/>
      <c r="D30" s="120">
        <v>6</v>
      </c>
      <c r="E30" s="98" t="s">
        <v>4</v>
      </c>
      <c r="F30" s="98"/>
      <c r="G30" s="98"/>
      <c r="H30" s="98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18"/>
    </row>
    <row r="31" spans="1:26" s="104" customFormat="1" ht="20.100000000000001" customHeight="1" x14ac:dyDescent="0.15">
      <c r="A31" s="99"/>
      <c r="B31" s="99"/>
      <c r="C31" s="123"/>
      <c r="D31" s="117"/>
      <c r="E31" s="121"/>
      <c r="F31" s="121"/>
      <c r="G31" s="121"/>
      <c r="H31" s="121"/>
      <c r="I31" s="122"/>
      <c r="J31" s="159" t="s">
        <v>12</v>
      </c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24"/>
    </row>
    <row r="32" spans="1:26" s="104" customFormat="1" ht="20.100000000000001" customHeight="1" x14ac:dyDescent="0.15">
      <c r="A32" s="99">
        <f>IF(ISBLANK($I32), 1001, 0)</f>
        <v>1001</v>
      </c>
      <c r="B32" s="99"/>
      <c r="C32" s="119"/>
      <c r="D32" s="120">
        <v>7</v>
      </c>
      <c r="E32" s="98" t="s">
        <v>5</v>
      </c>
      <c r="F32" s="98"/>
      <c r="G32" s="98"/>
      <c r="H32" s="98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18"/>
    </row>
    <row r="33" spans="1:26" s="104" customFormat="1" ht="20.100000000000001" customHeight="1" x14ac:dyDescent="0.15">
      <c r="A33" s="99"/>
      <c r="B33" s="99"/>
      <c r="C33" s="123"/>
      <c r="D33" s="117"/>
      <c r="E33" s="121"/>
      <c r="F33" s="121"/>
      <c r="G33" s="121"/>
      <c r="H33" s="121"/>
      <c r="I33" s="122"/>
      <c r="J33" s="159" t="s">
        <v>13</v>
      </c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18"/>
    </row>
    <row r="34" spans="1:26" s="104" customFormat="1" ht="20.100000000000001" customHeight="1" x14ac:dyDescent="0.15">
      <c r="A34" s="99">
        <f>IF(NOT(AND(I34&lt;&gt;"",ISNUMBER(VALUE(SUBSTITUTE(I34,"-",""))))), 1001, 0)</f>
        <v>1001</v>
      </c>
      <c r="B34" s="99"/>
      <c r="C34" s="119"/>
      <c r="D34" s="120">
        <v>8</v>
      </c>
      <c r="E34" s="98" t="s">
        <v>6</v>
      </c>
      <c r="F34" s="98"/>
      <c r="G34" s="98"/>
      <c r="H34" s="98"/>
      <c r="I34" s="166"/>
      <c r="J34" s="166"/>
      <c r="K34" s="166"/>
      <c r="L34" s="166"/>
      <c r="M34" s="166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18"/>
    </row>
    <row r="35" spans="1:26" s="104" customFormat="1" ht="20.100000000000001" customHeight="1" x14ac:dyDescent="0.15">
      <c r="A35" s="99"/>
      <c r="B35" s="99"/>
      <c r="C35" s="123"/>
      <c r="D35" s="117"/>
      <c r="E35" s="121"/>
      <c r="F35" s="121"/>
      <c r="G35" s="121"/>
      <c r="H35" s="121"/>
      <c r="I35" s="122"/>
      <c r="J35" s="159" t="s">
        <v>340</v>
      </c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18"/>
    </row>
    <row r="36" spans="1:26" s="104" customFormat="1" ht="20.100000000000001" customHeight="1" x14ac:dyDescent="0.15">
      <c r="A36" s="99">
        <f>IF(NOT(AND(I36&lt;&gt;"",ISNUMBER(VALUE(SUBSTITUTE(I36,"-",""))))), 1001, 0)</f>
        <v>1001</v>
      </c>
      <c r="B36" s="99"/>
      <c r="C36" s="119"/>
      <c r="D36" s="120">
        <v>9</v>
      </c>
      <c r="E36" s="98" t="s">
        <v>7</v>
      </c>
      <c r="F36" s="98"/>
      <c r="G36" s="98"/>
      <c r="H36" s="98"/>
      <c r="I36" s="166"/>
      <c r="J36" s="242"/>
      <c r="K36" s="242"/>
      <c r="L36" s="242"/>
      <c r="M36" s="242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18"/>
    </row>
    <row r="37" spans="1:26" s="104" customFormat="1" ht="20.100000000000001" customHeight="1" x14ac:dyDescent="0.15">
      <c r="A37" s="99"/>
      <c r="B37" s="99"/>
      <c r="C37" s="123"/>
      <c r="D37" s="117"/>
      <c r="E37" s="121"/>
      <c r="F37" s="121"/>
      <c r="G37" s="121"/>
      <c r="H37" s="121"/>
      <c r="I37" s="122"/>
      <c r="J37" s="159" t="s">
        <v>340</v>
      </c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18"/>
    </row>
    <row r="38" spans="1:26" s="104" customFormat="1" ht="20.100000000000001" customHeight="1" x14ac:dyDescent="0.15">
      <c r="A38" s="99">
        <f>IF(ISBLANK($I38), 1001, 0)</f>
        <v>1001</v>
      </c>
      <c r="B38" s="99"/>
      <c r="C38" s="119"/>
      <c r="D38" s="120">
        <v>10</v>
      </c>
      <c r="E38" s="98" t="s">
        <v>10</v>
      </c>
      <c r="F38" s="98"/>
      <c r="G38" s="98"/>
      <c r="H38" s="98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18"/>
    </row>
    <row r="39" spans="1:26" s="104" customFormat="1" ht="20.100000000000001" customHeight="1" x14ac:dyDescent="0.15">
      <c r="A39" s="99"/>
      <c r="B39" s="99"/>
      <c r="C39" s="123"/>
      <c r="D39" s="117"/>
      <c r="E39" s="117"/>
      <c r="F39" s="117"/>
      <c r="G39" s="117"/>
      <c r="H39" s="117"/>
      <c r="I39" s="122"/>
      <c r="J39" s="159" t="s">
        <v>356</v>
      </c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18"/>
    </row>
    <row r="40" spans="1:26" s="104" customFormat="1" ht="20.100000000000001" customHeight="1" x14ac:dyDescent="0.15">
      <c r="A40" s="99">
        <f>IF(AND($I40&lt;&gt;"一致する", $I40&lt;&gt;"一致しない"), 1001, 0)</f>
        <v>0</v>
      </c>
      <c r="B40" s="99"/>
      <c r="C40" s="119"/>
      <c r="D40" s="120">
        <v>11</v>
      </c>
      <c r="E40" s="98" t="s">
        <v>331</v>
      </c>
      <c r="F40" s="98"/>
      <c r="G40" s="98"/>
      <c r="H40" s="98"/>
      <c r="I40" s="166" t="s">
        <v>345</v>
      </c>
      <c r="J40" s="250"/>
      <c r="K40" s="250"/>
      <c r="L40" s="250"/>
      <c r="M40" s="250"/>
      <c r="N40" s="125"/>
      <c r="O40" s="125"/>
      <c r="P40" s="125"/>
      <c r="Q40" s="125"/>
      <c r="R40" s="125"/>
      <c r="S40" s="125"/>
      <c r="T40" s="125"/>
      <c r="U40" s="125"/>
      <c r="V40" s="117"/>
      <c r="W40" s="117"/>
      <c r="X40" s="117"/>
      <c r="Z40" s="126"/>
    </row>
    <row r="41" spans="1:26" s="104" customFormat="1" ht="20.100000000000001" customHeight="1" x14ac:dyDescent="0.15">
      <c r="A41" s="99"/>
      <c r="B41" s="99"/>
      <c r="C41" s="123"/>
      <c r="D41" s="117"/>
      <c r="E41" s="121"/>
      <c r="F41" s="121"/>
      <c r="G41" s="121"/>
      <c r="H41" s="121"/>
      <c r="I41" s="127"/>
      <c r="J41" s="128" t="s">
        <v>348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26"/>
    </row>
    <row r="42" spans="1:26" s="104" customFormat="1" ht="20.100000000000001" customHeight="1" x14ac:dyDescent="0.15">
      <c r="A42" s="99"/>
      <c r="B42" s="99"/>
      <c r="C42" s="129"/>
      <c r="D42" s="130"/>
      <c r="E42" s="131"/>
      <c r="F42" s="131"/>
      <c r="G42" s="131"/>
      <c r="H42" s="131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3"/>
    </row>
    <row r="43" spans="1:26" s="104" customFormat="1" ht="20.100000000000001" customHeight="1" x14ac:dyDescent="0.15">
      <c r="A43" s="99"/>
      <c r="B43" s="99"/>
      <c r="C43" s="117"/>
      <c r="D43" s="117"/>
      <c r="E43" s="117"/>
      <c r="F43" s="117"/>
      <c r="G43" s="117"/>
      <c r="H43" s="117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17"/>
    </row>
    <row r="44" spans="1:26" s="104" customFormat="1" ht="15.75" hidden="1" customHeight="1" x14ac:dyDescent="0.15">
      <c r="A44" s="99"/>
      <c r="B44" s="99"/>
      <c r="C44" s="117"/>
      <c r="D44" s="117"/>
      <c r="E44" s="117"/>
      <c r="F44" s="117"/>
      <c r="G44" s="117"/>
      <c r="H44" s="117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17"/>
    </row>
    <row r="45" spans="1:26" s="104" customFormat="1" ht="15.75" hidden="1" customHeight="1" x14ac:dyDescent="0.15">
      <c r="A45" s="99"/>
      <c r="B45" s="99"/>
      <c r="C45" s="117"/>
      <c r="D45" s="117"/>
      <c r="E45" s="117"/>
      <c r="F45" s="117"/>
      <c r="G45" s="117"/>
      <c r="H45" s="117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17"/>
    </row>
    <row r="46" spans="1:26" s="104" customFormat="1" ht="15.75" hidden="1" customHeight="1" x14ac:dyDescent="0.15">
      <c r="A46" s="99"/>
      <c r="B46" s="99"/>
      <c r="C46" s="117"/>
      <c r="D46" s="117"/>
      <c r="E46" s="117"/>
      <c r="F46" s="117"/>
      <c r="G46" s="117"/>
      <c r="H46" s="117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17"/>
    </row>
    <row r="47" spans="1:26" s="104" customFormat="1" ht="15.75" hidden="1" customHeight="1" x14ac:dyDescent="0.15">
      <c r="A47" s="99"/>
      <c r="B47" s="99"/>
      <c r="C47" s="117"/>
      <c r="D47" s="117"/>
      <c r="E47" s="117"/>
      <c r="F47" s="117"/>
      <c r="G47" s="117"/>
      <c r="H47" s="117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17"/>
    </row>
    <row r="48" spans="1:26" s="104" customFormat="1" ht="15.75" hidden="1" customHeight="1" x14ac:dyDescent="0.15">
      <c r="A48" s="99"/>
      <c r="B48" s="99"/>
      <c r="C48" s="117"/>
      <c r="D48" s="117"/>
      <c r="E48" s="117"/>
      <c r="F48" s="117"/>
      <c r="G48" s="117"/>
      <c r="H48" s="117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17"/>
    </row>
    <row r="49" spans="1:26" s="104" customFormat="1" ht="15.75" hidden="1" customHeight="1" x14ac:dyDescent="0.15">
      <c r="A49" s="99"/>
      <c r="B49" s="99"/>
      <c r="C49" s="117"/>
      <c r="D49" s="117"/>
      <c r="E49" s="117"/>
      <c r="F49" s="117"/>
      <c r="G49" s="117"/>
      <c r="H49" s="117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17"/>
    </row>
    <row r="50" spans="1:26" s="104" customFormat="1" ht="15.75" hidden="1" customHeight="1" x14ac:dyDescent="0.15">
      <c r="A50" s="99"/>
      <c r="B50" s="99"/>
      <c r="C50" s="117"/>
      <c r="D50" s="117"/>
      <c r="E50" s="117"/>
      <c r="F50" s="117"/>
      <c r="G50" s="117"/>
      <c r="H50" s="117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17"/>
    </row>
    <row r="51" spans="1:26" s="104" customFormat="1" ht="15.75" hidden="1" customHeight="1" x14ac:dyDescent="0.15">
      <c r="A51" s="99"/>
      <c r="B51" s="99"/>
      <c r="C51" s="117"/>
      <c r="D51" s="117"/>
      <c r="E51" s="117"/>
      <c r="F51" s="117"/>
      <c r="G51" s="117"/>
      <c r="H51" s="117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17"/>
    </row>
    <row r="52" spans="1:26" s="104" customFormat="1" ht="15.75" hidden="1" customHeight="1" x14ac:dyDescent="0.15">
      <c r="A52" s="99"/>
      <c r="B52" s="99"/>
      <c r="C52" s="117"/>
      <c r="D52" s="117"/>
      <c r="E52" s="117"/>
      <c r="F52" s="117"/>
      <c r="G52" s="117"/>
      <c r="H52" s="117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17"/>
    </row>
    <row r="53" spans="1:26" s="104" customFormat="1" ht="15.75" hidden="1" customHeight="1" x14ac:dyDescent="0.15">
      <c r="A53" s="99"/>
      <c r="B53" s="99"/>
      <c r="C53" s="117"/>
      <c r="D53" s="117"/>
      <c r="E53" s="117"/>
      <c r="F53" s="117"/>
      <c r="G53" s="117"/>
      <c r="H53" s="117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17"/>
    </row>
    <row r="54" spans="1:26" s="104" customFormat="1" ht="15.75" hidden="1" customHeight="1" x14ac:dyDescent="0.15">
      <c r="A54" s="99"/>
      <c r="B54" s="99"/>
      <c r="C54" s="117"/>
      <c r="D54" s="117"/>
      <c r="E54" s="117"/>
      <c r="F54" s="117"/>
      <c r="G54" s="117"/>
      <c r="H54" s="117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17"/>
    </row>
    <row r="55" spans="1:26" s="104" customFormat="1" ht="15.75" hidden="1" customHeight="1" x14ac:dyDescent="0.15">
      <c r="A55" s="99"/>
      <c r="B55" s="99"/>
      <c r="C55" s="117"/>
      <c r="D55" s="117"/>
      <c r="E55" s="117"/>
      <c r="F55" s="117"/>
      <c r="G55" s="117"/>
      <c r="H55" s="117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17"/>
    </row>
    <row r="56" spans="1:26" s="104" customFormat="1" ht="15.75" hidden="1" customHeight="1" x14ac:dyDescent="0.15">
      <c r="A56" s="99"/>
      <c r="B56" s="99"/>
      <c r="C56" s="117"/>
      <c r="D56" s="117"/>
      <c r="E56" s="117"/>
      <c r="F56" s="117"/>
      <c r="G56" s="117"/>
      <c r="H56" s="117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17"/>
    </row>
    <row r="57" spans="1:26" s="104" customFormat="1" ht="15.75" hidden="1" customHeight="1" x14ac:dyDescent="0.15">
      <c r="A57" s="99"/>
      <c r="B57" s="99"/>
      <c r="C57" s="117"/>
      <c r="D57" s="117"/>
      <c r="E57" s="117"/>
      <c r="F57" s="117"/>
      <c r="G57" s="117"/>
      <c r="H57" s="117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17"/>
    </row>
    <row r="58" spans="1:26" s="104" customFormat="1" ht="15.75" hidden="1" customHeight="1" x14ac:dyDescent="0.15">
      <c r="A58" s="99"/>
      <c r="B58" s="99"/>
      <c r="C58" s="117"/>
      <c r="D58" s="117"/>
      <c r="E58" s="117"/>
      <c r="F58" s="117"/>
      <c r="G58" s="117"/>
      <c r="H58" s="117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17"/>
    </row>
    <row r="59" spans="1:26" s="104" customFormat="1" ht="20.100000000000001" customHeight="1" x14ac:dyDescent="0.15">
      <c r="A59" s="99"/>
      <c r="B59" s="99"/>
      <c r="C59" s="117"/>
      <c r="D59" s="117"/>
      <c r="E59" s="117"/>
      <c r="F59" s="117"/>
      <c r="G59" s="117"/>
      <c r="H59" s="117"/>
      <c r="I59" s="135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26" s="104" customFormat="1" ht="20.100000000000001" customHeight="1" x14ac:dyDescent="0.15">
      <c r="A60" s="99"/>
      <c r="B60" s="99"/>
      <c r="C60" s="252" t="s">
        <v>149</v>
      </c>
      <c r="D60" s="253"/>
      <c r="E60" s="253"/>
      <c r="F60" s="253"/>
      <c r="G60" s="253"/>
      <c r="H60" s="254"/>
      <c r="I60" s="136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</row>
    <row r="61" spans="1:26" s="104" customFormat="1" ht="20.100000000000001" customHeight="1" x14ac:dyDescent="0.15">
      <c r="A61" s="99"/>
      <c r="B61" s="99"/>
      <c r="C61" s="138"/>
      <c r="D61" s="139"/>
      <c r="E61" s="139"/>
      <c r="F61" s="139"/>
      <c r="G61" s="139"/>
      <c r="H61" s="139"/>
      <c r="Z61" s="140"/>
    </row>
    <row r="62" spans="1:26" s="104" customFormat="1" ht="20.100000000000001" customHeight="1" x14ac:dyDescent="0.15">
      <c r="A62" s="99"/>
      <c r="B62" s="99"/>
      <c r="C62" s="138"/>
      <c r="D62" s="141" t="s">
        <v>344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26"/>
    </row>
    <row r="63" spans="1:26" s="104" customFormat="1" ht="20.100000000000001" customHeight="1" x14ac:dyDescent="0.15">
      <c r="A63" s="99">
        <f>IF(AND(I63&lt;&gt;"しない", I63&lt;&gt;"する"), 1001, 0)</f>
        <v>1001</v>
      </c>
      <c r="B63" s="99"/>
      <c r="C63" s="112"/>
      <c r="D63" s="120">
        <v>1</v>
      </c>
      <c r="E63" s="121" t="s">
        <v>150</v>
      </c>
      <c r="F63" s="121"/>
      <c r="G63" s="121"/>
      <c r="H63" s="121"/>
      <c r="I63" s="166"/>
      <c r="J63" s="250"/>
      <c r="K63" s="250"/>
      <c r="L63" s="250"/>
      <c r="M63" s="250"/>
      <c r="N63" s="121"/>
      <c r="O63" s="121"/>
      <c r="P63" s="121"/>
      <c r="Q63" s="121"/>
      <c r="R63" s="121"/>
      <c r="S63" s="121"/>
      <c r="T63" s="121"/>
      <c r="U63" s="121"/>
      <c r="V63" s="117"/>
      <c r="W63" s="117"/>
      <c r="X63" s="117"/>
      <c r="Y63" s="117"/>
      <c r="Z63" s="118"/>
    </row>
    <row r="64" spans="1:26" s="104" customFormat="1" ht="20.100000000000001" customHeight="1" x14ac:dyDescent="0.15">
      <c r="A64" s="99"/>
      <c r="B64" s="99"/>
      <c r="C64" s="112"/>
      <c r="D64" s="117"/>
      <c r="E64" s="121"/>
      <c r="F64" s="121"/>
      <c r="G64" s="121"/>
      <c r="H64" s="121"/>
      <c r="I64" s="127"/>
      <c r="J64" s="159" t="s">
        <v>332</v>
      </c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18"/>
    </row>
    <row r="65" spans="1:26" s="104" customFormat="1" ht="15.75" hidden="1" customHeight="1" x14ac:dyDescent="0.15">
      <c r="A65" s="99"/>
      <c r="B65" s="99"/>
      <c r="C65" s="112"/>
      <c r="D65" s="117"/>
      <c r="E65" s="117"/>
      <c r="F65" s="117"/>
      <c r="G65" s="117"/>
      <c r="H65" s="117"/>
      <c r="I65" s="127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18"/>
    </row>
    <row r="66" spans="1:26" s="104" customFormat="1" ht="15.75" hidden="1" customHeight="1" x14ac:dyDescent="0.15">
      <c r="A66" s="99"/>
      <c r="B66" s="99"/>
      <c r="C66" s="112"/>
      <c r="D66" s="117"/>
      <c r="E66" s="117"/>
      <c r="F66" s="117"/>
      <c r="G66" s="117"/>
      <c r="H66" s="117"/>
      <c r="I66" s="127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18"/>
    </row>
    <row r="67" spans="1:26" s="104" customFormat="1" ht="15.75" hidden="1" customHeight="1" x14ac:dyDescent="0.15">
      <c r="A67" s="99"/>
      <c r="B67" s="99"/>
      <c r="C67" s="112"/>
      <c r="D67" s="117"/>
      <c r="E67" s="117"/>
      <c r="F67" s="117"/>
      <c r="G67" s="117"/>
      <c r="H67" s="117"/>
      <c r="I67" s="127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18"/>
    </row>
    <row r="68" spans="1:26" s="104" customFormat="1" ht="15.75" hidden="1" customHeight="1" x14ac:dyDescent="0.15">
      <c r="A68" s="99"/>
      <c r="B68" s="99"/>
      <c r="C68" s="112"/>
      <c r="D68" s="117"/>
      <c r="E68" s="117"/>
      <c r="F68" s="117"/>
      <c r="G68" s="117"/>
      <c r="H68" s="117"/>
      <c r="I68" s="127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18"/>
    </row>
    <row r="69" spans="1:26" s="104" customFormat="1" ht="20.100000000000001" customHeight="1" x14ac:dyDescent="0.15">
      <c r="A69" s="99">
        <f>IF(OR(AND($I63="する",ISBLANK($I69)),AND($I63="しない",NOT(ISBLANK($I69)))), 1001, 0)</f>
        <v>0</v>
      </c>
      <c r="B69" s="99"/>
      <c r="C69" s="119"/>
      <c r="D69" s="120">
        <v>2</v>
      </c>
      <c r="E69" s="98" t="s">
        <v>0</v>
      </c>
      <c r="F69" s="98"/>
      <c r="G69" s="98"/>
      <c r="H69" s="98"/>
      <c r="I69" s="241"/>
      <c r="J69" s="242"/>
      <c r="K69" s="242"/>
      <c r="L69" s="242"/>
      <c r="M69" s="242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18"/>
    </row>
    <row r="70" spans="1:26" s="104" customFormat="1" ht="20.100000000000001" customHeight="1" x14ac:dyDescent="0.15">
      <c r="A70" s="99"/>
      <c r="B70" s="99"/>
      <c r="C70" s="119"/>
      <c r="D70" s="120"/>
      <c r="E70" s="121"/>
      <c r="F70" s="121"/>
      <c r="G70" s="121"/>
      <c r="H70" s="121"/>
      <c r="I70" s="122"/>
      <c r="J70" s="64" t="s">
        <v>359</v>
      </c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18"/>
    </row>
    <row r="71" spans="1:26" s="104" customFormat="1" ht="20.100000000000001" customHeight="1" x14ac:dyDescent="0.15">
      <c r="A71" s="99">
        <f>IF(OR(AND($I63="する",AND(I71&lt;&gt;"", OR(ISERROR(FIND("@"&amp;LEFT(I71,3)&amp;"@", 都道府県3))=FALSE, ISERROR(FIND("@"&amp;LEFT(I71,4)&amp;"@",都道府県4))=FALSE))=FALSE),AND($I63="しない",NOT(ISBLANK($I71)))), 1001, 0)</f>
        <v>0</v>
      </c>
      <c r="B71" s="99"/>
      <c r="C71" s="119"/>
      <c r="D71" s="120">
        <v>3</v>
      </c>
      <c r="E71" s="98" t="s">
        <v>1</v>
      </c>
      <c r="F71" s="98"/>
      <c r="G71" s="98"/>
      <c r="H71" s="98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118"/>
    </row>
    <row r="72" spans="1:26" s="104" customFormat="1" ht="20.100000000000001" customHeight="1" x14ac:dyDescent="0.15">
      <c r="A72" s="99"/>
      <c r="B72" s="99"/>
      <c r="C72" s="119"/>
      <c r="D72" s="120"/>
      <c r="E72" s="121"/>
      <c r="F72" s="121"/>
      <c r="G72" s="121"/>
      <c r="H72" s="121"/>
      <c r="I72" s="122"/>
      <c r="J72" s="159" t="s">
        <v>148</v>
      </c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18"/>
    </row>
    <row r="73" spans="1:26" s="104" customFormat="1" ht="20.100000000000001" customHeight="1" x14ac:dyDescent="0.15">
      <c r="A73" s="99">
        <f>IF(OR(AND($I63="する",ISBLANK($I73)),AND($I63="しない",NOT(ISBLANK($I73)))), 1001, 0)</f>
        <v>0</v>
      </c>
      <c r="B73" s="99"/>
      <c r="C73" s="119"/>
      <c r="D73" s="120">
        <v>4</v>
      </c>
      <c r="E73" s="98" t="s">
        <v>2</v>
      </c>
      <c r="F73" s="98"/>
      <c r="G73" s="98"/>
      <c r="H73" s="98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18"/>
    </row>
    <row r="74" spans="1:26" s="104" customFormat="1" ht="30" customHeight="1" x14ac:dyDescent="0.15">
      <c r="A74" s="99"/>
      <c r="B74" s="99"/>
      <c r="C74" s="123"/>
      <c r="D74" s="117"/>
      <c r="E74" s="121"/>
      <c r="F74" s="121"/>
      <c r="G74" s="121"/>
      <c r="H74" s="121"/>
      <c r="I74" s="122"/>
      <c r="J74" s="168" t="s">
        <v>336</v>
      </c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18"/>
    </row>
    <row r="75" spans="1:26" s="104" customFormat="1" ht="20.100000000000001" customHeight="1" x14ac:dyDescent="0.15">
      <c r="A75" s="99">
        <f>IF(OR(AND($I63="する",ISBLANK($I75)),AND($I63="しない",NOT(ISBLANK($I75)))), 1001, 0)</f>
        <v>0</v>
      </c>
      <c r="B75" s="99"/>
      <c r="C75" s="119"/>
      <c r="D75" s="120">
        <v>5</v>
      </c>
      <c r="E75" s="98" t="s">
        <v>3</v>
      </c>
      <c r="F75" s="98"/>
      <c r="G75" s="98"/>
      <c r="H75" s="98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18"/>
    </row>
    <row r="76" spans="1:26" s="104" customFormat="1" ht="30" customHeight="1" x14ac:dyDescent="0.15">
      <c r="A76" s="99"/>
      <c r="B76" s="99"/>
      <c r="C76" s="123"/>
      <c r="D76" s="117"/>
      <c r="E76" s="121"/>
      <c r="F76" s="121"/>
      <c r="G76" s="121"/>
      <c r="H76" s="121"/>
      <c r="I76" s="122"/>
      <c r="J76" s="168" t="s">
        <v>337</v>
      </c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18"/>
    </row>
    <row r="77" spans="1:26" s="104" customFormat="1" ht="20.100000000000001" customHeight="1" x14ac:dyDescent="0.15">
      <c r="A77" s="99">
        <f>IF(OR(AND($I63="する",ISBLANK($I77)),AND($I63="しない",NOT(ISBLANK($I77)))), 1001, 0)</f>
        <v>0</v>
      </c>
      <c r="B77" s="99"/>
      <c r="C77" s="119"/>
      <c r="D77" s="120">
        <v>6</v>
      </c>
      <c r="E77" s="98" t="s">
        <v>87</v>
      </c>
      <c r="F77" s="98"/>
      <c r="G77" s="98"/>
      <c r="H77" s="98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18"/>
    </row>
    <row r="78" spans="1:26" s="104" customFormat="1" ht="20.100000000000001" customHeight="1" x14ac:dyDescent="0.15">
      <c r="A78" s="99"/>
      <c r="B78" s="99"/>
      <c r="C78" s="123"/>
      <c r="D78" s="117"/>
      <c r="E78" s="121"/>
      <c r="F78" s="121"/>
      <c r="G78" s="121"/>
      <c r="H78" s="121"/>
      <c r="I78" s="122"/>
      <c r="J78" s="128" t="s">
        <v>349</v>
      </c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18"/>
    </row>
    <row r="79" spans="1:26" s="104" customFormat="1" ht="20.100000000000001" customHeight="1" x14ac:dyDescent="0.15">
      <c r="A79" s="99">
        <f>IF(OR(AND($I63="する",ISBLANK($I79)),AND($I63="しない",NOT(ISBLANK($I79)))), 1001, 0)</f>
        <v>0</v>
      </c>
      <c r="B79" s="99"/>
      <c r="C79" s="119"/>
      <c r="D79" s="120">
        <v>7</v>
      </c>
      <c r="E79" s="98" t="s">
        <v>88</v>
      </c>
      <c r="F79" s="98"/>
      <c r="G79" s="98"/>
      <c r="H79" s="98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18"/>
    </row>
    <row r="80" spans="1:26" s="104" customFormat="1" ht="20.100000000000001" customHeight="1" x14ac:dyDescent="0.15">
      <c r="A80" s="99"/>
      <c r="B80" s="99"/>
      <c r="C80" s="123"/>
      <c r="D80" s="117"/>
      <c r="E80" s="121"/>
      <c r="F80" s="121"/>
      <c r="G80" s="121"/>
      <c r="H80" s="121"/>
      <c r="I80" s="122"/>
      <c r="J80" s="159" t="s">
        <v>12</v>
      </c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18"/>
    </row>
    <row r="81" spans="1:26" s="104" customFormat="1" ht="20.100000000000001" customHeight="1" x14ac:dyDescent="0.15">
      <c r="A81" s="99">
        <f>IF(OR(AND($I63="する",ISBLANK($I81)),AND($I63="しない",NOT(ISBLANK($I81)))), 1001, 0)</f>
        <v>0</v>
      </c>
      <c r="B81" s="99"/>
      <c r="C81" s="119"/>
      <c r="D81" s="120">
        <v>8</v>
      </c>
      <c r="E81" s="98" t="s">
        <v>89</v>
      </c>
      <c r="F81" s="98"/>
      <c r="G81" s="98"/>
      <c r="H81" s="98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18"/>
    </row>
    <row r="82" spans="1:26" s="104" customFormat="1" ht="20.100000000000001" customHeight="1" x14ac:dyDescent="0.15">
      <c r="A82" s="99"/>
      <c r="B82" s="99"/>
      <c r="C82" s="123"/>
      <c r="D82" s="117"/>
      <c r="E82" s="121"/>
      <c r="F82" s="121"/>
      <c r="G82" s="121"/>
      <c r="H82" s="121"/>
      <c r="I82" s="122"/>
      <c r="J82" s="159" t="s">
        <v>13</v>
      </c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18"/>
    </row>
    <row r="83" spans="1:26" s="104" customFormat="1" ht="20.100000000000001" customHeight="1" x14ac:dyDescent="0.15">
      <c r="A83" s="99">
        <f>IF(OR(AND($I63="する",NOT(AND(I83&lt;&gt;"",ISNUMBER(VALUE(SUBSTITUTE(I83,"-","")))))), AND($I63="しない",NOT(ISBLANK($I83)))), 1001, 0)</f>
        <v>0</v>
      </c>
      <c r="B83" s="99"/>
      <c r="C83" s="119"/>
      <c r="D83" s="120">
        <v>9</v>
      </c>
      <c r="E83" s="98" t="s">
        <v>6</v>
      </c>
      <c r="F83" s="98"/>
      <c r="G83" s="98"/>
      <c r="H83" s="98"/>
      <c r="I83" s="166"/>
      <c r="J83" s="166"/>
      <c r="K83" s="166"/>
      <c r="L83" s="166"/>
      <c r="M83" s="166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18"/>
    </row>
    <row r="84" spans="1:26" s="104" customFormat="1" ht="20.100000000000001" customHeight="1" x14ac:dyDescent="0.15">
      <c r="A84" s="99"/>
      <c r="B84" s="99"/>
      <c r="C84" s="123"/>
      <c r="D84" s="117"/>
      <c r="E84" s="121"/>
      <c r="F84" s="121"/>
      <c r="G84" s="121"/>
      <c r="H84" s="121"/>
      <c r="I84" s="122"/>
      <c r="J84" s="159" t="s">
        <v>340</v>
      </c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18"/>
    </row>
    <row r="85" spans="1:26" s="104" customFormat="1" ht="20.100000000000001" customHeight="1" x14ac:dyDescent="0.15">
      <c r="A85" s="99">
        <f>IF(OR(AND($I63="する",NOT(AND(I85&lt;&gt;"",ISNUMBER(VALUE(SUBSTITUTE(I85,"-","")))))), AND($I63="しない",NOT(ISBLANK($I85)))), 1001, 0)</f>
        <v>0</v>
      </c>
      <c r="B85" s="99"/>
      <c r="C85" s="119"/>
      <c r="D85" s="120">
        <v>10</v>
      </c>
      <c r="E85" s="98" t="s">
        <v>7</v>
      </c>
      <c r="F85" s="98"/>
      <c r="G85" s="98"/>
      <c r="H85" s="98"/>
      <c r="I85" s="166"/>
      <c r="J85" s="166"/>
      <c r="K85" s="166"/>
      <c r="L85" s="166"/>
      <c r="M85" s="166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18"/>
    </row>
    <row r="86" spans="1:26" s="149" customFormat="1" ht="20.100000000000001" customHeight="1" x14ac:dyDescent="0.15">
      <c r="A86" s="144"/>
      <c r="B86" s="144"/>
      <c r="C86" s="145"/>
      <c r="D86" s="146"/>
      <c r="E86" s="147"/>
      <c r="F86" s="147"/>
      <c r="G86" s="147"/>
      <c r="H86" s="147"/>
      <c r="I86" s="122"/>
      <c r="J86" s="159" t="s">
        <v>340</v>
      </c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48"/>
    </row>
    <row r="87" spans="1:26" s="104" customFormat="1" ht="20.100000000000001" customHeight="1" x14ac:dyDescent="0.15">
      <c r="A87" s="99">
        <f>IF(OR(AND($I63="する", TRIM($I87)=""),AND($I63="しない", NOT(ISBLANK($I87)))), 1001, 0)</f>
        <v>0</v>
      </c>
      <c r="B87" s="99"/>
      <c r="C87" s="119"/>
      <c r="D87" s="120">
        <v>11</v>
      </c>
      <c r="E87" s="98" t="s">
        <v>10</v>
      </c>
      <c r="F87" s="98"/>
      <c r="G87" s="98"/>
      <c r="H87" s="98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18"/>
    </row>
    <row r="88" spans="1:26" s="104" customFormat="1" ht="20.100000000000001" customHeight="1" x14ac:dyDescent="0.15">
      <c r="A88" s="99"/>
      <c r="B88" s="99"/>
      <c r="C88" s="123"/>
      <c r="D88" s="117"/>
      <c r="E88" s="117"/>
      <c r="F88" s="117"/>
      <c r="G88" s="117"/>
      <c r="H88" s="117"/>
      <c r="I88" s="122"/>
      <c r="J88" s="159" t="s">
        <v>357</v>
      </c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18"/>
    </row>
    <row r="89" spans="1:26" s="104" customFormat="1" ht="20.100000000000001" customHeight="1" x14ac:dyDescent="0.15">
      <c r="A89" s="99"/>
      <c r="B89" s="99"/>
      <c r="C89" s="129"/>
      <c r="D89" s="130"/>
      <c r="E89" s="131"/>
      <c r="F89" s="131"/>
      <c r="G89" s="131"/>
      <c r="H89" s="131"/>
      <c r="I89" s="150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3"/>
    </row>
    <row r="90" spans="1:26" s="104" customFormat="1" ht="20.100000000000001" customHeight="1" x14ac:dyDescent="0.15">
      <c r="A90" s="99"/>
      <c r="B90" s="99"/>
      <c r="C90" s="117"/>
      <c r="D90" s="117"/>
      <c r="E90" s="117"/>
      <c r="F90" s="117"/>
      <c r="G90" s="117"/>
      <c r="H90" s="117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17"/>
    </row>
    <row r="91" spans="1:26" s="104" customFormat="1" ht="15.75" hidden="1" customHeight="1" x14ac:dyDescent="0.15">
      <c r="A91" s="99"/>
      <c r="B91" s="99"/>
      <c r="C91" s="117"/>
      <c r="D91" s="117"/>
      <c r="E91" s="117"/>
      <c r="F91" s="117"/>
      <c r="G91" s="117"/>
      <c r="H91" s="117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17"/>
    </row>
    <row r="92" spans="1:26" s="104" customFormat="1" ht="15.75" hidden="1" customHeight="1" x14ac:dyDescent="0.15">
      <c r="A92" s="99"/>
      <c r="B92" s="99"/>
      <c r="C92" s="117"/>
      <c r="D92" s="117"/>
      <c r="E92" s="117"/>
      <c r="F92" s="117"/>
      <c r="G92" s="117"/>
      <c r="H92" s="117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17"/>
    </row>
    <row r="93" spans="1:26" s="104" customFormat="1" ht="15.75" hidden="1" customHeight="1" x14ac:dyDescent="0.15">
      <c r="A93" s="99"/>
      <c r="B93" s="99"/>
      <c r="C93" s="117"/>
      <c r="D93" s="117"/>
      <c r="E93" s="117"/>
      <c r="F93" s="117"/>
      <c r="G93" s="117"/>
      <c r="H93" s="117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17"/>
    </row>
    <row r="94" spans="1:26" s="104" customFormat="1" ht="15.75" hidden="1" customHeight="1" x14ac:dyDescent="0.15">
      <c r="A94" s="99"/>
      <c r="B94" s="99"/>
      <c r="C94" s="117"/>
      <c r="D94" s="117"/>
      <c r="E94" s="117"/>
      <c r="F94" s="117"/>
      <c r="G94" s="117"/>
      <c r="H94" s="117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17"/>
    </row>
    <row r="95" spans="1:26" s="104" customFormat="1" ht="15.75" hidden="1" customHeight="1" x14ac:dyDescent="0.15">
      <c r="A95" s="99"/>
      <c r="B95" s="99"/>
      <c r="C95" s="117"/>
      <c r="D95" s="117"/>
      <c r="E95" s="117"/>
      <c r="F95" s="117"/>
      <c r="G95" s="117"/>
      <c r="H95" s="117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17"/>
    </row>
    <row r="96" spans="1:26" s="104" customFormat="1" ht="15.75" hidden="1" customHeight="1" x14ac:dyDescent="0.15">
      <c r="A96" s="99"/>
      <c r="B96" s="99"/>
      <c r="C96" s="117"/>
      <c r="D96" s="117"/>
      <c r="E96" s="117"/>
      <c r="F96" s="117"/>
      <c r="G96" s="117"/>
      <c r="H96" s="117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17"/>
    </row>
    <row r="97" spans="1:26" s="104" customFormat="1" ht="15.75" hidden="1" customHeight="1" x14ac:dyDescent="0.15">
      <c r="A97" s="99"/>
      <c r="B97" s="99"/>
      <c r="C97" s="117"/>
      <c r="D97" s="117"/>
      <c r="E97" s="117"/>
      <c r="F97" s="117"/>
      <c r="G97" s="117"/>
      <c r="H97" s="117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17"/>
    </row>
    <row r="98" spans="1:26" s="104" customFormat="1" ht="15.75" hidden="1" customHeight="1" x14ac:dyDescent="0.15">
      <c r="A98" s="99"/>
      <c r="B98" s="99"/>
      <c r="C98" s="117"/>
      <c r="D98" s="117"/>
      <c r="E98" s="117"/>
      <c r="F98" s="117"/>
      <c r="G98" s="117"/>
      <c r="H98" s="117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17"/>
    </row>
    <row r="99" spans="1:26" s="104" customFormat="1" ht="15.75" hidden="1" customHeight="1" x14ac:dyDescent="0.15">
      <c r="A99" s="99"/>
      <c r="B99" s="99"/>
      <c r="C99" s="117"/>
      <c r="D99" s="117"/>
      <c r="E99" s="117"/>
      <c r="F99" s="117"/>
      <c r="G99" s="117"/>
      <c r="H99" s="117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17"/>
    </row>
    <row r="100" spans="1:26" s="104" customFormat="1" ht="15.75" hidden="1" customHeight="1" x14ac:dyDescent="0.15">
      <c r="A100" s="99"/>
      <c r="B100" s="99"/>
      <c r="C100" s="117"/>
      <c r="D100" s="117"/>
      <c r="E100" s="117"/>
      <c r="F100" s="117"/>
      <c r="G100" s="117"/>
      <c r="H100" s="117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17"/>
    </row>
    <row r="101" spans="1:26" s="104" customFormat="1" ht="15.75" hidden="1" customHeight="1" x14ac:dyDescent="0.15">
      <c r="A101" s="99"/>
      <c r="B101" s="99"/>
      <c r="C101" s="117"/>
      <c r="D101" s="117"/>
      <c r="E101" s="117"/>
      <c r="F101" s="117"/>
      <c r="G101" s="117"/>
      <c r="H101" s="117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17"/>
    </row>
    <row r="102" spans="1:26" s="104" customFormat="1" ht="15.75" hidden="1" customHeight="1" x14ac:dyDescent="0.15">
      <c r="A102" s="99"/>
      <c r="B102" s="99"/>
      <c r="C102" s="117"/>
      <c r="D102" s="117"/>
      <c r="E102" s="117"/>
      <c r="F102" s="117"/>
      <c r="G102" s="117"/>
      <c r="H102" s="117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17"/>
    </row>
    <row r="103" spans="1:26" s="104" customFormat="1" ht="15.75" hidden="1" customHeight="1" x14ac:dyDescent="0.15">
      <c r="A103" s="99"/>
      <c r="B103" s="99"/>
      <c r="C103" s="117"/>
      <c r="D103" s="117"/>
      <c r="E103" s="117"/>
      <c r="F103" s="117"/>
      <c r="G103" s="117"/>
      <c r="H103" s="117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17"/>
    </row>
    <row r="104" spans="1:26" s="104" customFormat="1" ht="15.75" hidden="1" customHeight="1" x14ac:dyDescent="0.15">
      <c r="A104" s="99"/>
      <c r="B104" s="99"/>
      <c r="C104" s="117"/>
      <c r="D104" s="117"/>
      <c r="E104" s="117"/>
      <c r="F104" s="117"/>
      <c r="G104" s="117"/>
      <c r="H104" s="117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17"/>
    </row>
    <row r="105" spans="1:26" s="104" customFormat="1" ht="15.75" hidden="1" customHeight="1" x14ac:dyDescent="0.15">
      <c r="A105" s="99"/>
      <c r="B105" s="99"/>
      <c r="C105" s="117"/>
      <c r="D105" s="117"/>
      <c r="E105" s="117"/>
      <c r="F105" s="117"/>
      <c r="G105" s="117"/>
      <c r="H105" s="117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17"/>
    </row>
    <row r="106" spans="1:26" s="104" customFormat="1" ht="15.75" hidden="1" customHeight="1" x14ac:dyDescent="0.15">
      <c r="A106" s="99"/>
      <c r="B106" s="99"/>
      <c r="C106" s="117"/>
      <c r="D106" s="117"/>
      <c r="E106" s="117"/>
      <c r="F106" s="117"/>
      <c r="G106" s="117"/>
      <c r="H106" s="117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17"/>
    </row>
    <row r="107" spans="1:26" s="104" customFormat="1" ht="15.75" hidden="1" customHeight="1" x14ac:dyDescent="0.15">
      <c r="A107" s="99"/>
      <c r="B107" s="99"/>
      <c r="C107" s="117"/>
      <c r="D107" s="117"/>
      <c r="E107" s="117"/>
      <c r="F107" s="117"/>
      <c r="G107" s="117"/>
      <c r="H107" s="117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17"/>
    </row>
    <row r="108" spans="1:26" s="104" customFormat="1" ht="20.100000000000001" customHeight="1" x14ac:dyDescent="0.15">
      <c r="A108" s="99"/>
      <c r="B108" s="99"/>
      <c r="C108" s="117"/>
      <c r="D108" s="117"/>
      <c r="E108" s="117"/>
      <c r="F108" s="117"/>
      <c r="G108" s="117"/>
      <c r="H108" s="117"/>
      <c r="I108" s="134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pans="1:26" s="104" customFormat="1" ht="20.100000000000001" customHeight="1" x14ac:dyDescent="0.15">
      <c r="A109" s="99"/>
      <c r="B109" s="99"/>
      <c r="C109" s="252" t="s">
        <v>151</v>
      </c>
      <c r="D109" s="253"/>
      <c r="E109" s="253"/>
      <c r="F109" s="253"/>
      <c r="G109" s="253"/>
      <c r="H109" s="254"/>
    </row>
    <row r="110" spans="1:26" s="104" customFormat="1" ht="20.100000000000001" customHeight="1" x14ac:dyDescent="0.15">
      <c r="A110" s="99"/>
      <c r="B110" s="99"/>
      <c r="C110" s="151"/>
      <c r="D110" s="152"/>
      <c r="E110" s="152"/>
      <c r="F110" s="152"/>
      <c r="G110" s="152"/>
      <c r="H110" s="152"/>
      <c r="I110" s="153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6"/>
    </row>
    <row r="111" spans="1:26" s="104" customFormat="1" ht="30" customHeight="1" x14ac:dyDescent="0.15">
      <c r="A111" s="99"/>
      <c r="B111" s="99"/>
      <c r="C111" s="151"/>
      <c r="D111" s="244" t="s">
        <v>343</v>
      </c>
      <c r="E111" s="244"/>
      <c r="F111" s="244"/>
      <c r="G111" s="244"/>
      <c r="H111" s="244"/>
      <c r="I111" s="244"/>
      <c r="J111" s="244"/>
      <c r="K111" s="244"/>
      <c r="L111" s="244"/>
      <c r="M111" s="244"/>
      <c r="N111" s="244"/>
      <c r="O111" s="244"/>
      <c r="P111" s="244"/>
      <c r="Q111" s="244"/>
      <c r="R111" s="244"/>
      <c r="S111" s="244"/>
      <c r="T111" s="244"/>
      <c r="U111" s="244"/>
      <c r="V111" s="244"/>
      <c r="W111" s="244"/>
      <c r="X111" s="244"/>
      <c r="Y111" s="244"/>
      <c r="Z111" s="118"/>
    </row>
    <row r="112" spans="1:26" s="104" customFormat="1" ht="20.100000000000001" customHeight="1" x14ac:dyDescent="0.15">
      <c r="A112" s="99"/>
      <c r="B112" s="99"/>
      <c r="C112" s="119"/>
      <c r="D112" s="120">
        <v>1</v>
      </c>
      <c r="E112" s="98" t="s">
        <v>8</v>
      </c>
      <c r="F112" s="98"/>
      <c r="G112" s="98"/>
      <c r="H112" s="98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18"/>
    </row>
    <row r="113" spans="1:26" s="104" customFormat="1" ht="20.100000000000001" customHeight="1" x14ac:dyDescent="0.15">
      <c r="A113" s="99"/>
      <c r="B113" s="99"/>
      <c r="C113" s="119"/>
      <c r="D113" s="120"/>
      <c r="E113" s="121"/>
      <c r="F113" s="121"/>
      <c r="G113" s="121"/>
      <c r="H113" s="121"/>
      <c r="I113" s="127"/>
      <c r="J113" s="159" t="s">
        <v>162</v>
      </c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18"/>
    </row>
    <row r="114" spans="1:26" s="104" customFormat="1" ht="20.100000000000001" customHeight="1" x14ac:dyDescent="0.15">
      <c r="A114" s="99"/>
      <c r="B114" s="99"/>
      <c r="C114" s="119"/>
      <c r="D114" s="120">
        <v>2</v>
      </c>
      <c r="E114" s="98" t="s">
        <v>86</v>
      </c>
      <c r="F114" s="98"/>
      <c r="G114" s="98"/>
      <c r="H114" s="98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18"/>
    </row>
    <row r="115" spans="1:26" s="104" customFormat="1" ht="20.100000000000001" customHeight="1" x14ac:dyDescent="0.15">
      <c r="A115" s="99"/>
      <c r="B115" s="99"/>
      <c r="C115" s="119"/>
      <c r="D115" s="120"/>
      <c r="E115" s="121"/>
      <c r="F115" s="121"/>
      <c r="G115" s="121"/>
      <c r="H115" s="121"/>
      <c r="I115" s="127"/>
      <c r="J115" s="159" t="s">
        <v>12</v>
      </c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18"/>
    </row>
    <row r="116" spans="1:26" s="104" customFormat="1" ht="20.100000000000001" customHeight="1" x14ac:dyDescent="0.15">
      <c r="A116" s="99"/>
      <c r="B116" s="99"/>
      <c r="C116" s="119"/>
      <c r="D116" s="120">
        <v>3</v>
      </c>
      <c r="E116" s="98" t="s">
        <v>90</v>
      </c>
      <c r="F116" s="98"/>
      <c r="G116" s="98"/>
      <c r="H116" s="98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18"/>
    </row>
    <row r="117" spans="1:26" s="104" customFormat="1" ht="20.100000000000001" customHeight="1" x14ac:dyDescent="0.15">
      <c r="A117" s="99"/>
      <c r="B117" s="99"/>
      <c r="C117" s="119"/>
      <c r="D117" s="120"/>
      <c r="E117" s="121"/>
      <c r="F117" s="121"/>
      <c r="G117" s="121"/>
      <c r="H117" s="121"/>
      <c r="I117" s="127"/>
      <c r="J117" s="159" t="s">
        <v>13</v>
      </c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18"/>
    </row>
    <row r="118" spans="1:26" s="104" customFormat="1" ht="20.100000000000001" customHeight="1" x14ac:dyDescent="0.15">
      <c r="A118" s="99">
        <f>IF(AND(I118&lt;&gt;"",NOT(ISNUMBER(VALUE(SUBSTITUTE(I118,"-",""))))), 1001, 0)</f>
        <v>0</v>
      </c>
      <c r="B118" s="99"/>
      <c r="C118" s="119"/>
      <c r="D118" s="120">
        <v>4</v>
      </c>
      <c r="E118" s="98" t="s">
        <v>6</v>
      </c>
      <c r="F118" s="98"/>
      <c r="G118" s="98"/>
      <c r="H118" s="98"/>
      <c r="I118" s="166"/>
      <c r="J118" s="166"/>
      <c r="K118" s="166"/>
      <c r="L118" s="166"/>
      <c r="M118" s="166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18"/>
    </row>
    <row r="119" spans="1:26" s="104" customFormat="1" ht="20.100000000000001" customHeight="1" x14ac:dyDescent="0.15">
      <c r="A119" s="99"/>
      <c r="B119" s="99"/>
      <c r="C119" s="123"/>
      <c r="D119" s="117"/>
      <c r="E119" s="121"/>
      <c r="F119" s="121"/>
      <c r="G119" s="121"/>
      <c r="H119" s="121"/>
      <c r="I119" s="127"/>
      <c r="J119" s="159" t="s">
        <v>340</v>
      </c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18"/>
    </row>
    <row r="120" spans="1:26" s="104" customFormat="1" ht="20.100000000000001" customHeight="1" x14ac:dyDescent="0.15">
      <c r="A120" s="99">
        <f>IF(AND(I120&lt;&gt;"",NOT(ISNUMBER(VALUE(SUBSTITUTE(I120,"-",""))))), 1001, 0)</f>
        <v>0</v>
      </c>
      <c r="B120" s="99"/>
      <c r="C120" s="119"/>
      <c r="D120" s="120">
        <v>5</v>
      </c>
      <c r="E120" s="98" t="s">
        <v>7</v>
      </c>
      <c r="F120" s="98"/>
      <c r="G120" s="98"/>
      <c r="H120" s="98"/>
      <c r="I120" s="166"/>
      <c r="J120" s="166"/>
      <c r="K120" s="166"/>
      <c r="L120" s="166"/>
      <c r="M120" s="166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18"/>
    </row>
    <row r="121" spans="1:26" s="104" customFormat="1" ht="20.100000000000001" customHeight="1" x14ac:dyDescent="0.15">
      <c r="A121" s="99"/>
      <c r="B121" s="99"/>
      <c r="C121" s="123"/>
      <c r="D121" s="117"/>
      <c r="E121" s="121"/>
      <c r="F121" s="121"/>
      <c r="G121" s="121"/>
      <c r="H121" s="121"/>
      <c r="I121" s="127"/>
      <c r="J121" s="159" t="s">
        <v>330</v>
      </c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18"/>
    </row>
    <row r="122" spans="1:26" s="104" customFormat="1" ht="20.100000000000001" customHeight="1" x14ac:dyDescent="0.15">
      <c r="A122" s="99"/>
      <c r="B122" s="99"/>
      <c r="C122" s="119"/>
      <c r="D122" s="120">
        <v>6</v>
      </c>
      <c r="E122" s="98" t="s">
        <v>10</v>
      </c>
      <c r="F122" s="98"/>
      <c r="G122" s="98"/>
      <c r="H122" s="98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18"/>
    </row>
    <row r="123" spans="1:26" s="104" customFormat="1" ht="20.100000000000001" customHeight="1" x14ac:dyDescent="0.15">
      <c r="A123" s="99"/>
      <c r="B123" s="99"/>
      <c r="C123" s="123"/>
      <c r="D123" s="117"/>
      <c r="E123" s="117"/>
      <c r="F123" s="117"/>
      <c r="G123" s="117"/>
      <c r="H123" s="117"/>
      <c r="I123" s="122"/>
      <c r="J123" s="159" t="s">
        <v>80</v>
      </c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18"/>
    </row>
    <row r="124" spans="1:26" s="104" customFormat="1" ht="20.100000000000001" customHeight="1" x14ac:dyDescent="0.15">
      <c r="A124" s="99"/>
      <c r="B124" s="99"/>
      <c r="C124" s="129"/>
      <c r="D124" s="130"/>
      <c r="E124" s="130"/>
      <c r="F124" s="130"/>
      <c r="G124" s="130"/>
      <c r="H124" s="130"/>
      <c r="I124" s="154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3"/>
    </row>
    <row r="125" spans="1:26" s="104" customFormat="1" ht="20.100000000000001" customHeight="1" x14ac:dyDescent="0.15">
      <c r="A125" s="99"/>
      <c r="B125" s="99"/>
      <c r="C125" s="117"/>
      <c r="D125" s="117"/>
      <c r="E125" s="117"/>
      <c r="F125" s="117"/>
      <c r="G125" s="117"/>
      <c r="H125" s="117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17"/>
    </row>
    <row r="126" spans="1:26" s="104" customFormat="1" ht="15.75" hidden="1" customHeight="1" x14ac:dyDescent="0.15">
      <c r="A126" s="99"/>
      <c r="B126" s="99"/>
      <c r="C126" s="117"/>
      <c r="D126" s="117"/>
      <c r="E126" s="117"/>
      <c r="F126" s="117"/>
      <c r="G126" s="117"/>
      <c r="H126" s="117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17"/>
    </row>
    <row r="127" spans="1:26" s="104" customFormat="1" ht="15.75" hidden="1" customHeight="1" x14ac:dyDescent="0.15">
      <c r="A127" s="99"/>
      <c r="B127" s="99"/>
      <c r="C127" s="117"/>
      <c r="D127" s="117"/>
      <c r="E127" s="117"/>
      <c r="F127" s="117"/>
      <c r="G127" s="117"/>
      <c r="H127" s="117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17"/>
    </row>
    <row r="128" spans="1:26" s="104" customFormat="1" ht="15.75" hidden="1" customHeight="1" x14ac:dyDescent="0.15">
      <c r="A128" s="99"/>
      <c r="B128" s="99"/>
      <c r="C128" s="117"/>
      <c r="D128" s="117"/>
      <c r="E128" s="117"/>
      <c r="F128" s="117"/>
      <c r="G128" s="117"/>
      <c r="H128" s="117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17"/>
    </row>
    <row r="129" spans="1:26" s="104" customFormat="1" ht="15.75" hidden="1" customHeight="1" x14ac:dyDescent="0.15">
      <c r="A129" s="99"/>
      <c r="B129" s="99"/>
      <c r="C129" s="117"/>
      <c r="D129" s="117"/>
      <c r="E129" s="117"/>
      <c r="F129" s="117"/>
      <c r="G129" s="117"/>
      <c r="H129" s="117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17"/>
    </row>
    <row r="130" spans="1:26" s="104" customFormat="1" ht="15.75" hidden="1" customHeight="1" x14ac:dyDescent="0.15">
      <c r="A130" s="99"/>
      <c r="B130" s="99"/>
      <c r="C130" s="117"/>
      <c r="D130" s="117"/>
      <c r="E130" s="117"/>
      <c r="F130" s="117"/>
      <c r="G130" s="117"/>
      <c r="H130" s="117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17"/>
    </row>
    <row r="131" spans="1:26" s="104" customFormat="1" ht="15.75" hidden="1" customHeight="1" x14ac:dyDescent="0.15">
      <c r="A131" s="99"/>
      <c r="B131" s="99"/>
      <c r="C131" s="117"/>
      <c r="D131" s="117"/>
      <c r="E131" s="117"/>
      <c r="F131" s="117"/>
      <c r="G131" s="117"/>
      <c r="H131" s="117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17"/>
    </row>
    <row r="132" spans="1:26" s="104" customFormat="1" ht="15.75" hidden="1" customHeight="1" x14ac:dyDescent="0.15">
      <c r="A132" s="99"/>
      <c r="B132" s="99"/>
      <c r="C132" s="117"/>
      <c r="D132" s="117"/>
      <c r="E132" s="117"/>
      <c r="F132" s="117"/>
      <c r="G132" s="117"/>
      <c r="H132" s="117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17"/>
    </row>
    <row r="133" spans="1:26" s="104" customFormat="1" ht="15.75" hidden="1" customHeight="1" x14ac:dyDescent="0.15">
      <c r="A133" s="99"/>
      <c r="B133" s="99"/>
      <c r="C133" s="117"/>
      <c r="D133" s="117"/>
      <c r="E133" s="117"/>
      <c r="F133" s="117"/>
      <c r="G133" s="117"/>
      <c r="H133" s="117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17"/>
    </row>
    <row r="134" spans="1:26" s="104" customFormat="1" ht="15.75" hidden="1" customHeight="1" x14ac:dyDescent="0.15">
      <c r="A134" s="99"/>
      <c r="B134" s="99"/>
      <c r="C134" s="117"/>
      <c r="D134" s="117"/>
      <c r="E134" s="117"/>
      <c r="F134" s="117"/>
      <c r="G134" s="117"/>
      <c r="H134" s="117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17"/>
    </row>
    <row r="135" spans="1:26" s="104" customFormat="1" ht="15.75" hidden="1" customHeight="1" x14ac:dyDescent="0.15">
      <c r="A135" s="99"/>
      <c r="B135" s="99"/>
      <c r="C135" s="117"/>
      <c r="D135" s="117"/>
      <c r="E135" s="117"/>
      <c r="F135" s="117"/>
      <c r="G135" s="117"/>
      <c r="H135" s="117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17"/>
    </row>
    <row r="136" spans="1:26" s="104" customFormat="1" ht="15.75" hidden="1" customHeight="1" x14ac:dyDescent="0.15">
      <c r="A136" s="99"/>
      <c r="B136" s="99"/>
      <c r="C136" s="117"/>
      <c r="D136" s="117"/>
      <c r="E136" s="117"/>
      <c r="F136" s="117"/>
      <c r="G136" s="117"/>
      <c r="H136" s="117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17"/>
    </row>
    <row r="137" spans="1:26" s="104" customFormat="1" ht="15.75" hidden="1" customHeight="1" x14ac:dyDescent="0.15">
      <c r="A137" s="99"/>
      <c r="B137" s="99"/>
      <c r="C137" s="117"/>
      <c r="D137" s="117"/>
      <c r="E137" s="117"/>
      <c r="F137" s="117"/>
      <c r="G137" s="117"/>
      <c r="H137" s="117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17"/>
    </row>
    <row r="138" spans="1:26" s="104" customFormat="1" ht="15.75" hidden="1" customHeight="1" x14ac:dyDescent="0.15">
      <c r="A138" s="99"/>
      <c r="B138" s="99"/>
      <c r="C138" s="117"/>
      <c r="D138" s="117"/>
      <c r="E138" s="117"/>
      <c r="F138" s="117"/>
      <c r="G138" s="117"/>
      <c r="H138" s="117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17"/>
    </row>
    <row r="139" spans="1:26" s="104" customFormat="1" ht="15.75" hidden="1" customHeight="1" x14ac:dyDescent="0.15">
      <c r="A139" s="99"/>
      <c r="B139" s="99"/>
      <c r="C139" s="117"/>
      <c r="D139" s="117"/>
      <c r="E139" s="117"/>
      <c r="F139" s="117"/>
      <c r="G139" s="117"/>
      <c r="H139" s="117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17"/>
    </row>
    <row r="140" spans="1:26" s="104" customFormat="1" ht="15.75" hidden="1" customHeight="1" x14ac:dyDescent="0.15">
      <c r="A140" s="99"/>
      <c r="B140" s="99"/>
      <c r="C140" s="117"/>
      <c r="D140" s="117"/>
      <c r="E140" s="117"/>
      <c r="F140" s="117"/>
      <c r="G140" s="117"/>
      <c r="H140" s="117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17"/>
    </row>
    <row r="141" spans="1:26" s="104" customFormat="1" ht="15.75" hidden="1" customHeight="1" x14ac:dyDescent="0.15">
      <c r="A141" s="99"/>
      <c r="B141" s="99"/>
      <c r="C141" s="117"/>
      <c r="D141" s="117"/>
      <c r="E141" s="117"/>
      <c r="F141" s="117"/>
      <c r="G141" s="117"/>
      <c r="H141" s="117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17"/>
    </row>
    <row r="142" spans="1:26" s="104" customFormat="1" ht="15.75" hidden="1" customHeight="1" x14ac:dyDescent="0.15">
      <c r="A142" s="99"/>
      <c r="B142" s="99"/>
      <c r="C142" s="117"/>
      <c r="D142" s="117"/>
      <c r="E142" s="117"/>
      <c r="F142" s="117"/>
      <c r="G142" s="117"/>
      <c r="H142" s="117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17"/>
    </row>
    <row r="143" spans="1:26" s="104" customFormat="1" ht="15.75" hidden="1" customHeight="1" x14ac:dyDescent="0.15">
      <c r="A143" s="99"/>
      <c r="B143" s="99"/>
      <c r="C143" s="117"/>
      <c r="D143" s="117"/>
      <c r="E143" s="117"/>
      <c r="F143" s="117"/>
      <c r="G143" s="117"/>
      <c r="H143" s="117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17"/>
    </row>
    <row r="144" spans="1:26" s="104" customFormat="1" ht="15.75" hidden="1" customHeight="1" x14ac:dyDescent="0.15">
      <c r="A144" s="99"/>
      <c r="B144" s="99"/>
      <c r="C144" s="117"/>
      <c r="D144" s="117"/>
      <c r="E144" s="117"/>
      <c r="F144" s="117"/>
      <c r="G144" s="117"/>
      <c r="H144" s="117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17"/>
    </row>
    <row r="145" spans="1:26" s="104" customFormat="1" ht="20.100000000000001" customHeight="1" x14ac:dyDescent="0.15">
      <c r="A145" s="99"/>
      <c r="B145" s="99"/>
      <c r="C145" s="117"/>
      <c r="D145" s="117"/>
      <c r="E145" s="117"/>
      <c r="F145" s="117"/>
      <c r="G145" s="117"/>
      <c r="H145" s="117"/>
      <c r="I145" s="135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</row>
    <row r="146" spans="1:26" s="104" customFormat="1" ht="20.100000000000001" customHeight="1" x14ac:dyDescent="0.15">
      <c r="A146" s="99"/>
      <c r="B146" s="99"/>
      <c r="C146" s="252" t="s">
        <v>152</v>
      </c>
      <c r="D146" s="253"/>
      <c r="E146" s="253"/>
      <c r="F146" s="253"/>
      <c r="G146" s="253"/>
      <c r="H146" s="254"/>
    </row>
    <row r="147" spans="1:26" s="104" customFormat="1" ht="20.100000000000001" customHeight="1" x14ac:dyDescent="0.15">
      <c r="A147" s="99"/>
      <c r="B147" s="99"/>
      <c r="C147" s="112"/>
      <c r="D147" s="113"/>
      <c r="E147" s="113"/>
      <c r="F147" s="113"/>
      <c r="G147" s="113"/>
      <c r="H147" s="113"/>
      <c r="I147" s="153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6"/>
    </row>
    <row r="148" spans="1:26" s="104" customFormat="1" ht="20.100000000000001" customHeight="1" x14ac:dyDescent="0.15">
      <c r="A148" s="99"/>
      <c r="B148" s="99"/>
      <c r="C148" s="112"/>
      <c r="D148" s="155" t="s">
        <v>333</v>
      </c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18"/>
    </row>
    <row r="149" spans="1:26" s="104" customFormat="1" ht="20.100000000000001" customHeight="1" x14ac:dyDescent="0.15">
      <c r="A149" s="99">
        <f>IF(AND(I149&lt;&gt;"しない", I149&lt;&gt;"する"), 1001, 0)</f>
        <v>0</v>
      </c>
      <c r="B149" s="99"/>
      <c r="C149" s="112"/>
      <c r="D149" s="120">
        <v>1</v>
      </c>
      <c r="E149" s="121" t="s">
        <v>334</v>
      </c>
      <c r="F149" s="121"/>
      <c r="G149" s="121"/>
      <c r="H149" s="121"/>
      <c r="I149" s="166" t="s">
        <v>346</v>
      </c>
      <c r="J149" s="166"/>
      <c r="K149" s="166"/>
      <c r="L149" s="166"/>
      <c r="M149" s="166"/>
      <c r="N149" s="121"/>
      <c r="O149" s="121"/>
      <c r="P149" s="121"/>
      <c r="Q149" s="121"/>
      <c r="R149" s="121"/>
      <c r="S149" s="121"/>
      <c r="T149" s="121"/>
      <c r="U149" s="121"/>
      <c r="V149" s="117"/>
      <c r="W149" s="117"/>
      <c r="X149" s="117"/>
      <c r="Y149" s="117"/>
      <c r="Z149" s="118"/>
    </row>
    <row r="150" spans="1:26" s="104" customFormat="1" ht="20.100000000000001" customHeight="1" x14ac:dyDescent="0.15">
      <c r="A150" s="99"/>
      <c r="B150" s="99"/>
      <c r="C150" s="112"/>
      <c r="D150" s="117"/>
      <c r="E150" s="121"/>
      <c r="F150" s="121"/>
      <c r="G150" s="121"/>
      <c r="H150" s="121"/>
      <c r="I150" s="127"/>
      <c r="J150" s="159" t="s">
        <v>332</v>
      </c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17"/>
      <c r="W150" s="117"/>
      <c r="X150" s="117"/>
      <c r="Y150" s="117"/>
      <c r="Z150" s="118"/>
    </row>
    <row r="151" spans="1:26" s="104" customFormat="1" ht="20.100000000000001" customHeight="1" x14ac:dyDescent="0.15">
      <c r="A151" s="99">
        <f>IF(AND($I149="する",ISBLANK($I151)), 1001, 0)</f>
        <v>0</v>
      </c>
      <c r="B151" s="99"/>
      <c r="C151" s="119"/>
      <c r="D151" s="120">
        <v>2</v>
      </c>
      <c r="E151" s="98" t="s">
        <v>0</v>
      </c>
      <c r="F151" s="98"/>
      <c r="G151" s="98"/>
      <c r="H151" s="98"/>
      <c r="I151" s="241"/>
      <c r="J151" s="242"/>
      <c r="K151" s="242"/>
      <c r="L151" s="242"/>
      <c r="M151" s="242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18"/>
    </row>
    <row r="152" spans="1:26" s="104" customFormat="1" ht="20.100000000000001" customHeight="1" x14ac:dyDescent="0.15">
      <c r="A152" s="99"/>
      <c r="B152" s="99"/>
      <c r="C152" s="119"/>
      <c r="D152" s="120"/>
      <c r="E152" s="121"/>
      <c r="F152" s="121"/>
      <c r="G152" s="121"/>
      <c r="H152" s="121"/>
      <c r="I152" s="122"/>
      <c r="J152" s="64" t="s">
        <v>359</v>
      </c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18"/>
    </row>
    <row r="153" spans="1:26" s="104" customFormat="1" ht="20.100000000000001" customHeight="1" x14ac:dyDescent="0.15">
      <c r="A153" s="99">
        <f>IF(AND($I149="する",ISBLANK($I153)), 1001, 0)</f>
        <v>0</v>
      </c>
      <c r="B153" s="99"/>
      <c r="C153" s="119"/>
      <c r="D153" s="120">
        <v>3</v>
      </c>
      <c r="E153" s="98" t="s">
        <v>1</v>
      </c>
      <c r="F153" s="98"/>
      <c r="G153" s="98"/>
      <c r="H153" s="98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118"/>
    </row>
    <row r="154" spans="1:26" s="104" customFormat="1" ht="20.100000000000001" customHeight="1" x14ac:dyDescent="0.15">
      <c r="A154" s="99"/>
      <c r="B154" s="99"/>
      <c r="C154" s="119"/>
      <c r="D154" s="120"/>
      <c r="E154" s="121"/>
      <c r="F154" s="121"/>
      <c r="G154" s="121"/>
      <c r="H154" s="121"/>
      <c r="I154" s="122"/>
      <c r="J154" s="159" t="s">
        <v>153</v>
      </c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18"/>
    </row>
    <row r="155" spans="1:26" s="104" customFormat="1" ht="20.100000000000001" customHeight="1" x14ac:dyDescent="0.15">
      <c r="A155" s="99"/>
      <c r="B155" s="99"/>
      <c r="C155" s="119"/>
      <c r="D155" s="120">
        <v>4</v>
      </c>
      <c r="E155" s="98" t="s">
        <v>154</v>
      </c>
      <c r="F155" s="98"/>
      <c r="G155" s="98"/>
      <c r="H155" s="98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18"/>
    </row>
    <row r="156" spans="1:26" s="104" customFormat="1" ht="20.100000000000001" customHeight="1" x14ac:dyDescent="0.15">
      <c r="A156" s="99"/>
      <c r="B156" s="99"/>
      <c r="C156" s="119"/>
      <c r="D156" s="120"/>
      <c r="E156" s="121"/>
      <c r="F156" s="121"/>
      <c r="G156" s="121"/>
      <c r="H156" s="121"/>
      <c r="I156" s="122"/>
      <c r="J156" s="159" t="s">
        <v>12</v>
      </c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18"/>
    </row>
    <row r="157" spans="1:26" s="104" customFormat="1" ht="20.100000000000001" customHeight="1" x14ac:dyDescent="0.15">
      <c r="A157" s="99">
        <f>IF(AND($I149="する",ISBLANK($I157)), 1001, 0)</f>
        <v>0</v>
      </c>
      <c r="B157" s="99"/>
      <c r="C157" s="119"/>
      <c r="D157" s="120">
        <v>5</v>
      </c>
      <c r="E157" s="98" t="s">
        <v>155</v>
      </c>
      <c r="F157" s="98"/>
      <c r="G157" s="98"/>
      <c r="H157" s="98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18"/>
    </row>
    <row r="158" spans="1:26" s="104" customFormat="1" ht="20.100000000000001" customHeight="1" x14ac:dyDescent="0.15">
      <c r="A158" s="99"/>
      <c r="B158" s="99"/>
      <c r="C158" s="123"/>
      <c r="D158" s="117"/>
      <c r="E158" s="121"/>
      <c r="F158" s="121"/>
      <c r="G158" s="121"/>
      <c r="H158" s="121"/>
      <c r="I158" s="122"/>
      <c r="J158" s="159" t="s">
        <v>13</v>
      </c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18"/>
    </row>
    <row r="159" spans="1:26" s="104" customFormat="1" ht="20.100000000000001" customHeight="1" x14ac:dyDescent="0.15">
      <c r="A159" s="99">
        <f>IF(AND($I149="する",NOT(AND(I159&lt;&gt;"",ISNUMBER(VALUE(SUBSTITUTE(I159,"-","")))))), 1001, 0)</f>
        <v>0</v>
      </c>
      <c r="B159" s="99"/>
      <c r="C159" s="119"/>
      <c r="D159" s="120">
        <v>6</v>
      </c>
      <c r="E159" s="98" t="s">
        <v>6</v>
      </c>
      <c r="F159" s="98"/>
      <c r="G159" s="98"/>
      <c r="H159" s="98"/>
      <c r="I159" s="166"/>
      <c r="J159" s="166"/>
      <c r="K159" s="166"/>
      <c r="L159" s="166"/>
      <c r="M159" s="166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18"/>
    </row>
    <row r="160" spans="1:26" s="104" customFormat="1" ht="20.100000000000001" customHeight="1" x14ac:dyDescent="0.15">
      <c r="A160" s="99"/>
      <c r="B160" s="99"/>
      <c r="C160" s="123"/>
      <c r="D160" s="117"/>
      <c r="E160" s="121"/>
      <c r="F160" s="121"/>
      <c r="G160" s="121"/>
      <c r="H160" s="121"/>
      <c r="I160" s="122"/>
      <c r="J160" s="159" t="s">
        <v>340</v>
      </c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18"/>
    </row>
    <row r="161" spans="1:26" s="104" customFormat="1" ht="20.100000000000001" customHeight="1" x14ac:dyDescent="0.15">
      <c r="A161" s="99">
        <f>IF(AND($I149="する",AND(I161&lt;&gt;"",NOT(ISNUMBER(VALUE(SUBSTITUTE(I161,"-","")))))), 1001, 0)</f>
        <v>0</v>
      </c>
      <c r="B161" s="99"/>
      <c r="C161" s="119"/>
      <c r="D161" s="120">
        <v>7</v>
      </c>
      <c r="E161" s="98" t="s">
        <v>7</v>
      </c>
      <c r="F161" s="98"/>
      <c r="G161" s="98"/>
      <c r="H161" s="98"/>
      <c r="I161" s="166"/>
      <c r="J161" s="166"/>
      <c r="K161" s="166"/>
      <c r="L161" s="166"/>
      <c r="M161" s="166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18"/>
    </row>
    <row r="162" spans="1:26" s="104" customFormat="1" ht="20.100000000000001" customHeight="1" x14ac:dyDescent="0.15">
      <c r="A162" s="99"/>
      <c r="B162" s="99"/>
      <c r="C162" s="123"/>
      <c r="D162" s="117"/>
      <c r="E162" s="121"/>
      <c r="F162" s="121"/>
      <c r="G162" s="121"/>
      <c r="H162" s="121"/>
      <c r="I162" s="122"/>
      <c r="J162" s="159" t="s">
        <v>330</v>
      </c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18"/>
    </row>
    <row r="163" spans="1:26" s="104" customFormat="1" ht="20.100000000000001" customHeight="1" x14ac:dyDescent="0.15">
      <c r="A163" s="99"/>
      <c r="B163" s="99"/>
      <c r="C163" s="129"/>
      <c r="D163" s="130"/>
      <c r="E163" s="131"/>
      <c r="F163" s="131"/>
      <c r="G163" s="131"/>
      <c r="H163" s="131"/>
      <c r="I163" s="150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3"/>
    </row>
    <row r="164" spans="1:26" s="104" customFormat="1" ht="20.100000000000001" customHeight="1" x14ac:dyDescent="0.15">
      <c r="A164" s="99"/>
      <c r="B164" s="99"/>
      <c r="C164" s="117"/>
      <c r="D164" s="117"/>
      <c r="E164" s="117"/>
      <c r="F164" s="117"/>
      <c r="G164" s="117"/>
      <c r="H164" s="117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17"/>
    </row>
    <row r="165" spans="1:26" ht="20.100000000000001" customHeight="1" x14ac:dyDescent="0.15">
      <c r="A165" s="1"/>
      <c r="B165" s="1"/>
      <c r="C165" s="55"/>
      <c r="D165" s="55"/>
      <c r="E165" s="55"/>
      <c r="F165" s="55"/>
      <c r="G165" s="55"/>
      <c r="H165" s="55"/>
      <c r="I165" s="19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20.100000000000001" customHeight="1" x14ac:dyDescent="0.15">
      <c r="A166" s="1"/>
      <c r="B166" s="1"/>
      <c r="C166" s="229" t="s">
        <v>157</v>
      </c>
      <c r="D166" s="230"/>
      <c r="E166" s="230"/>
      <c r="F166" s="230"/>
      <c r="G166" s="230"/>
      <c r="H166" s="231"/>
    </row>
    <row r="167" spans="1:26" ht="20.100000000000001" customHeight="1" x14ac:dyDescent="0.15">
      <c r="A167" s="1"/>
      <c r="B167" s="1"/>
      <c r="C167" s="8"/>
      <c r="D167" s="27"/>
      <c r="E167" s="27"/>
      <c r="F167" s="27"/>
      <c r="G167" s="27"/>
      <c r="H167" s="27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</row>
    <row r="168" spans="1:26" ht="15.75" hidden="1" customHeight="1" x14ac:dyDescent="0.15">
      <c r="A168" s="1"/>
      <c r="B168" s="1"/>
      <c r="C168" s="8"/>
      <c r="D168" s="27"/>
      <c r="E168" s="27"/>
      <c r="F168" s="27"/>
      <c r="G168" s="27"/>
      <c r="H168" s="27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13"/>
    </row>
    <row r="169" spans="1:26" ht="20.100000000000001" customHeight="1" x14ac:dyDescent="0.15">
      <c r="A169" s="1">
        <f>IF(ISBLANK($I169), 1, 0)</f>
        <v>1</v>
      </c>
      <c r="B169" s="1"/>
      <c r="C169" s="11"/>
      <c r="D169" s="12">
        <v>1</v>
      </c>
      <c r="E169" s="59" t="s">
        <v>14</v>
      </c>
      <c r="F169" s="59"/>
      <c r="G169" s="59"/>
      <c r="H169" s="59"/>
      <c r="I169" s="170"/>
      <c r="J169" s="208"/>
      <c r="K169" s="208"/>
      <c r="L169" s="208"/>
      <c r="M169" s="208"/>
      <c r="N169" s="60" t="s">
        <v>81</v>
      </c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26"/>
      <c r="Z169" s="13"/>
    </row>
    <row r="170" spans="1:26" ht="20.100000000000001" customHeight="1" x14ac:dyDescent="0.15">
      <c r="A170" s="1"/>
      <c r="B170" s="1"/>
      <c r="C170" s="11"/>
      <c r="D170" s="12"/>
      <c r="E170" s="60"/>
      <c r="F170" s="60"/>
      <c r="G170" s="60"/>
      <c r="H170" s="60"/>
      <c r="I170" s="21"/>
      <c r="J170" s="64" t="s">
        <v>156</v>
      </c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13"/>
    </row>
    <row r="171" spans="1:26" ht="20.100000000000001" customHeight="1" x14ac:dyDescent="0.15">
      <c r="A171" s="1"/>
      <c r="B171" s="1"/>
      <c r="C171" s="11"/>
      <c r="D171" s="12">
        <v>2</v>
      </c>
      <c r="E171" s="59" t="s">
        <v>18</v>
      </c>
      <c r="F171" s="59"/>
      <c r="G171" s="59"/>
      <c r="H171" s="59"/>
      <c r="I171" s="209"/>
      <c r="J171" s="226"/>
      <c r="K171" s="226"/>
      <c r="L171" s="226"/>
      <c r="M171" s="226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26"/>
      <c r="Z171" s="13"/>
    </row>
    <row r="172" spans="1:26" ht="20.100000000000001" customHeight="1" x14ac:dyDescent="0.15">
      <c r="A172" s="1"/>
      <c r="B172" s="1"/>
      <c r="C172" s="11"/>
      <c r="D172" s="12"/>
      <c r="E172" s="60"/>
      <c r="F172" s="60"/>
      <c r="G172" s="60"/>
      <c r="H172" s="60"/>
      <c r="I172" s="14"/>
      <c r="J172" s="64" t="str">
        <f>日付例&amp;"　自己資本額を算定した決算日を入力してください。"</f>
        <v>例)2022/4/1、R4/4/1　自己資本額を算定した決算日を入力してください。</v>
      </c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1"/>
      <c r="Z172" s="13"/>
    </row>
    <row r="173" spans="1:26" ht="20.100000000000001" customHeight="1" x14ac:dyDescent="0.15">
      <c r="A173" s="1">
        <f>IF(ISBLANK($I173), 1, 0)</f>
        <v>1</v>
      </c>
      <c r="B173" s="1"/>
      <c r="C173" s="11"/>
      <c r="D173" s="12">
        <v>3</v>
      </c>
      <c r="E173" s="59" t="s">
        <v>15</v>
      </c>
      <c r="F173" s="59"/>
      <c r="G173" s="59"/>
      <c r="H173" s="59"/>
      <c r="I173" s="226"/>
      <c r="J173" s="210"/>
      <c r="K173" s="210"/>
      <c r="L173" s="210"/>
      <c r="M173" s="210"/>
      <c r="N173" s="60" t="s">
        <v>79</v>
      </c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26"/>
      <c r="Z173" s="13"/>
    </row>
    <row r="174" spans="1:26" ht="20.100000000000001" customHeight="1" x14ac:dyDescent="0.15">
      <c r="A174" s="1"/>
      <c r="B174" s="1"/>
      <c r="C174" s="11"/>
      <c r="D174" s="12"/>
      <c r="E174" s="60"/>
      <c r="F174" s="60"/>
      <c r="G174" s="60"/>
      <c r="H174" s="60"/>
      <c r="I174" s="20"/>
      <c r="J174" s="64" t="s">
        <v>351</v>
      </c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57"/>
    </row>
    <row r="175" spans="1:26" ht="20.100000000000001" customHeight="1" x14ac:dyDescent="0.15">
      <c r="A175" s="1"/>
      <c r="B175" s="1"/>
      <c r="C175" s="11"/>
      <c r="D175" s="12">
        <v>4</v>
      </c>
      <c r="E175" s="59" t="s">
        <v>78</v>
      </c>
      <c r="F175" s="59"/>
      <c r="G175" s="59"/>
      <c r="H175" s="59"/>
      <c r="I175" s="209"/>
      <c r="J175" s="210"/>
      <c r="K175" s="210"/>
      <c r="L175" s="210"/>
      <c r="M175" s="210"/>
      <c r="N175" s="85" t="s">
        <v>16</v>
      </c>
      <c r="O175" s="209"/>
      <c r="P175" s="210"/>
      <c r="Q175" s="210"/>
      <c r="R175" s="60" t="s">
        <v>17</v>
      </c>
      <c r="S175" s="60"/>
      <c r="T175" s="60"/>
      <c r="U175" s="60"/>
      <c r="V175" s="60"/>
      <c r="W175" s="60"/>
      <c r="X175" s="60"/>
      <c r="Y175" s="60"/>
      <c r="Z175" s="13"/>
    </row>
    <row r="176" spans="1:26" ht="20.100000000000001" customHeight="1" x14ac:dyDescent="0.15">
      <c r="A176" s="1"/>
      <c r="B176" s="1"/>
      <c r="C176" s="11"/>
      <c r="D176" s="12"/>
      <c r="E176" s="60"/>
      <c r="F176" s="60"/>
      <c r="G176" s="60"/>
      <c r="H176" s="60"/>
      <c r="I176" s="22"/>
      <c r="J176" s="64" t="str">
        <f>日付例&amp;"　年月日を入力してください。"</f>
        <v>例)2022/4/1、R4/4/1　年月日を入力してください。</v>
      </c>
      <c r="K176" s="64"/>
      <c r="L176" s="64"/>
      <c r="M176" s="64"/>
      <c r="N176" s="64"/>
      <c r="O176" s="65"/>
      <c r="P176" s="64"/>
      <c r="Q176" s="64"/>
      <c r="R176" s="64"/>
      <c r="S176" s="64"/>
      <c r="T176" s="64"/>
      <c r="U176" s="64"/>
      <c r="V176" s="64"/>
      <c r="W176" s="64"/>
      <c r="X176" s="64"/>
      <c r="Y176" s="61"/>
      <c r="Z176" s="13"/>
    </row>
    <row r="177" spans="1:27" ht="20.100000000000001" customHeight="1" x14ac:dyDescent="0.15">
      <c r="A177" s="1"/>
      <c r="B177" s="1"/>
      <c r="C177" s="11"/>
      <c r="D177" s="12">
        <v>5</v>
      </c>
      <c r="E177" s="59" t="s">
        <v>125</v>
      </c>
      <c r="F177" s="59"/>
      <c r="G177" s="59"/>
      <c r="H177" s="59"/>
      <c r="I177" s="209"/>
      <c r="J177" s="210"/>
      <c r="K177" s="210"/>
      <c r="L177" s="210"/>
      <c r="M177" s="21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26"/>
      <c r="Z177" s="13"/>
    </row>
    <row r="178" spans="1:27" ht="20.100000000000001" customHeight="1" x14ac:dyDescent="0.15">
      <c r="A178" s="1"/>
      <c r="B178" s="1"/>
      <c r="C178" s="11"/>
      <c r="D178" s="12"/>
      <c r="E178" s="60"/>
      <c r="F178" s="60"/>
      <c r="G178" s="60"/>
      <c r="H178" s="60"/>
      <c r="I178" s="22"/>
      <c r="J178" s="64" t="str">
        <f>日付例&amp;"　年月日を入力してください。"</f>
        <v>例)2022/4/1、R4/4/1　年月日を入力してください。</v>
      </c>
      <c r="K178" s="64"/>
      <c r="L178" s="64"/>
      <c r="M178" s="64"/>
      <c r="N178" s="64"/>
      <c r="O178" s="65"/>
      <c r="P178" s="64"/>
      <c r="Q178" s="64"/>
      <c r="R178" s="64"/>
      <c r="S178" s="64"/>
      <c r="T178" s="64"/>
      <c r="U178" s="64"/>
      <c r="V178" s="64"/>
      <c r="W178" s="64"/>
      <c r="X178" s="64"/>
      <c r="Y178" s="61"/>
      <c r="Z178" s="13"/>
    </row>
    <row r="179" spans="1:27" ht="20.100000000000001" customHeight="1" x14ac:dyDescent="0.15">
      <c r="A179" s="1">
        <f>IF(ISBLANK($I179), 1, 0)</f>
        <v>1</v>
      </c>
      <c r="B179" s="1"/>
      <c r="C179" s="11"/>
      <c r="D179" s="12">
        <v>6</v>
      </c>
      <c r="E179" s="59" t="s">
        <v>9</v>
      </c>
      <c r="F179" s="59"/>
      <c r="G179" s="59"/>
      <c r="H179" s="59"/>
      <c r="I179" s="170"/>
      <c r="J179" s="171"/>
      <c r="K179" s="171"/>
      <c r="L179" s="171"/>
      <c r="M179" s="171"/>
      <c r="N179" s="60" t="s">
        <v>79</v>
      </c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26"/>
      <c r="Z179" s="13"/>
    </row>
    <row r="180" spans="1:27" ht="30" customHeight="1" x14ac:dyDescent="0.15">
      <c r="A180" s="1"/>
      <c r="B180" s="1"/>
      <c r="C180" s="15"/>
      <c r="D180" s="55"/>
      <c r="E180" s="60"/>
      <c r="F180" s="60"/>
      <c r="G180" s="60"/>
      <c r="H180" s="60"/>
      <c r="I180" s="22"/>
      <c r="J180" s="165" t="str">
        <f>"例)10　"&amp;今年&amp;"12月31日現在。創業から申請日まで（組織変更、合併等による期間の通算可）。
１年未満の端数は切り捨ててください。１年に満たない場合は0を入力してください。"</f>
        <v>例)10　令和4年12月31日現在。創業から申請日まで（組織変更、合併等による期間の通算可）。
１年未満の端数は切り捨ててください。１年に満たない場合は0を入力してください。</v>
      </c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  <c r="Z180" s="13"/>
    </row>
    <row r="181" spans="1:27" ht="20.100000000000001" customHeight="1" x14ac:dyDescent="0.15">
      <c r="A181" s="1"/>
      <c r="B181" s="1"/>
      <c r="C181" s="11"/>
      <c r="D181" s="12">
        <v>7</v>
      </c>
      <c r="E181" s="59" t="s">
        <v>19</v>
      </c>
      <c r="F181" s="59"/>
      <c r="G181" s="59"/>
      <c r="H181" s="59"/>
      <c r="I181" s="170"/>
      <c r="J181" s="171"/>
      <c r="K181" s="171"/>
      <c r="L181" s="171"/>
      <c r="M181" s="171"/>
      <c r="N181" s="60" t="s">
        <v>82</v>
      </c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26"/>
      <c r="Z181" s="13"/>
    </row>
    <row r="182" spans="1:27" ht="20.100000000000001" customHeight="1" x14ac:dyDescent="0.15">
      <c r="A182" s="1"/>
      <c r="B182" s="1"/>
      <c r="C182" s="11"/>
      <c r="D182" s="12"/>
      <c r="E182" s="60"/>
      <c r="F182" s="60"/>
      <c r="G182" s="60"/>
      <c r="H182" s="60"/>
      <c r="I182" s="14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13"/>
    </row>
    <row r="183" spans="1:27" ht="20.100000000000001" customHeight="1" x14ac:dyDescent="0.15">
      <c r="A183" s="1"/>
      <c r="B183" s="1"/>
      <c r="C183" s="11"/>
      <c r="D183" s="12">
        <v>8</v>
      </c>
      <c r="E183" s="59" t="s">
        <v>20</v>
      </c>
      <c r="F183" s="59"/>
      <c r="G183" s="59"/>
      <c r="H183" s="59"/>
      <c r="I183" s="170"/>
      <c r="J183" s="171"/>
      <c r="K183" s="171"/>
      <c r="L183" s="171"/>
      <c r="M183" s="171"/>
      <c r="N183" s="60" t="s">
        <v>82</v>
      </c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26"/>
      <c r="Z183" s="13"/>
    </row>
    <row r="184" spans="1:27" ht="20.100000000000001" customHeight="1" x14ac:dyDescent="0.15">
      <c r="A184" s="1"/>
      <c r="B184" s="1"/>
      <c r="C184" s="11"/>
      <c r="D184" s="12"/>
      <c r="E184" s="60"/>
      <c r="F184" s="60"/>
      <c r="G184" s="60"/>
      <c r="H184" s="60"/>
      <c r="I184" s="14"/>
      <c r="J184" s="64" t="str">
        <f>"(" &amp; D181 &amp; ")" &amp;E181 &amp; "の内数"</f>
        <v>(7)常勤職員の数の内数</v>
      </c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1"/>
      <c r="Z184" s="13"/>
    </row>
    <row r="185" spans="1:27" s="104" customFormat="1" ht="20.100000000000001" customHeight="1" x14ac:dyDescent="0.15">
      <c r="A185" s="99">
        <f>IF(AND($I185&lt;&gt;"課税", $I185&lt;&gt;"免税"), 102, 0)</f>
        <v>102</v>
      </c>
      <c r="B185" s="99"/>
      <c r="C185" s="119"/>
      <c r="D185" s="156">
        <v>9</v>
      </c>
      <c r="E185" s="98" t="s">
        <v>11</v>
      </c>
      <c r="F185" s="98"/>
      <c r="G185" s="98"/>
      <c r="H185" s="98"/>
      <c r="I185" s="166"/>
      <c r="J185" s="167"/>
      <c r="K185" s="167"/>
      <c r="L185" s="167"/>
      <c r="M185" s="167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18"/>
    </row>
    <row r="186" spans="1:27" s="104" customFormat="1" ht="42" customHeight="1" x14ac:dyDescent="0.15">
      <c r="A186" s="99"/>
      <c r="B186" s="99"/>
      <c r="C186" s="123"/>
      <c r="D186" s="117"/>
      <c r="E186" s="121"/>
      <c r="F186" s="121"/>
      <c r="G186" s="121"/>
      <c r="H186" s="121"/>
      <c r="I186" s="122"/>
      <c r="J186" s="168" t="str">
        <f>"リストから選択してください。
"&amp;今年&amp;"4月1日時点で、消費税課税事業者の場合は「課税」を、免税事業者の場合は「免税」を選択してください。"</f>
        <v>リストから選択してください。
令和4年4月1日時点で、消費税課税事業者の場合は「課税」を、免税事業者の場合は「免税」を選択してください。</v>
      </c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18"/>
    </row>
    <row r="187" spans="1:27" ht="20.100000000000001" customHeight="1" x14ac:dyDescent="0.15">
      <c r="A187" s="1"/>
      <c r="B187" s="1"/>
      <c r="C187" s="8"/>
      <c r="D187" s="12">
        <v>10</v>
      </c>
      <c r="E187" s="59" t="s">
        <v>21</v>
      </c>
      <c r="F187" s="59"/>
      <c r="G187" s="59"/>
      <c r="H187" s="59"/>
      <c r="Z187" s="13"/>
    </row>
    <row r="188" spans="1:27" ht="30" customHeight="1" x14ac:dyDescent="0.15">
      <c r="A188" s="1"/>
      <c r="B188" s="1"/>
      <c r="C188" s="11"/>
      <c r="D188" s="12"/>
      <c r="E188" s="178" t="s">
        <v>126</v>
      </c>
      <c r="F188" s="178"/>
      <c r="G188" s="178"/>
      <c r="H188" s="178"/>
      <c r="I188" s="179"/>
      <c r="J188" s="178"/>
      <c r="K188" s="178"/>
      <c r="L188" s="178"/>
      <c r="M188" s="178"/>
      <c r="N188" s="179"/>
      <c r="O188" s="178"/>
      <c r="P188" s="178"/>
      <c r="Q188" s="178"/>
      <c r="R188" s="179"/>
      <c r="S188" s="178"/>
      <c r="T188" s="178"/>
      <c r="U188" s="178"/>
      <c r="V188" s="178"/>
      <c r="W188" s="178"/>
      <c r="X188" s="178"/>
      <c r="Y188" s="178"/>
      <c r="Z188" s="13"/>
    </row>
    <row r="189" spans="1:27" ht="20.100000000000001" customHeight="1" x14ac:dyDescent="0.15">
      <c r="A189" s="1"/>
      <c r="B189" s="1"/>
      <c r="C189" s="11"/>
      <c r="D189" s="12"/>
      <c r="E189" s="172" t="s">
        <v>84</v>
      </c>
      <c r="F189" s="173"/>
      <c r="G189" s="173"/>
      <c r="H189" s="173"/>
      <c r="I189" s="173"/>
      <c r="J189" s="174"/>
      <c r="K189" s="175" t="s">
        <v>83</v>
      </c>
      <c r="L189" s="175"/>
      <c r="M189" s="175"/>
      <c r="N189" s="175"/>
      <c r="O189" s="176" t="s">
        <v>22</v>
      </c>
      <c r="P189" s="175"/>
      <c r="Q189" s="175"/>
      <c r="R189" s="175"/>
      <c r="S189" s="177"/>
      <c r="T189" s="161"/>
      <c r="U189" s="161"/>
      <c r="V189" s="161"/>
      <c r="W189" s="161"/>
      <c r="X189" s="161"/>
      <c r="Y189" s="161"/>
      <c r="Z189" s="13"/>
    </row>
    <row r="190" spans="1:27" ht="20.100000000000001" customHeight="1" x14ac:dyDescent="0.15">
      <c r="A190" s="1"/>
      <c r="B190" s="1"/>
      <c r="C190" s="11"/>
      <c r="D190" s="12"/>
      <c r="E190" s="162"/>
      <c r="F190" s="163"/>
      <c r="G190" s="163"/>
      <c r="H190" s="163"/>
      <c r="I190" s="163"/>
      <c r="J190" s="164"/>
      <c r="K190" s="162"/>
      <c r="L190" s="163"/>
      <c r="M190" s="180"/>
      <c r="N190" s="181"/>
      <c r="O190" s="162"/>
      <c r="P190" s="163"/>
      <c r="Q190" s="163"/>
      <c r="R190" s="163"/>
      <c r="S190" s="181"/>
      <c r="Z190" s="13"/>
      <c r="AA190" s="55"/>
    </row>
    <row r="191" spans="1:27" ht="20.100000000000001" customHeight="1" x14ac:dyDescent="0.15">
      <c r="A191" s="1"/>
      <c r="B191" s="1"/>
      <c r="C191" s="11"/>
      <c r="D191" s="12"/>
      <c r="Z191" s="13"/>
      <c r="AA191" s="55"/>
    </row>
    <row r="192" spans="1:27" ht="20.100000000000001" customHeight="1" x14ac:dyDescent="0.15">
      <c r="A192" s="1"/>
      <c r="B192" s="1"/>
      <c r="C192" s="11"/>
      <c r="D192" s="34">
        <v>11</v>
      </c>
      <c r="E192" s="58" t="s">
        <v>163</v>
      </c>
      <c r="F192" s="86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13"/>
      <c r="AA192" s="55"/>
    </row>
    <row r="193" spans="1:27" ht="20.100000000000001" customHeight="1" x14ac:dyDescent="0.15">
      <c r="A193" s="1"/>
      <c r="B193" s="1"/>
      <c r="C193" s="11"/>
      <c r="D193" s="33"/>
      <c r="E193" s="66" t="s">
        <v>127</v>
      </c>
      <c r="F193" s="87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13"/>
      <c r="AA193" s="55"/>
    </row>
    <row r="194" spans="1:27" ht="20.100000000000001" customHeight="1" x14ac:dyDescent="0.15">
      <c r="A194" s="1"/>
      <c r="B194" s="1"/>
      <c r="C194" s="11"/>
      <c r="D194" s="32"/>
      <c r="E194" s="337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/>
      <c r="Q194" s="338"/>
      <c r="R194" s="338"/>
      <c r="S194" s="338"/>
      <c r="T194" s="338"/>
      <c r="U194" s="338"/>
      <c r="V194" s="338"/>
      <c r="W194" s="338"/>
      <c r="X194" s="338"/>
      <c r="Y194" s="339"/>
      <c r="Z194" s="13"/>
      <c r="AA194" s="55"/>
    </row>
    <row r="195" spans="1:27" ht="20.100000000000001" customHeight="1" x14ac:dyDescent="0.15">
      <c r="A195" s="1"/>
      <c r="B195" s="1"/>
      <c r="C195" s="11"/>
      <c r="E195" s="337"/>
      <c r="F195" s="338"/>
      <c r="G195" s="338"/>
      <c r="H195" s="338"/>
      <c r="I195" s="338"/>
      <c r="J195" s="338"/>
      <c r="K195" s="338"/>
      <c r="L195" s="338"/>
      <c r="M195" s="338"/>
      <c r="N195" s="338"/>
      <c r="O195" s="338"/>
      <c r="P195" s="338"/>
      <c r="Q195" s="338"/>
      <c r="R195" s="338"/>
      <c r="S195" s="338"/>
      <c r="T195" s="338"/>
      <c r="U195" s="338"/>
      <c r="V195" s="338"/>
      <c r="W195" s="338"/>
      <c r="X195" s="338"/>
      <c r="Y195" s="339"/>
      <c r="Z195" s="13"/>
      <c r="AA195" s="55"/>
    </row>
    <row r="196" spans="1:27" ht="20.100000000000001" customHeight="1" x14ac:dyDescent="0.15">
      <c r="A196" s="1"/>
      <c r="B196" s="1"/>
      <c r="C196" s="11"/>
      <c r="D196" s="32"/>
      <c r="E196" s="337"/>
      <c r="F196" s="338"/>
      <c r="G196" s="338"/>
      <c r="H196" s="338"/>
      <c r="I196" s="338"/>
      <c r="J196" s="338"/>
      <c r="K196" s="338"/>
      <c r="L196" s="338"/>
      <c r="M196" s="338"/>
      <c r="N196" s="338"/>
      <c r="O196" s="338"/>
      <c r="P196" s="338"/>
      <c r="Q196" s="338"/>
      <c r="R196" s="338"/>
      <c r="S196" s="338"/>
      <c r="T196" s="338"/>
      <c r="U196" s="338"/>
      <c r="V196" s="338"/>
      <c r="W196" s="338"/>
      <c r="X196" s="338"/>
      <c r="Y196" s="339"/>
      <c r="Z196" s="13"/>
      <c r="AA196" s="55"/>
    </row>
    <row r="197" spans="1:27" ht="20.100000000000001" customHeight="1" x14ac:dyDescent="0.15">
      <c r="A197" s="1"/>
      <c r="B197" s="1"/>
      <c r="C197" s="11"/>
      <c r="D197" s="32"/>
      <c r="E197" s="337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9"/>
      <c r="Z197" s="13"/>
      <c r="AA197" s="55"/>
    </row>
    <row r="198" spans="1:27" ht="20.100000000000001" customHeight="1" x14ac:dyDescent="0.15">
      <c r="A198" s="1"/>
      <c r="B198" s="1"/>
      <c r="C198" s="11"/>
      <c r="D198" s="32"/>
      <c r="E198" s="337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/>
      <c r="X198" s="338"/>
      <c r="Y198" s="339"/>
      <c r="Z198" s="13"/>
      <c r="AA198" s="55"/>
    </row>
    <row r="199" spans="1:27" ht="20.100000000000001" customHeight="1" x14ac:dyDescent="0.15">
      <c r="A199" s="1"/>
      <c r="B199" s="1"/>
      <c r="C199" s="11"/>
      <c r="D199" s="32"/>
      <c r="E199" s="337"/>
      <c r="F199" s="338"/>
      <c r="G199" s="338"/>
      <c r="H199" s="338"/>
      <c r="I199" s="338"/>
      <c r="J199" s="338"/>
      <c r="K199" s="338"/>
      <c r="L199" s="338"/>
      <c r="M199" s="338"/>
      <c r="N199" s="338"/>
      <c r="O199" s="338"/>
      <c r="P199" s="338"/>
      <c r="Q199" s="338"/>
      <c r="R199" s="338"/>
      <c r="S199" s="338"/>
      <c r="T199" s="338"/>
      <c r="U199" s="338"/>
      <c r="V199" s="338"/>
      <c r="W199" s="338"/>
      <c r="X199" s="338"/>
      <c r="Y199" s="339"/>
      <c r="Z199" s="13"/>
      <c r="AA199" s="55"/>
    </row>
    <row r="200" spans="1:27" ht="20.100000000000001" customHeight="1" x14ac:dyDescent="0.15">
      <c r="A200" s="1"/>
      <c r="B200" s="1"/>
      <c r="C200" s="11"/>
      <c r="D200" s="32"/>
      <c r="E200" s="337"/>
      <c r="F200" s="338"/>
      <c r="G200" s="338"/>
      <c r="H200" s="338"/>
      <c r="I200" s="338"/>
      <c r="J200" s="338"/>
      <c r="K200" s="338"/>
      <c r="L200" s="338"/>
      <c r="M200" s="338"/>
      <c r="N200" s="338"/>
      <c r="O200" s="338"/>
      <c r="P200" s="338"/>
      <c r="Q200" s="338"/>
      <c r="R200" s="338"/>
      <c r="S200" s="338"/>
      <c r="T200" s="338"/>
      <c r="U200" s="338"/>
      <c r="V200" s="338"/>
      <c r="W200" s="338"/>
      <c r="X200" s="338"/>
      <c r="Y200" s="339"/>
      <c r="Z200" s="13"/>
      <c r="AA200" s="55"/>
    </row>
    <row r="201" spans="1:27" ht="20.100000000000001" customHeight="1" x14ac:dyDescent="0.15">
      <c r="A201" s="1"/>
      <c r="B201" s="1"/>
      <c r="C201" s="11"/>
      <c r="D201" s="32"/>
      <c r="E201" s="337"/>
      <c r="F201" s="338"/>
      <c r="G201" s="338"/>
      <c r="H201" s="338"/>
      <c r="I201" s="338"/>
      <c r="J201" s="338"/>
      <c r="K201" s="338"/>
      <c r="L201" s="338"/>
      <c r="M201" s="338"/>
      <c r="N201" s="338"/>
      <c r="O201" s="338"/>
      <c r="P201" s="338"/>
      <c r="Q201" s="338"/>
      <c r="R201" s="338"/>
      <c r="S201" s="338"/>
      <c r="T201" s="338"/>
      <c r="U201" s="338"/>
      <c r="V201" s="338"/>
      <c r="W201" s="338"/>
      <c r="X201" s="338"/>
      <c r="Y201" s="339"/>
      <c r="Z201" s="13"/>
      <c r="AA201" s="55"/>
    </row>
    <row r="202" spans="1:27" ht="20.100000000000001" customHeight="1" x14ac:dyDescent="0.15">
      <c r="A202" s="1"/>
      <c r="B202" s="1"/>
      <c r="C202" s="11"/>
      <c r="D202" s="32"/>
      <c r="E202" s="337"/>
      <c r="F202" s="338"/>
      <c r="G202" s="338"/>
      <c r="H202" s="338"/>
      <c r="I202" s="338"/>
      <c r="J202" s="338"/>
      <c r="K202" s="338"/>
      <c r="L202" s="338"/>
      <c r="M202" s="338"/>
      <c r="N202" s="338"/>
      <c r="O202" s="338"/>
      <c r="P202" s="338"/>
      <c r="Q202" s="338"/>
      <c r="R202" s="338"/>
      <c r="S202" s="338"/>
      <c r="T202" s="338"/>
      <c r="U202" s="338"/>
      <c r="V202" s="338"/>
      <c r="W202" s="338"/>
      <c r="X202" s="338"/>
      <c r="Y202" s="339"/>
      <c r="Z202" s="13"/>
      <c r="AA202" s="55"/>
    </row>
    <row r="203" spans="1:27" ht="20.100000000000001" customHeight="1" x14ac:dyDescent="0.15">
      <c r="A203" s="1"/>
      <c r="B203" s="1"/>
      <c r="C203" s="11"/>
      <c r="D203" s="12"/>
      <c r="E203" s="60"/>
      <c r="F203" s="60"/>
      <c r="G203" s="60"/>
      <c r="H203" s="60"/>
      <c r="I203" s="14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13"/>
      <c r="AA203" s="55"/>
    </row>
    <row r="204" spans="1:27" ht="20.100000000000001" customHeight="1" x14ac:dyDescent="0.15">
      <c r="A204" s="1"/>
      <c r="B204" s="1"/>
      <c r="C204" s="16"/>
      <c r="D204" s="28"/>
      <c r="E204" s="28"/>
      <c r="F204" s="28"/>
      <c r="G204" s="28"/>
      <c r="H204" s="28"/>
      <c r="I204" s="28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8"/>
    </row>
    <row r="205" spans="1:27" ht="20.100000000000001" customHeight="1" x14ac:dyDescent="0.15">
      <c r="A205" s="1"/>
      <c r="B205" s="1"/>
      <c r="C205" s="55"/>
      <c r="D205" s="55"/>
      <c r="E205" s="55"/>
      <c r="F205" s="55"/>
      <c r="G205" s="55"/>
      <c r="H205" s="55"/>
      <c r="I205" s="55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55"/>
    </row>
    <row r="206" spans="1:27" ht="20.100000000000001" customHeight="1" x14ac:dyDescent="0.15"/>
    <row r="207" spans="1:27" ht="20.100000000000001" customHeight="1" x14ac:dyDescent="0.15">
      <c r="A207" s="1"/>
      <c r="B207" s="88"/>
      <c r="C207" s="229" t="s">
        <v>161</v>
      </c>
      <c r="D207" s="230"/>
      <c r="E207" s="230"/>
      <c r="F207" s="230"/>
      <c r="G207" s="230"/>
      <c r="H207" s="231"/>
      <c r="I207" s="3"/>
    </row>
    <row r="208" spans="1:27" ht="20.100000000000001" customHeight="1" x14ac:dyDescent="0.15">
      <c r="A208" s="1"/>
      <c r="B208" s="1"/>
      <c r="C208" s="8"/>
      <c r="D208" s="27"/>
      <c r="E208" s="27"/>
      <c r="F208" s="27"/>
      <c r="G208" s="27"/>
      <c r="H208" s="27"/>
      <c r="I208" s="27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5"/>
    </row>
    <row r="209" spans="1:28" ht="45" customHeight="1" x14ac:dyDescent="0.15">
      <c r="A209" s="1"/>
      <c r="B209" s="52"/>
      <c r="C209" s="8"/>
      <c r="D209" s="269" t="s">
        <v>347</v>
      </c>
      <c r="E209" s="269"/>
      <c r="F209" s="269"/>
      <c r="G209" s="269"/>
      <c r="H209" s="270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70"/>
      <c r="Z209" s="19"/>
      <c r="AA209" s="29"/>
    </row>
    <row r="210" spans="1:28" ht="20.100000000000001" hidden="1" customHeight="1" x14ac:dyDescent="0.15">
      <c r="A210" s="1"/>
      <c r="B210" s="1"/>
      <c r="C210" s="8"/>
      <c r="D210" s="30"/>
      <c r="E210" s="19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15"/>
    </row>
    <row r="211" spans="1:28" ht="20.100000000000001" customHeight="1" x14ac:dyDescent="0.15">
      <c r="A211" s="1"/>
      <c r="B211" s="88"/>
      <c r="C211" s="8"/>
      <c r="D211" s="232" t="s">
        <v>129</v>
      </c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13"/>
      <c r="AB211" s="92" t="str">
        <f>AB214&amp;AB215&amp;AB216&amp;AB217&amp;AB218&amp;AB219&amp;AB220&amp;AB221&amp;AB222&amp;AB223&amp;AB224&amp;AB225&amp;AB226&amp;AB227&amp;AB228&amp;AB229&amp;AB230&amp;AB231&amp;AB232&amp;AB233&amp;AB234&amp;AB235&amp;AB236&amp;AB237&amp;AB238&amp;AB239&amp;AB240&amp;AB241&amp;AB242&amp;AB243&amp;AB244&amp;AB245&amp;AB246&amp;AB247&amp;AB248&amp;AB249&amp;AB250&amp;AB251&amp;AB252&amp;AB253&amp;AB254&amp;AB255&amp;AB256&amp;AB257&amp;AB258&amp;AB259&amp;AB260&amp;AB261&amp;AB262&amp;AB263&amp;AB264&amp;AB265&amp;AB266&amp;AB267&amp;AB268&amp;AB269&amp;AB270&amp;AB271&amp;AB272&amp;AB273&amp;AB274&amp;AB275&amp;AB276&amp;AB277&amp;AB278&amp;AB279&amp;AB280&amp;AB281&amp;AB282&amp;AB283&amp;AB284&amp;AB285&amp;AB286&amp;AB287&amp;AB288&amp;AB289&amp;AB290&amp;AB291&amp;AB292&amp;AB293&amp;AB294&amp;AB295&amp;AB296&amp;AB297&amp;AB298&amp;AB299&amp;AB300&amp;AB301&amp;AB302&amp;AB303&amp;AB304&amp;AB305&amp;AB306&amp;AB307&amp;AB308&amp;AB309&amp;AB310&amp;AB311&amp;AB312&amp;AB313&amp;AB314&amp;AB315&amp;AB316&amp;AB317&amp;AB318&amp;AB319&amp;AB320&amp;AB321&amp;AB322&amp;AB323&amp;AB324&amp;AB325&amp;AB326&amp;AB327&amp;AB328&amp;AB329&amp;AB330&amp;AB331&amp;AB332&amp;AB333&amp;AB334&amp;AB335&amp;AB336&amp;AB337&amp;AB338&amp;AB339&amp;AB340&amp;AB341&amp;AB342&amp;AB343&amp;AB344&amp;AB345&amp;AB346&amp;AB347&amp;AB348&amp;AB349&amp;AB350&amp;AB351&amp;AB352&amp;AB353&amp;AB354&amp;AB355&amp;AB356&amp;AB357&amp;AB358&amp;AB359&amp;AB360&amp;AB361&amp;AB362&amp;AB363&amp;AB364&amp;AB365&amp;AB366&amp;AB367&amp;AB368&amp;AB369&amp;AB370&amp;AB371&amp;AB372</f>
        <v/>
      </c>
    </row>
    <row r="212" spans="1:28" ht="20.100000000000001" hidden="1" customHeight="1" x14ac:dyDescent="0.15">
      <c r="A212" s="1"/>
      <c r="B212" s="1"/>
      <c r="C212" s="8"/>
      <c r="D212" s="23"/>
      <c r="E212" s="19"/>
      <c r="F212" s="35"/>
      <c r="G212" s="55"/>
      <c r="H212" s="89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13"/>
    </row>
    <row r="213" spans="1:28" ht="20.100000000000001" customHeight="1" x14ac:dyDescent="0.15">
      <c r="A213" s="1">
        <f>IF(AND(物品希望="",役務希望="",TRIM(E438)=""), 1001, 0)</f>
        <v>1001</v>
      </c>
      <c r="B213" s="88"/>
      <c r="C213" s="8"/>
      <c r="D213" s="233" t="s">
        <v>291</v>
      </c>
      <c r="E213" s="234"/>
      <c r="F213" s="235"/>
      <c r="G213" s="40"/>
      <c r="H213" s="255" t="s">
        <v>130</v>
      </c>
      <c r="I213" s="256"/>
      <c r="J213" s="234" t="s">
        <v>131</v>
      </c>
      <c r="K213" s="234"/>
      <c r="L213" s="234"/>
      <c r="M213" s="234"/>
      <c r="N213" s="234"/>
      <c r="O213" s="234"/>
      <c r="P213" s="234"/>
      <c r="Q213" s="238" t="s">
        <v>165</v>
      </c>
      <c r="R213" s="239"/>
      <c r="S213" s="239"/>
      <c r="T213" s="239"/>
      <c r="U213" s="239"/>
      <c r="V213" s="239"/>
      <c r="W213" s="239"/>
      <c r="X213" s="239"/>
      <c r="Y213" s="240"/>
      <c r="Z213" s="4"/>
    </row>
    <row r="214" spans="1:28" s="36" customFormat="1" ht="20.100000000000001" customHeight="1" x14ac:dyDescent="0.15">
      <c r="A214" s="44"/>
      <c r="B214" s="44"/>
      <c r="C214" s="45"/>
      <c r="D214" s="182">
        <v>11</v>
      </c>
      <c r="E214" s="201" t="s">
        <v>164</v>
      </c>
      <c r="F214" s="202"/>
      <c r="G214" s="67">
        <v>1101</v>
      </c>
      <c r="H214" s="211"/>
      <c r="I214" s="212"/>
      <c r="J214" s="223" t="s">
        <v>167</v>
      </c>
      <c r="K214" s="224"/>
      <c r="L214" s="224"/>
      <c r="M214" s="224"/>
      <c r="N214" s="224"/>
      <c r="O214" s="224"/>
      <c r="P214" s="225"/>
      <c r="Q214" s="292" t="s">
        <v>166</v>
      </c>
      <c r="R214" s="293"/>
      <c r="S214" s="293"/>
      <c r="T214" s="293"/>
      <c r="U214" s="293"/>
      <c r="V214" s="293"/>
      <c r="W214" s="293"/>
      <c r="X214" s="293"/>
      <c r="Y214" s="294"/>
      <c r="Z214" s="46"/>
      <c r="AA214" s="60"/>
      <c r="AB214" s="47" t="str">
        <f>IF(H214="○",J214&amp;"、","")</f>
        <v/>
      </c>
    </row>
    <row r="215" spans="1:28" s="36" customFormat="1" ht="20.100000000000001" customHeight="1" x14ac:dyDescent="0.15">
      <c r="A215" s="44"/>
      <c r="B215" s="44"/>
      <c r="C215" s="45"/>
      <c r="D215" s="183"/>
      <c r="E215" s="203"/>
      <c r="F215" s="204"/>
      <c r="G215" s="68">
        <v>1102</v>
      </c>
      <c r="H215" s="213"/>
      <c r="I215" s="214"/>
      <c r="J215" s="217" t="s">
        <v>230</v>
      </c>
      <c r="K215" s="218"/>
      <c r="L215" s="218"/>
      <c r="M215" s="218"/>
      <c r="N215" s="218"/>
      <c r="O215" s="218"/>
      <c r="P215" s="219"/>
      <c r="Q215" s="271"/>
      <c r="R215" s="272"/>
      <c r="S215" s="272"/>
      <c r="T215" s="272"/>
      <c r="U215" s="272"/>
      <c r="V215" s="272"/>
      <c r="W215" s="272"/>
      <c r="X215" s="272"/>
      <c r="Y215" s="273"/>
      <c r="Z215" s="46"/>
      <c r="AA215" s="60"/>
      <c r="AB215" s="47" t="str">
        <f t="shared" ref="AB215:AB278" si="0">IF(H215="○",J215&amp;"、","")</f>
        <v/>
      </c>
    </row>
    <row r="216" spans="1:28" s="36" customFormat="1" ht="20.100000000000001" customHeight="1" x14ac:dyDescent="0.15">
      <c r="A216" s="44"/>
      <c r="B216" s="44"/>
      <c r="C216" s="45"/>
      <c r="D216" s="183"/>
      <c r="E216" s="203"/>
      <c r="F216" s="204"/>
      <c r="G216" s="68">
        <v>1103</v>
      </c>
      <c r="H216" s="213"/>
      <c r="I216" s="214"/>
      <c r="J216" s="217" t="s">
        <v>231</v>
      </c>
      <c r="K216" s="218"/>
      <c r="L216" s="218"/>
      <c r="M216" s="218"/>
      <c r="N216" s="218"/>
      <c r="O216" s="218"/>
      <c r="P216" s="219"/>
      <c r="Q216" s="271"/>
      <c r="R216" s="272"/>
      <c r="S216" s="272"/>
      <c r="T216" s="272"/>
      <c r="U216" s="272"/>
      <c r="V216" s="272"/>
      <c r="W216" s="272"/>
      <c r="X216" s="272"/>
      <c r="Y216" s="273"/>
      <c r="Z216" s="46"/>
      <c r="AA216" s="60"/>
      <c r="AB216" s="47" t="str">
        <f t="shared" si="0"/>
        <v/>
      </c>
    </row>
    <row r="217" spans="1:28" s="36" customFormat="1" ht="20.100000000000001" customHeight="1" x14ac:dyDescent="0.15">
      <c r="A217" s="44"/>
      <c r="B217" s="44"/>
      <c r="C217" s="45"/>
      <c r="D217" s="183"/>
      <c r="E217" s="203"/>
      <c r="F217" s="204"/>
      <c r="G217" s="68">
        <v>1104</v>
      </c>
      <c r="H217" s="213"/>
      <c r="I217" s="214"/>
      <c r="J217" s="217" t="s">
        <v>168</v>
      </c>
      <c r="K217" s="218"/>
      <c r="L217" s="218"/>
      <c r="M217" s="218"/>
      <c r="N217" s="218"/>
      <c r="O217" s="218"/>
      <c r="P217" s="219"/>
      <c r="Q217" s="271" t="s">
        <v>166</v>
      </c>
      <c r="R217" s="272"/>
      <c r="S217" s="272"/>
      <c r="T217" s="272"/>
      <c r="U217" s="272"/>
      <c r="V217" s="272"/>
      <c r="W217" s="272"/>
      <c r="X217" s="272"/>
      <c r="Y217" s="273"/>
      <c r="Z217" s="46"/>
      <c r="AA217" s="60"/>
      <c r="AB217" s="47" t="str">
        <f t="shared" si="0"/>
        <v/>
      </c>
    </row>
    <row r="218" spans="1:28" s="36" customFormat="1" ht="20.100000000000001" customHeight="1" x14ac:dyDescent="0.15">
      <c r="A218" s="44"/>
      <c r="B218" s="44"/>
      <c r="C218" s="45"/>
      <c r="D218" s="183"/>
      <c r="E218" s="203"/>
      <c r="F218" s="204"/>
      <c r="G218" s="68">
        <v>1105</v>
      </c>
      <c r="H218" s="213"/>
      <c r="I218" s="214"/>
      <c r="J218" s="217" t="s">
        <v>232</v>
      </c>
      <c r="K218" s="218"/>
      <c r="L218" s="218"/>
      <c r="M218" s="218"/>
      <c r="N218" s="218"/>
      <c r="O218" s="218"/>
      <c r="P218" s="219"/>
      <c r="Q218" s="271"/>
      <c r="R218" s="272"/>
      <c r="S218" s="272"/>
      <c r="T218" s="272"/>
      <c r="U218" s="272"/>
      <c r="V218" s="272"/>
      <c r="W218" s="272"/>
      <c r="X218" s="272"/>
      <c r="Y218" s="273"/>
      <c r="Z218" s="46"/>
      <c r="AA218" s="60"/>
      <c r="AB218" s="47" t="str">
        <f t="shared" si="0"/>
        <v/>
      </c>
    </row>
    <row r="219" spans="1:28" s="36" customFormat="1" ht="20.100000000000001" customHeight="1" x14ac:dyDescent="0.15">
      <c r="A219" s="44"/>
      <c r="B219" s="44"/>
      <c r="C219" s="45"/>
      <c r="D219" s="183"/>
      <c r="E219" s="203"/>
      <c r="F219" s="204"/>
      <c r="G219" s="68">
        <v>1106</v>
      </c>
      <c r="H219" s="213"/>
      <c r="I219" s="214"/>
      <c r="J219" s="217" t="s">
        <v>233</v>
      </c>
      <c r="K219" s="218"/>
      <c r="L219" s="218"/>
      <c r="M219" s="218"/>
      <c r="N219" s="218"/>
      <c r="O219" s="218"/>
      <c r="P219" s="219"/>
      <c r="Q219" s="271"/>
      <c r="R219" s="272"/>
      <c r="S219" s="272"/>
      <c r="T219" s="272"/>
      <c r="U219" s="272"/>
      <c r="V219" s="272"/>
      <c r="W219" s="272"/>
      <c r="X219" s="272"/>
      <c r="Y219" s="273"/>
      <c r="Z219" s="46"/>
      <c r="AA219" s="60"/>
      <c r="AB219" s="47" t="str">
        <f t="shared" si="0"/>
        <v/>
      </c>
    </row>
    <row r="220" spans="1:28" s="36" customFormat="1" ht="20.100000000000001" customHeight="1" x14ac:dyDescent="0.15">
      <c r="A220" s="44"/>
      <c r="B220" s="44"/>
      <c r="C220" s="45"/>
      <c r="D220" s="183"/>
      <c r="E220" s="203"/>
      <c r="F220" s="204"/>
      <c r="G220" s="68">
        <v>1107</v>
      </c>
      <c r="H220" s="213"/>
      <c r="I220" s="214"/>
      <c r="J220" s="217" t="s">
        <v>234</v>
      </c>
      <c r="K220" s="218"/>
      <c r="L220" s="218"/>
      <c r="M220" s="218"/>
      <c r="N220" s="218"/>
      <c r="O220" s="218"/>
      <c r="P220" s="219"/>
      <c r="Q220" s="271"/>
      <c r="R220" s="272"/>
      <c r="S220" s="272"/>
      <c r="T220" s="272"/>
      <c r="U220" s="272"/>
      <c r="V220" s="272"/>
      <c r="W220" s="272"/>
      <c r="X220" s="272"/>
      <c r="Y220" s="273"/>
      <c r="Z220" s="46"/>
      <c r="AA220" s="54"/>
      <c r="AB220" s="47" t="str">
        <f t="shared" si="0"/>
        <v/>
      </c>
    </row>
    <row r="221" spans="1:28" s="36" customFormat="1" ht="20.100000000000001" customHeight="1" x14ac:dyDescent="0.15">
      <c r="A221" s="44"/>
      <c r="B221" s="44"/>
      <c r="C221" s="45"/>
      <c r="D221" s="183"/>
      <c r="E221" s="203"/>
      <c r="F221" s="204"/>
      <c r="G221" s="68">
        <v>1108</v>
      </c>
      <c r="H221" s="213"/>
      <c r="I221" s="214"/>
      <c r="J221" s="217" t="s">
        <v>328</v>
      </c>
      <c r="K221" s="218"/>
      <c r="L221" s="218"/>
      <c r="M221" s="218"/>
      <c r="N221" s="218"/>
      <c r="O221" s="218"/>
      <c r="P221" s="219"/>
      <c r="Q221" s="271"/>
      <c r="R221" s="272"/>
      <c r="S221" s="272"/>
      <c r="T221" s="272"/>
      <c r="U221" s="272"/>
      <c r="V221" s="272"/>
      <c r="W221" s="272"/>
      <c r="X221" s="272"/>
      <c r="Y221" s="273"/>
      <c r="Z221" s="37"/>
      <c r="AB221" s="47" t="str">
        <f t="shared" si="0"/>
        <v/>
      </c>
    </row>
    <row r="222" spans="1:28" s="36" customFormat="1" ht="20.100000000000001" customHeight="1" x14ac:dyDescent="0.15">
      <c r="A222" s="44"/>
      <c r="B222" s="44"/>
      <c r="C222" s="45"/>
      <c r="D222" s="183"/>
      <c r="E222" s="203"/>
      <c r="F222" s="204"/>
      <c r="G222" s="68">
        <v>1109</v>
      </c>
      <c r="H222" s="213"/>
      <c r="I222" s="214"/>
      <c r="J222" s="217" t="s">
        <v>235</v>
      </c>
      <c r="K222" s="218"/>
      <c r="L222" s="218"/>
      <c r="M222" s="218"/>
      <c r="N222" s="218"/>
      <c r="O222" s="218"/>
      <c r="P222" s="219"/>
      <c r="Q222" s="271"/>
      <c r="R222" s="272"/>
      <c r="S222" s="272"/>
      <c r="T222" s="272"/>
      <c r="U222" s="272"/>
      <c r="V222" s="272"/>
      <c r="W222" s="272"/>
      <c r="X222" s="272"/>
      <c r="Y222" s="273"/>
      <c r="Z222" s="46"/>
      <c r="AA222" s="60"/>
      <c r="AB222" s="47" t="str">
        <f t="shared" si="0"/>
        <v/>
      </c>
    </row>
    <row r="223" spans="1:28" s="36" customFormat="1" ht="20.100000000000001" customHeight="1" x14ac:dyDescent="0.15">
      <c r="A223" s="44"/>
      <c r="B223" s="44"/>
      <c r="C223" s="45"/>
      <c r="D223" s="183"/>
      <c r="E223" s="203"/>
      <c r="F223" s="204"/>
      <c r="G223" s="68">
        <v>1110</v>
      </c>
      <c r="H223" s="213"/>
      <c r="I223" s="214"/>
      <c r="J223" s="217" t="s">
        <v>170</v>
      </c>
      <c r="K223" s="218"/>
      <c r="L223" s="218"/>
      <c r="M223" s="218"/>
      <c r="N223" s="218"/>
      <c r="O223" s="218"/>
      <c r="P223" s="219"/>
      <c r="Q223" s="271" t="s">
        <v>169</v>
      </c>
      <c r="R223" s="272"/>
      <c r="S223" s="272"/>
      <c r="T223" s="272"/>
      <c r="U223" s="272"/>
      <c r="V223" s="272"/>
      <c r="W223" s="272"/>
      <c r="X223" s="272"/>
      <c r="Y223" s="273"/>
      <c r="Z223" s="46"/>
      <c r="AA223" s="60"/>
      <c r="AB223" s="47" t="str">
        <f t="shared" si="0"/>
        <v/>
      </c>
    </row>
    <row r="224" spans="1:28" s="36" customFormat="1" ht="20.100000000000001" customHeight="1" x14ac:dyDescent="0.15">
      <c r="A224" s="44"/>
      <c r="B224" s="44"/>
      <c r="C224" s="45"/>
      <c r="D224" s="183"/>
      <c r="E224" s="203"/>
      <c r="F224" s="204"/>
      <c r="G224" s="68">
        <v>1111</v>
      </c>
      <c r="H224" s="213"/>
      <c r="I224" s="214"/>
      <c r="J224" s="217" t="s">
        <v>236</v>
      </c>
      <c r="K224" s="218"/>
      <c r="L224" s="218"/>
      <c r="M224" s="218"/>
      <c r="N224" s="218"/>
      <c r="O224" s="218"/>
      <c r="P224" s="219"/>
      <c r="Q224" s="271"/>
      <c r="R224" s="272"/>
      <c r="S224" s="272"/>
      <c r="T224" s="272"/>
      <c r="U224" s="272"/>
      <c r="V224" s="272"/>
      <c r="W224" s="272"/>
      <c r="X224" s="272"/>
      <c r="Y224" s="273"/>
      <c r="Z224" s="46"/>
      <c r="AA224" s="60"/>
      <c r="AB224" s="47" t="str">
        <f t="shared" si="0"/>
        <v/>
      </c>
    </row>
    <row r="225" spans="1:28" s="36" customFormat="1" ht="20.100000000000001" customHeight="1" x14ac:dyDescent="0.15">
      <c r="A225" s="44"/>
      <c r="B225" s="44"/>
      <c r="C225" s="45"/>
      <c r="D225" s="183"/>
      <c r="E225" s="203"/>
      <c r="F225" s="204"/>
      <c r="G225" s="68">
        <v>1112</v>
      </c>
      <c r="H225" s="213"/>
      <c r="I225" s="214"/>
      <c r="J225" s="217" t="s">
        <v>237</v>
      </c>
      <c r="K225" s="218"/>
      <c r="L225" s="218"/>
      <c r="M225" s="218"/>
      <c r="N225" s="218"/>
      <c r="O225" s="218"/>
      <c r="P225" s="219"/>
      <c r="Q225" s="271"/>
      <c r="R225" s="272"/>
      <c r="S225" s="272"/>
      <c r="T225" s="272"/>
      <c r="U225" s="272"/>
      <c r="V225" s="272"/>
      <c r="W225" s="272"/>
      <c r="X225" s="272"/>
      <c r="Y225" s="273"/>
      <c r="Z225" s="46"/>
      <c r="AA225" s="60"/>
      <c r="AB225" s="47" t="str">
        <f t="shared" si="0"/>
        <v/>
      </c>
    </row>
    <row r="226" spans="1:28" s="36" customFormat="1" ht="20.100000000000001" customHeight="1" x14ac:dyDescent="0.15">
      <c r="A226" s="44"/>
      <c r="B226" s="44"/>
      <c r="C226" s="48"/>
      <c r="D226" s="184"/>
      <c r="E226" s="206"/>
      <c r="F226" s="207"/>
      <c r="G226" s="69">
        <v>1113</v>
      </c>
      <c r="H226" s="215"/>
      <c r="I226" s="216"/>
      <c r="J226" s="220" t="s">
        <v>238</v>
      </c>
      <c r="K226" s="221"/>
      <c r="L226" s="221"/>
      <c r="M226" s="221"/>
      <c r="N226" s="221"/>
      <c r="O226" s="221"/>
      <c r="P226" s="222"/>
      <c r="Q226" s="266"/>
      <c r="R226" s="267"/>
      <c r="S226" s="267"/>
      <c r="T226" s="267"/>
      <c r="U226" s="267"/>
      <c r="V226" s="267"/>
      <c r="W226" s="267"/>
      <c r="X226" s="267"/>
      <c r="Y226" s="268"/>
      <c r="Z226" s="60"/>
      <c r="AA226" s="49"/>
      <c r="AB226" s="47" t="str">
        <f t="shared" si="0"/>
        <v/>
      </c>
    </row>
    <row r="227" spans="1:28" s="36" customFormat="1" ht="20.100000000000001" customHeight="1" x14ac:dyDescent="0.15">
      <c r="A227" s="44"/>
      <c r="B227" s="44"/>
      <c r="C227" s="48"/>
      <c r="D227" s="182">
        <v>12</v>
      </c>
      <c r="E227" s="203" t="s">
        <v>171</v>
      </c>
      <c r="F227" s="204"/>
      <c r="G227" s="67">
        <v>1201</v>
      </c>
      <c r="H227" s="211"/>
      <c r="I227" s="212"/>
      <c r="J227" s="223" t="s">
        <v>239</v>
      </c>
      <c r="K227" s="224"/>
      <c r="L227" s="224"/>
      <c r="M227" s="224"/>
      <c r="N227" s="224"/>
      <c r="O227" s="224"/>
      <c r="P227" s="225"/>
      <c r="Q227" s="292"/>
      <c r="R227" s="293"/>
      <c r="S227" s="293"/>
      <c r="T227" s="293"/>
      <c r="U227" s="293"/>
      <c r="V227" s="293"/>
      <c r="W227" s="293"/>
      <c r="X227" s="293"/>
      <c r="Y227" s="294"/>
      <c r="Z227" s="60"/>
      <c r="AA227" s="49"/>
      <c r="AB227" s="47" t="str">
        <f t="shared" si="0"/>
        <v/>
      </c>
    </row>
    <row r="228" spans="1:28" s="36" customFormat="1" ht="20.100000000000001" customHeight="1" x14ac:dyDescent="0.15">
      <c r="A228" s="44"/>
      <c r="B228" s="44"/>
      <c r="C228" s="48"/>
      <c r="D228" s="183"/>
      <c r="E228" s="203"/>
      <c r="F228" s="204"/>
      <c r="G228" s="68">
        <v>1202</v>
      </c>
      <c r="H228" s="213"/>
      <c r="I228" s="214"/>
      <c r="J228" s="217" t="s">
        <v>240</v>
      </c>
      <c r="K228" s="218"/>
      <c r="L228" s="218"/>
      <c r="M228" s="218"/>
      <c r="N228" s="218"/>
      <c r="O228" s="218"/>
      <c r="P228" s="219"/>
      <c r="Q228" s="271"/>
      <c r="R228" s="272"/>
      <c r="S228" s="272"/>
      <c r="T228" s="272"/>
      <c r="U228" s="272"/>
      <c r="V228" s="272"/>
      <c r="W228" s="272"/>
      <c r="X228" s="272"/>
      <c r="Y228" s="273"/>
      <c r="Z228" s="60"/>
      <c r="AA228" s="49"/>
      <c r="AB228" s="47" t="str">
        <f t="shared" si="0"/>
        <v/>
      </c>
    </row>
    <row r="229" spans="1:28" s="36" customFormat="1" ht="20.100000000000001" customHeight="1" x14ac:dyDescent="0.15">
      <c r="A229" s="44"/>
      <c r="B229" s="44"/>
      <c r="C229" s="48"/>
      <c r="D229" s="183"/>
      <c r="E229" s="203"/>
      <c r="F229" s="204"/>
      <c r="G229" s="68">
        <v>1203</v>
      </c>
      <c r="H229" s="213"/>
      <c r="I229" s="214"/>
      <c r="J229" s="217" t="s">
        <v>241</v>
      </c>
      <c r="K229" s="218"/>
      <c r="L229" s="218"/>
      <c r="M229" s="218"/>
      <c r="N229" s="218"/>
      <c r="O229" s="218"/>
      <c r="P229" s="219"/>
      <c r="Q229" s="271"/>
      <c r="R229" s="272"/>
      <c r="S229" s="272"/>
      <c r="T229" s="272"/>
      <c r="U229" s="272"/>
      <c r="V229" s="272"/>
      <c r="W229" s="272"/>
      <c r="X229" s="272"/>
      <c r="Y229" s="273"/>
      <c r="Z229" s="60"/>
      <c r="AA229" s="49"/>
      <c r="AB229" s="47" t="str">
        <f t="shared" si="0"/>
        <v/>
      </c>
    </row>
    <row r="230" spans="1:28" s="36" customFormat="1" ht="20.100000000000001" customHeight="1" x14ac:dyDescent="0.15">
      <c r="A230" s="44"/>
      <c r="B230" s="44"/>
      <c r="C230" s="48"/>
      <c r="D230" s="183"/>
      <c r="E230" s="203"/>
      <c r="F230" s="204"/>
      <c r="G230" s="68">
        <v>1204</v>
      </c>
      <c r="H230" s="213"/>
      <c r="I230" s="214"/>
      <c r="J230" s="217" t="s">
        <v>242</v>
      </c>
      <c r="K230" s="218"/>
      <c r="L230" s="218"/>
      <c r="M230" s="218"/>
      <c r="N230" s="218"/>
      <c r="O230" s="218"/>
      <c r="P230" s="219"/>
      <c r="Q230" s="271"/>
      <c r="R230" s="272"/>
      <c r="S230" s="272"/>
      <c r="T230" s="272"/>
      <c r="U230" s="272"/>
      <c r="V230" s="272"/>
      <c r="W230" s="272"/>
      <c r="X230" s="272"/>
      <c r="Y230" s="273"/>
      <c r="Z230" s="60"/>
      <c r="AA230" s="49"/>
      <c r="AB230" s="47" t="str">
        <f t="shared" si="0"/>
        <v/>
      </c>
    </row>
    <row r="231" spans="1:28" s="36" customFormat="1" ht="20.100000000000001" customHeight="1" x14ac:dyDescent="0.15">
      <c r="A231" s="44"/>
      <c r="B231" s="44"/>
      <c r="C231" s="48"/>
      <c r="D231" s="184"/>
      <c r="E231" s="206"/>
      <c r="F231" s="207"/>
      <c r="G231" s="69">
        <v>1205</v>
      </c>
      <c r="H231" s="215"/>
      <c r="I231" s="216"/>
      <c r="J231" s="220" t="s">
        <v>172</v>
      </c>
      <c r="K231" s="221"/>
      <c r="L231" s="221"/>
      <c r="M231" s="221"/>
      <c r="N231" s="221"/>
      <c r="O231" s="221"/>
      <c r="P231" s="222"/>
      <c r="Q231" s="266" t="s">
        <v>128</v>
      </c>
      <c r="R231" s="267"/>
      <c r="S231" s="267"/>
      <c r="T231" s="267"/>
      <c r="U231" s="267"/>
      <c r="V231" s="267"/>
      <c r="W231" s="267"/>
      <c r="X231" s="267"/>
      <c r="Y231" s="268"/>
      <c r="Z231" s="60"/>
      <c r="AA231" s="49"/>
      <c r="AB231" s="47" t="str">
        <f t="shared" si="0"/>
        <v/>
      </c>
    </row>
    <row r="232" spans="1:28" s="36" customFormat="1" ht="20.100000000000001" customHeight="1" x14ac:dyDescent="0.15">
      <c r="A232" s="44"/>
      <c r="B232" s="44"/>
      <c r="C232" s="48"/>
      <c r="D232" s="182">
        <v>13</v>
      </c>
      <c r="E232" s="201" t="s">
        <v>173</v>
      </c>
      <c r="F232" s="202"/>
      <c r="G232" s="67">
        <v>1301</v>
      </c>
      <c r="H232" s="211"/>
      <c r="I232" s="212"/>
      <c r="J232" s="223" t="s">
        <v>243</v>
      </c>
      <c r="K232" s="224"/>
      <c r="L232" s="224"/>
      <c r="M232" s="224"/>
      <c r="N232" s="224"/>
      <c r="O232" s="224"/>
      <c r="P232" s="225"/>
      <c r="Q232" s="292"/>
      <c r="R232" s="293"/>
      <c r="S232" s="293"/>
      <c r="T232" s="293"/>
      <c r="U232" s="293"/>
      <c r="V232" s="293"/>
      <c r="W232" s="293"/>
      <c r="X232" s="293"/>
      <c r="Y232" s="294"/>
      <c r="Z232" s="60"/>
      <c r="AA232" s="49"/>
      <c r="AB232" s="47" t="str">
        <f t="shared" si="0"/>
        <v/>
      </c>
    </row>
    <row r="233" spans="1:28" s="36" customFormat="1" ht="20.100000000000001" customHeight="1" x14ac:dyDescent="0.15">
      <c r="A233" s="44"/>
      <c r="B233" s="44"/>
      <c r="C233" s="48"/>
      <c r="D233" s="183"/>
      <c r="E233" s="203"/>
      <c r="F233" s="204"/>
      <c r="G233" s="68">
        <v>1302</v>
      </c>
      <c r="H233" s="213"/>
      <c r="I233" s="214"/>
      <c r="J233" s="217" t="s">
        <v>244</v>
      </c>
      <c r="K233" s="218"/>
      <c r="L233" s="218"/>
      <c r="M233" s="218"/>
      <c r="N233" s="218"/>
      <c r="O233" s="218"/>
      <c r="P233" s="219"/>
      <c r="Q233" s="271"/>
      <c r="R233" s="272"/>
      <c r="S233" s="272"/>
      <c r="T233" s="272"/>
      <c r="U233" s="272"/>
      <c r="V233" s="272"/>
      <c r="W233" s="272"/>
      <c r="X233" s="272"/>
      <c r="Y233" s="273"/>
      <c r="Z233" s="60"/>
      <c r="AA233" s="49"/>
      <c r="AB233" s="47" t="str">
        <f t="shared" si="0"/>
        <v/>
      </c>
    </row>
    <row r="234" spans="1:28" s="36" customFormat="1" ht="20.100000000000001" customHeight="1" x14ac:dyDescent="0.15">
      <c r="A234" s="44"/>
      <c r="B234" s="44"/>
      <c r="C234" s="48"/>
      <c r="D234" s="183"/>
      <c r="E234" s="203"/>
      <c r="F234" s="204"/>
      <c r="G234" s="68">
        <v>1303</v>
      </c>
      <c r="H234" s="213"/>
      <c r="I234" s="214"/>
      <c r="J234" s="217" t="s">
        <v>245</v>
      </c>
      <c r="K234" s="218"/>
      <c r="L234" s="218"/>
      <c r="M234" s="218"/>
      <c r="N234" s="218"/>
      <c r="O234" s="218"/>
      <c r="P234" s="219"/>
      <c r="Q234" s="271"/>
      <c r="R234" s="272"/>
      <c r="S234" s="272"/>
      <c r="T234" s="272"/>
      <c r="U234" s="272"/>
      <c r="V234" s="272"/>
      <c r="W234" s="272"/>
      <c r="X234" s="272"/>
      <c r="Y234" s="273"/>
      <c r="Z234" s="60"/>
      <c r="AA234" s="49"/>
      <c r="AB234" s="47" t="str">
        <f t="shared" si="0"/>
        <v/>
      </c>
    </row>
    <row r="235" spans="1:28" s="36" customFormat="1" ht="20.100000000000001" customHeight="1" x14ac:dyDescent="0.15">
      <c r="A235" s="44"/>
      <c r="B235" s="44"/>
      <c r="C235" s="48"/>
      <c r="D235" s="184"/>
      <c r="E235" s="206"/>
      <c r="F235" s="207"/>
      <c r="G235" s="69">
        <v>1304</v>
      </c>
      <c r="H235" s="215"/>
      <c r="I235" s="216"/>
      <c r="J235" s="220" t="s">
        <v>246</v>
      </c>
      <c r="K235" s="221"/>
      <c r="L235" s="221"/>
      <c r="M235" s="221"/>
      <c r="N235" s="221"/>
      <c r="O235" s="221"/>
      <c r="P235" s="222"/>
      <c r="Q235" s="266"/>
      <c r="R235" s="267"/>
      <c r="S235" s="267"/>
      <c r="T235" s="267"/>
      <c r="U235" s="267"/>
      <c r="V235" s="267"/>
      <c r="W235" s="267"/>
      <c r="X235" s="267"/>
      <c r="Y235" s="268"/>
      <c r="Z235" s="60"/>
      <c r="AA235" s="49"/>
      <c r="AB235" s="47" t="str">
        <f t="shared" si="0"/>
        <v/>
      </c>
    </row>
    <row r="236" spans="1:28" s="36" customFormat="1" ht="20.100000000000001" customHeight="1" x14ac:dyDescent="0.15">
      <c r="A236" s="44"/>
      <c r="B236" s="44"/>
      <c r="C236" s="48"/>
      <c r="D236" s="182">
        <v>14</v>
      </c>
      <c r="E236" s="201" t="s">
        <v>174</v>
      </c>
      <c r="F236" s="202"/>
      <c r="G236" s="67">
        <v>1401</v>
      </c>
      <c r="H236" s="211"/>
      <c r="I236" s="212"/>
      <c r="J236" s="223" t="s">
        <v>247</v>
      </c>
      <c r="K236" s="224"/>
      <c r="L236" s="224"/>
      <c r="M236" s="224"/>
      <c r="N236" s="224"/>
      <c r="O236" s="224"/>
      <c r="P236" s="225"/>
      <c r="Q236" s="292"/>
      <c r="R236" s="293"/>
      <c r="S236" s="293"/>
      <c r="T236" s="293"/>
      <c r="U236" s="293"/>
      <c r="V236" s="293"/>
      <c r="W236" s="293"/>
      <c r="X236" s="293"/>
      <c r="Y236" s="294"/>
      <c r="Z236" s="60"/>
      <c r="AA236" s="49"/>
      <c r="AB236" s="47" t="str">
        <f t="shared" si="0"/>
        <v/>
      </c>
    </row>
    <row r="237" spans="1:28" s="36" customFormat="1" ht="20.100000000000001" customHeight="1" x14ac:dyDescent="0.15">
      <c r="A237" s="44"/>
      <c r="B237" s="44"/>
      <c r="C237" s="48"/>
      <c r="D237" s="183"/>
      <c r="E237" s="203"/>
      <c r="F237" s="204"/>
      <c r="G237" s="68">
        <v>1402</v>
      </c>
      <c r="H237" s="213"/>
      <c r="I237" s="214"/>
      <c r="J237" s="217" t="s">
        <v>248</v>
      </c>
      <c r="K237" s="218"/>
      <c r="L237" s="218"/>
      <c r="M237" s="218"/>
      <c r="N237" s="218"/>
      <c r="O237" s="218"/>
      <c r="P237" s="219"/>
      <c r="Q237" s="271"/>
      <c r="R237" s="272"/>
      <c r="S237" s="272"/>
      <c r="T237" s="272"/>
      <c r="U237" s="272"/>
      <c r="V237" s="272"/>
      <c r="W237" s="272"/>
      <c r="X237" s="272"/>
      <c r="Y237" s="273"/>
      <c r="Z237" s="60"/>
      <c r="AA237" s="49"/>
      <c r="AB237" s="47" t="str">
        <f t="shared" si="0"/>
        <v/>
      </c>
    </row>
    <row r="238" spans="1:28" s="36" customFormat="1" ht="20.100000000000001" customHeight="1" x14ac:dyDescent="0.15">
      <c r="A238" s="44"/>
      <c r="B238" s="44"/>
      <c r="C238" s="48"/>
      <c r="D238" s="183"/>
      <c r="E238" s="203"/>
      <c r="F238" s="204"/>
      <c r="G238" s="68">
        <v>1403</v>
      </c>
      <c r="H238" s="213"/>
      <c r="I238" s="214"/>
      <c r="J238" s="217" t="s">
        <v>249</v>
      </c>
      <c r="K238" s="218"/>
      <c r="L238" s="218"/>
      <c r="M238" s="218"/>
      <c r="N238" s="218"/>
      <c r="O238" s="218"/>
      <c r="P238" s="219"/>
      <c r="Q238" s="271"/>
      <c r="R238" s="272"/>
      <c r="S238" s="272"/>
      <c r="T238" s="272"/>
      <c r="U238" s="272"/>
      <c r="V238" s="272"/>
      <c r="W238" s="272"/>
      <c r="X238" s="272"/>
      <c r="Y238" s="273"/>
      <c r="Z238" s="60"/>
      <c r="AA238" s="49"/>
      <c r="AB238" s="47" t="str">
        <f t="shared" si="0"/>
        <v/>
      </c>
    </row>
    <row r="239" spans="1:28" s="36" customFormat="1" ht="20.100000000000001" customHeight="1" x14ac:dyDescent="0.15">
      <c r="A239" s="44"/>
      <c r="B239" s="44"/>
      <c r="C239" s="48"/>
      <c r="D239" s="183"/>
      <c r="E239" s="203"/>
      <c r="F239" s="204"/>
      <c r="G239" s="68">
        <v>1404</v>
      </c>
      <c r="H239" s="213"/>
      <c r="I239" s="214"/>
      <c r="J239" s="217" t="s">
        <v>250</v>
      </c>
      <c r="K239" s="218"/>
      <c r="L239" s="218"/>
      <c r="M239" s="218"/>
      <c r="N239" s="218"/>
      <c r="O239" s="218"/>
      <c r="P239" s="219"/>
      <c r="Q239" s="271"/>
      <c r="R239" s="272"/>
      <c r="S239" s="272"/>
      <c r="T239" s="272"/>
      <c r="U239" s="272"/>
      <c r="V239" s="272"/>
      <c r="W239" s="272"/>
      <c r="X239" s="272"/>
      <c r="Y239" s="273"/>
      <c r="Z239" s="60"/>
      <c r="AA239" s="49"/>
      <c r="AB239" s="47" t="str">
        <f t="shared" si="0"/>
        <v/>
      </c>
    </row>
    <row r="240" spans="1:28" s="36" customFormat="1" ht="20.100000000000001" customHeight="1" x14ac:dyDescent="0.15">
      <c r="A240" s="44"/>
      <c r="B240" s="44"/>
      <c r="C240" s="48"/>
      <c r="D240" s="184"/>
      <c r="E240" s="206"/>
      <c r="F240" s="207"/>
      <c r="G240" s="69">
        <v>1405</v>
      </c>
      <c r="H240" s="215"/>
      <c r="I240" s="216"/>
      <c r="J240" s="220" t="s">
        <v>251</v>
      </c>
      <c r="K240" s="221"/>
      <c r="L240" s="221"/>
      <c r="M240" s="221"/>
      <c r="N240" s="221"/>
      <c r="O240" s="221"/>
      <c r="P240" s="222"/>
      <c r="Q240" s="266"/>
      <c r="R240" s="267"/>
      <c r="S240" s="267"/>
      <c r="T240" s="267"/>
      <c r="U240" s="267"/>
      <c r="V240" s="267"/>
      <c r="W240" s="267"/>
      <c r="X240" s="267"/>
      <c r="Y240" s="268"/>
      <c r="Z240" s="60"/>
      <c r="AA240" s="49"/>
      <c r="AB240" s="47" t="str">
        <f t="shared" si="0"/>
        <v/>
      </c>
    </row>
    <row r="241" spans="1:28" s="36" customFormat="1" ht="20.100000000000001" customHeight="1" x14ac:dyDescent="0.15">
      <c r="A241" s="44"/>
      <c r="B241" s="44"/>
      <c r="C241" s="48"/>
      <c r="D241" s="182">
        <v>15</v>
      </c>
      <c r="E241" s="201" t="s">
        <v>175</v>
      </c>
      <c r="F241" s="202"/>
      <c r="G241" s="67">
        <v>1501</v>
      </c>
      <c r="H241" s="211"/>
      <c r="I241" s="212"/>
      <c r="J241" s="223" t="s">
        <v>252</v>
      </c>
      <c r="K241" s="224"/>
      <c r="L241" s="224"/>
      <c r="M241" s="224"/>
      <c r="N241" s="224"/>
      <c r="O241" s="224"/>
      <c r="P241" s="225"/>
      <c r="Q241" s="292"/>
      <c r="R241" s="293"/>
      <c r="S241" s="293"/>
      <c r="T241" s="293"/>
      <c r="U241" s="293"/>
      <c r="V241" s="293"/>
      <c r="W241" s="293"/>
      <c r="X241" s="293"/>
      <c r="Y241" s="294"/>
      <c r="Z241" s="60"/>
      <c r="AA241" s="49"/>
      <c r="AB241" s="47" t="str">
        <f t="shared" si="0"/>
        <v/>
      </c>
    </row>
    <row r="242" spans="1:28" s="36" customFormat="1" ht="20.100000000000001" customHeight="1" x14ac:dyDescent="0.15">
      <c r="A242" s="44"/>
      <c r="B242" s="44"/>
      <c r="C242" s="48"/>
      <c r="D242" s="183"/>
      <c r="E242" s="203"/>
      <c r="F242" s="204"/>
      <c r="G242" s="68">
        <v>1502</v>
      </c>
      <c r="H242" s="213"/>
      <c r="I242" s="214"/>
      <c r="J242" s="217" t="s">
        <v>253</v>
      </c>
      <c r="K242" s="218"/>
      <c r="L242" s="218"/>
      <c r="M242" s="218"/>
      <c r="N242" s="218"/>
      <c r="O242" s="218"/>
      <c r="P242" s="219"/>
      <c r="Q242" s="271"/>
      <c r="R242" s="272"/>
      <c r="S242" s="272"/>
      <c r="T242" s="272"/>
      <c r="U242" s="272"/>
      <c r="V242" s="272"/>
      <c r="W242" s="272"/>
      <c r="X242" s="272"/>
      <c r="Y242" s="273"/>
      <c r="Z242" s="60"/>
      <c r="AA242" s="49"/>
      <c r="AB242" s="47" t="str">
        <f t="shared" si="0"/>
        <v/>
      </c>
    </row>
    <row r="243" spans="1:28" s="36" customFormat="1" ht="20.100000000000001" customHeight="1" x14ac:dyDescent="0.15">
      <c r="A243" s="44"/>
      <c r="B243" s="44"/>
      <c r="C243" s="48"/>
      <c r="D243" s="183"/>
      <c r="E243" s="203"/>
      <c r="F243" s="204"/>
      <c r="G243" s="68">
        <v>1503</v>
      </c>
      <c r="H243" s="213"/>
      <c r="I243" s="214"/>
      <c r="J243" s="217" t="s">
        <v>254</v>
      </c>
      <c r="K243" s="218"/>
      <c r="L243" s="218"/>
      <c r="M243" s="218"/>
      <c r="N243" s="218"/>
      <c r="O243" s="218"/>
      <c r="P243" s="219"/>
      <c r="Q243" s="271"/>
      <c r="R243" s="272"/>
      <c r="S243" s="272"/>
      <c r="T243" s="272"/>
      <c r="U243" s="272"/>
      <c r="V243" s="272"/>
      <c r="W243" s="272"/>
      <c r="X243" s="272"/>
      <c r="Y243" s="273"/>
      <c r="Z243" s="60"/>
      <c r="AA243" s="49"/>
      <c r="AB243" s="47" t="str">
        <f t="shared" si="0"/>
        <v/>
      </c>
    </row>
    <row r="244" spans="1:28" s="36" customFormat="1" ht="20.100000000000001" customHeight="1" x14ac:dyDescent="0.15">
      <c r="A244" s="44"/>
      <c r="B244" s="44"/>
      <c r="C244" s="48"/>
      <c r="D244" s="183"/>
      <c r="E244" s="203"/>
      <c r="F244" s="204"/>
      <c r="G244" s="68">
        <v>1504</v>
      </c>
      <c r="H244" s="213"/>
      <c r="I244" s="214"/>
      <c r="J244" s="217" t="s">
        <v>255</v>
      </c>
      <c r="K244" s="218"/>
      <c r="L244" s="218"/>
      <c r="M244" s="218"/>
      <c r="N244" s="218"/>
      <c r="O244" s="218"/>
      <c r="P244" s="219"/>
      <c r="Q244" s="271"/>
      <c r="R244" s="272"/>
      <c r="S244" s="272"/>
      <c r="T244" s="272"/>
      <c r="U244" s="272"/>
      <c r="V244" s="272"/>
      <c r="W244" s="272"/>
      <c r="X244" s="272"/>
      <c r="Y244" s="273"/>
      <c r="Z244" s="60"/>
      <c r="AA244" s="49"/>
      <c r="AB244" s="47" t="str">
        <f t="shared" si="0"/>
        <v/>
      </c>
    </row>
    <row r="245" spans="1:28" s="36" customFormat="1" ht="20.100000000000001" customHeight="1" x14ac:dyDescent="0.15">
      <c r="A245" s="44"/>
      <c r="B245" s="44"/>
      <c r="C245" s="48"/>
      <c r="D245" s="183"/>
      <c r="E245" s="203"/>
      <c r="F245" s="204"/>
      <c r="G245" s="68">
        <v>1505</v>
      </c>
      <c r="H245" s="213"/>
      <c r="I245" s="214"/>
      <c r="J245" s="217" t="s">
        <v>256</v>
      </c>
      <c r="K245" s="218"/>
      <c r="L245" s="218"/>
      <c r="M245" s="218"/>
      <c r="N245" s="218"/>
      <c r="O245" s="218"/>
      <c r="P245" s="219"/>
      <c r="Q245" s="271"/>
      <c r="R245" s="272"/>
      <c r="S245" s="272"/>
      <c r="T245" s="272"/>
      <c r="U245" s="272"/>
      <c r="V245" s="272"/>
      <c r="W245" s="272"/>
      <c r="X245" s="272"/>
      <c r="Y245" s="273"/>
      <c r="Z245" s="60"/>
      <c r="AA245" s="49"/>
      <c r="AB245" s="47" t="str">
        <f t="shared" si="0"/>
        <v/>
      </c>
    </row>
    <row r="246" spans="1:28" s="36" customFormat="1" ht="20.100000000000001" customHeight="1" x14ac:dyDescent="0.15">
      <c r="A246" s="44"/>
      <c r="B246" s="44"/>
      <c r="C246" s="48"/>
      <c r="D246" s="184"/>
      <c r="E246" s="206"/>
      <c r="F246" s="207"/>
      <c r="G246" s="69">
        <v>1506</v>
      </c>
      <c r="H246" s="215"/>
      <c r="I246" s="216"/>
      <c r="J246" s="220" t="s">
        <v>257</v>
      </c>
      <c r="K246" s="221"/>
      <c r="L246" s="221"/>
      <c r="M246" s="221"/>
      <c r="N246" s="221"/>
      <c r="O246" s="221"/>
      <c r="P246" s="222"/>
      <c r="Q246" s="266"/>
      <c r="R246" s="267"/>
      <c r="S246" s="267"/>
      <c r="T246" s="267"/>
      <c r="U246" s="267"/>
      <c r="V246" s="267"/>
      <c r="W246" s="267"/>
      <c r="X246" s="267"/>
      <c r="Y246" s="268"/>
      <c r="Z246" s="60"/>
      <c r="AA246" s="49"/>
      <c r="AB246" s="47" t="str">
        <f t="shared" si="0"/>
        <v/>
      </c>
    </row>
    <row r="247" spans="1:28" s="36" customFormat="1" ht="30" customHeight="1" x14ac:dyDescent="0.15">
      <c r="A247" s="44"/>
      <c r="B247" s="44"/>
      <c r="C247" s="48"/>
      <c r="D247" s="50">
        <v>16</v>
      </c>
      <c r="E247" s="227" t="s">
        <v>176</v>
      </c>
      <c r="F247" s="228"/>
      <c r="G247" s="73">
        <v>1601</v>
      </c>
      <c r="H247" s="236"/>
      <c r="I247" s="237"/>
      <c r="J247" s="307" t="s">
        <v>176</v>
      </c>
      <c r="K247" s="308"/>
      <c r="L247" s="308"/>
      <c r="M247" s="308"/>
      <c r="N247" s="308"/>
      <c r="O247" s="308"/>
      <c r="P247" s="309"/>
      <c r="Q247" s="310"/>
      <c r="R247" s="311"/>
      <c r="S247" s="311"/>
      <c r="T247" s="311"/>
      <c r="U247" s="311"/>
      <c r="V247" s="311"/>
      <c r="W247" s="311"/>
      <c r="X247" s="311"/>
      <c r="Y247" s="312"/>
      <c r="Z247" s="60"/>
      <c r="AA247" s="49"/>
      <c r="AB247" s="47" t="str">
        <f t="shared" si="0"/>
        <v/>
      </c>
    </row>
    <row r="248" spans="1:28" s="36" customFormat="1" ht="20.100000000000001" customHeight="1" x14ac:dyDescent="0.15">
      <c r="A248" s="44"/>
      <c r="B248" s="44"/>
      <c r="C248" s="48"/>
      <c r="D248" s="182">
        <v>17</v>
      </c>
      <c r="E248" s="201" t="s">
        <v>178</v>
      </c>
      <c r="F248" s="202"/>
      <c r="G248" s="67">
        <v>1701</v>
      </c>
      <c r="H248" s="211"/>
      <c r="I248" s="212"/>
      <c r="J248" s="223" t="s">
        <v>258</v>
      </c>
      <c r="K248" s="224"/>
      <c r="L248" s="224"/>
      <c r="M248" s="224"/>
      <c r="N248" s="224"/>
      <c r="O248" s="224"/>
      <c r="P248" s="225"/>
      <c r="Q248" s="292"/>
      <c r="R248" s="293"/>
      <c r="S248" s="293"/>
      <c r="T248" s="293"/>
      <c r="U248" s="293"/>
      <c r="V248" s="293"/>
      <c r="W248" s="293"/>
      <c r="X248" s="293"/>
      <c r="Y248" s="294"/>
      <c r="Z248" s="60"/>
      <c r="AA248" s="49"/>
      <c r="AB248" s="47" t="str">
        <f t="shared" si="0"/>
        <v/>
      </c>
    </row>
    <row r="249" spans="1:28" s="36" customFormat="1" ht="20.100000000000001" customHeight="1" x14ac:dyDescent="0.15">
      <c r="A249" s="44"/>
      <c r="B249" s="44"/>
      <c r="C249" s="48"/>
      <c r="D249" s="183"/>
      <c r="E249" s="203"/>
      <c r="F249" s="204"/>
      <c r="G249" s="68">
        <v>1702</v>
      </c>
      <c r="H249" s="213"/>
      <c r="I249" s="214"/>
      <c r="J249" s="217" t="s">
        <v>177</v>
      </c>
      <c r="K249" s="218"/>
      <c r="L249" s="218"/>
      <c r="M249" s="218"/>
      <c r="N249" s="218"/>
      <c r="O249" s="218"/>
      <c r="P249" s="219"/>
      <c r="Q249" s="271" t="s">
        <v>128</v>
      </c>
      <c r="R249" s="272"/>
      <c r="S249" s="272"/>
      <c r="T249" s="272"/>
      <c r="U249" s="272"/>
      <c r="V249" s="272"/>
      <c r="W249" s="272"/>
      <c r="X249" s="272"/>
      <c r="Y249" s="273"/>
      <c r="Z249" s="60"/>
      <c r="AA249" s="49"/>
      <c r="AB249" s="47" t="str">
        <f t="shared" si="0"/>
        <v/>
      </c>
    </row>
    <row r="250" spans="1:28" s="36" customFormat="1" ht="20.100000000000001" customHeight="1" x14ac:dyDescent="0.15">
      <c r="A250" s="44"/>
      <c r="B250" s="44"/>
      <c r="C250" s="48"/>
      <c r="D250" s="183"/>
      <c r="E250" s="203"/>
      <c r="F250" s="204"/>
      <c r="G250" s="68">
        <v>1703</v>
      </c>
      <c r="H250" s="213"/>
      <c r="I250" s="214"/>
      <c r="J250" s="217" t="s">
        <v>259</v>
      </c>
      <c r="K250" s="218"/>
      <c r="L250" s="218"/>
      <c r="M250" s="218"/>
      <c r="N250" s="218"/>
      <c r="O250" s="218"/>
      <c r="P250" s="219"/>
      <c r="Q250" s="271"/>
      <c r="R250" s="272"/>
      <c r="S250" s="272"/>
      <c r="T250" s="272"/>
      <c r="U250" s="272"/>
      <c r="V250" s="272"/>
      <c r="W250" s="272"/>
      <c r="X250" s="272"/>
      <c r="Y250" s="273"/>
      <c r="Z250" s="60"/>
      <c r="AA250" s="49"/>
      <c r="AB250" s="47" t="str">
        <f t="shared" si="0"/>
        <v/>
      </c>
    </row>
    <row r="251" spans="1:28" s="36" customFormat="1" ht="20.100000000000001" customHeight="1" x14ac:dyDescent="0.15">
      <c r="A251" s="44"/>
      <c r="B251" s="44"/>
      <c r="C251" s="48"/>
      <c r="D251" s="184"/>
      <c r="E251" s="206"/>
      <c r="F251" s="207"/>
      <c r="G251" s="69">
        <v>1704</v>
      </c>
      <c r="H251" s="215"/>
      <c r="I251" s="216"/>
      <c r="J251" s="220" t="s">
        <v>260</v>
      </c>
      <c r="K251" s="221"/>
      <c r="L251" s="221"/>
      <c r="M251" s="221"/>
      <c r="N251" s="221"/>
      <c r="O251" s="221"/>
      <c r="P251" s="222"/>
      <c r="Q251" s="266"/>
      <c r="R251" s="267"/>
      <c r="S251" s="267"/>
      <c r="T251" s="267"/>
      <c r="U251" s="267"/>
      <c r="V251" s="267"/>
      <c r="W251" s="267"/>
      <c r="X251" s="267"/>
      <c r="Y251" s="268"/>
      <c r="Z251" s="60"/>
      <c r="AA251" s="49"/>
      <c r="AB251" s="47" t="str">
        <f t="shared" si="0"/>
        <v/>
      </c>
    </row>
    <row r="252" spans="1:28" s="36" customFormat="1" ht="20.100000000000001" customHeight="1" x14ac:dyDescent="0.15">
      <c r="A252" s="44"/>
      <c r="B252" s="44"/>
      <c r="C252" s="48"/>
      <c r="D252" s="182">
        <v>18</v>
      </c>
      <c r="E252" s="201" t="s">
        <v>179</v>
      </c>
      <c r="F252" s="202"/>
      <c r="G252" s="67">
        <v>1801</v>
      </c>
      <c r="H252" s="211"/>
      <c r="I252" s="212"/>
      <c r="J252" s="223" t="s">
        <v>208</v>
      </c>
      <c r="K252" s="224"/>
      <c r="L252" s="224"/>
      <c r="M252" s="224"/>
      <c r="N252" s="224"/>
      <c r="O252" s="224"/>
      <c r="P252" s="225"/>
      <c r="Q252" s="292" t="s">
        <v>180</v>
      </c>
      <c r="R252" s="293"/>
      <c r="S252" s="293"/>
      <c r="T252" s="293"/>
      <c r="U252" s="293"/>
      <c r="V252" s="293"/>
      <c r="W252" s="293"/>
      <c r="X252" s="293"/>
      <c r="Y252" s="294"/>
      <c r="Z252" s="60"/>
      <c r="AA252" s="49"/>
      <c r="AB252" s="47" t="str">
        <f t="shared" si="0"/>
        <v/>
      </c>
    </row>
    <row r="253" spans="1:28" s="36" customFormat="1" ht="20.100000000000001" customHeight="1" x14ac:dyDescent="0.15">
      <c r="A253" s="44"/>
      <c r="B253" s="44"/>
      <c r="C253" s="48"/>
      <c r="D253" s="183"/>
      <c r="E253" s="203"/>
      <c r="F253" s="204"/>
      <c r="G253" s="68">
        <v>1802</v>
      </c>
      <c r="H253" s="213"/>
      <c r="I253" s="214"/>
      <c r="J253" s="217" t="s">
        <v>209</v>
      </c>
      <c r="K253" s="218"/>
      <c r="L253" s="218"/>
      <c r="M253" s="218"/>
      <c r="N253" s="218"/>
      <c r="O253" s="218"/>
      <c r="P253" s="219"/>
      <c r="Q253" s="271" t="s">
        <v>180</v>
      </c>
      <c r="R253" s="272"/>
      <c r="S253" s="272"/>
      <c r="T253" s="272"/>
      <c r="U253" s="272"/>
      <c r="V253" s="272"/>
      <c r="W253" s="272"/>
      <c r="X253" s="272"/>
      <c r="Y253" s="273"/>
      <c r="Z253" s="60"/>
      <c r="AA253" s="49"/>
      <c r="AB253" s="47" t="str">
        <f t="shared" si="0"/>
        <v/>
      </c>
    </row>
    <row r="254" spans="1:28" s="36" customFormat="1" ht="20.100000000000001" customHeight="1" x14ac:dyDescent="0.15">
      <c r="A254" s="44"/>
      <c r="B254" s="44"/>
      <c r="C254" s="48"/>
      <c r="D254" s="183"/>
      <c r="E254" s="203"/>
      <c r="F254" s="204"/>
      <c r="G254" s="68">
        <v>1803</v>
      </c>
      <c r="H254" s="213"/>
      <c r="I254" s="214"/>
      <c r="J254" s="217" t="s">
        <v>210</v>
      </c>
      <c r="K254" s="218"/>
      <c r="L254" s="218"/>
      <c r="M254" s="218"/>
      <c r="N254" s="218"/>
      <c r="O254" s="218"/>
      <c r="P254" s="219"/>
      <c r="Q254" s="271" t="s">
        <v>180</v>
      </c>
      <c r="R254" s="272"/>
      <c r="S254" s="272"/>
      <c r="T254" s="272"/>
      <c r="U254" s="272"/>
      <c r="V254" s="272"/>
      <c r="W254" s="272"/>
      <c r="X254" s="272"/>
      <c r="Y254" s="273"/>
      <c r="Z254" s="60"/>
      <c r="AA254" s="49"/>
      <c r="AB254" s="47" t="str">
        <f t="shared" si="0"/>
        <v/>
      </c>
    </row>
    <row r="255" spans="1:28" s="36" customFormat="1" ht="20.100000000000001" customHeight="1" x14ac:dyDescent="0.15">
      <c r="A255" s="44"/>
      <c r="B255" s="44"/>
      <c r="C255" s="48"/>
      <c r="D255" s="183"/>
      <c r="E255" s="203"/>
      <c r="F255" s="204"/>
      <c r="G255" s="68">
        <v>1804</v>
      </c>
      <c r="H255" s="213"/>
      <c r="I255" s="214"/>
      <c r="J255" s="217" t="s">
        <v>211</v>
      </c>
      <c r="K255" s="218"/>
      <c r="L255" s="218"/>
      <c r="M255" s="218"/>
      <c r="N255" s="218"/>
      <c r="O255" s="218"/>
      <c r="P255" s="219"/>
      <c r="Q255" s="271" t="s">
        <v>180</v>
      </c>
      <c r="R255" s="272"/>
      <c r="S255" s="272"/>
      <c r="T255" s="272"/>
      <c r="U255" s="272"/>
      <c r="V255" s="272"/>
      <c r="W255" s="272"/>
      <c r="X255" s="272"/>
      <c r="Y255" s="273"/>
      <c r="Z255" s="60"/>
      <c r="AA255" s="49"/>
      <c r="AB255" s="47" t="str">
        <f t="shared" si="0"/>
        <v/>
      </c>
    </row>
    <row r="256" spans="1:28" s="36" customFormat="1" ht="20.100000000000001" customHeight="1" x14ac:dyDescent="0.15">
      <c r="A256" s="44"/>
      <c r="B256" s="44"/>
      <c r="C256" s="48"/>
      <c r="D256" s="183"/>
      <c r="E256" s="203"/>
      <c r="F256" s="204"/>
      <c r="G256" s="68">
        <v>1805</v>
      </c>
      <c r="H256" s="213"/>
      <c r="I256" s="214"/>
      <c r="J256" s="217" t="s">
        <v>212</v>
      </c>
      <c r="K256" s="218"/>
      <c r="L256" s="218"/>
      <c r="M256" s="218"/>
      <c r="N256" s="218"/>
      <c r="O256" s="218"/>
      <c r="P256" s="219"/>
      <c r="Q256" s="271" t="s">
        <v>180</v>
      </c>
      <c r="R256" s="272"/>
      <c r="S256" s="272"/>
      <c r="T256" s="272"/>
      <c r="U256" s="272"/>
      <c r="V256" s="272"/>
      <c r="W256" s="272"/>
      <c r="X256" s="272"/>
      <c r="Y256" s="273"/>
      <c r="Z256" s="60"/>
      <c r="AA256" s="49"/>
      <c r="AB256" s="47" t="str">
        <f t="shared" si="0"/>
        <v/>
      </c>
    </row>
    <row r="257" spans="1:28" s="36" customFormat="1" ht="20.100000000000001" customHeight="1" x14ac:dyDescent="0.15">
      <c r="A257" s="44"/>
      <c r="B257" s="44"/>
      <c r="C257" s="48"/>
      <c r="D257" s="183"/>
      <c r="E257" s="203"/>
      <c r="F257" s="204"/>
      <c r="G257" s="68">
        <v>1806</v>
      </c>
      <c r="H257" s="213"/>
      <c r="I257" s="214"/>
      <c r="J257" s="217" t="s">
        <v>213</v>
      </c>
      <c r="K257" s="218"/>
      <c r="L257" s="218"/>
      <c r="M257" s="218"/>
      <c r="N257" s="218"/>
      <c r="O257" s="218"/>
      <c r="P257" s="219"/>
      <c r="Q257" s="271" t="s">
        <v>180</v>
      </c>
      <c r="R257" s="272"/>
      <c r="S257" s="272"/>
      <c r="T257" s="272"/>
      <c r="U257" s="272"/>
      <c r="V257" s="272"/>
      <c r="W257" s="272"/>
      <c r="X257" s="272"/>
      <c r="Y257" s="273"/>
      <c r="Z257" s="60"/>
      <c r="AA257" s="49"/>
      <c r="AB257" s="47" t="str">
        <f t="shared" si="0"/>
        <v/>
      </c>
    </row>
    <row r="258" spans="1:28" s="36" customFormat="1" ht="20.100000000000001" customHeight="1" x14ac:dyDescent="0.15">
      <c r="A258" s="44"/>
      <c r="B258" s="44"/>
      <c r="C258" s="48"/>
      <c r="D258" s="183"/>
      <c r="E258" s="203"/>
      <c r="F258" s="204"/>
      <c r="G258" s="68">
        <v>1807</v>
      </c>
      <c r="H258" s="213"/>
      <c r="I258" s="214"/>
      <c r="J258" s="217" t="s">
        <v>214</v>
      </c>
      <c r="K258" s="218"/>
      <c r="L258" s="218"/>
      <c r="M258" s="218"/>
      <c r="N258" s="218"/>
      <c r="O258" s="218"/>
      <c r="P258" s="219"/>
      <c r="Q258" s="271" t="s">
        <v>180</v>
      </c>
      <c r="R258" s="272"/>
      <c r="S258" s="272"/>
      <c r="T258" s="272"/>
      <c r="U258" s="272"/>
      <c r="V258" s="272"/>
      <c r="W258" s="272"/>
      <c r="X258" s="272"/>
      <c r="Y258" s="273"/>
      <c r="Z258" s="60"/>
      <c r="AA258" s="49"/>
      <c r="AB258" s="47" t="str">
        <f t="shared" si="0"/>
        <v/>
      </c>
    </row>
    <row r="259" spans="1:28" s="36" customFormat="1" ht="20.100000000000001" customHeight="1" x14ac:dyDescent="0.15">
      <c r="A259" s="44"/>
      <c r="B259" s="44"/>
      <c r="C259" s="48"/>
      <c r="D259" s="183"/>
      <c r="E259" s="203"/>
      <c r="F259" s="204"/>
      <c r="G259" s="68">
        <v>1808</v>
      </c>
      <c r="H259" s="213"/>
      <c r="I259" s="214"/>
      <c r="J259" s="217" t="s">
        <v>215</v>
      </c>
      <c r="K259" s="218"/>
      <c r="L259" s="218"/>
      <c r="M259" s="218"/>
      <c r="N259" s="218"/>
      <c r="O259" s="218"/>
      <c r="P259" s="219"/>
      <c r="Q259" s="271"/>
      <c r="R259" s="272"/>
      <c r="S259" s="272"/>
      <c r="T259" s="272"/>
      <c r="U259" s="272"/>
      <c r="V259" s="272"/>
      <c r="W259" s="272"/>
      <c r="X259" s="272"/>
      <c r="Y259" s="273"/>
      <c r="Z259" s="60"/>
      <c r="AA259" s="49"/>
      <c r="AB259" s="47" t="str">
        <f t="shared" si="0"/>
        <v/>
      </c>
    </row>
    <row r="260" spans="1:28" s="36" customFormat="1" ht="20.100000000000001" customHeight="1" x14ac:dyDescent="0.15">
      <c r="A260" s="44"/>
      <c r="B260" s="44"/>
      <c r="C260" s="48"/>
      <c r="D260" s="183"/>
      <c r="E260" s="203"/>
      <c r="F260" s="204"/>
      <c r="G260" s="68">
        <v>1809</v>
      </c>
      <c r="H260" s="213"/>
      <c r="I260" s="214"/>
      <c r="J260" s="217" t="s">
        <v>216</v>
      </c>
      <c r="K260" s="218"/>
      <c r="L260" s="218"/>
      <c r="M260" s="218"/>
      <c r="N260" s="218"/>
      <c r="O260" s="218"/>
      <c r="P260" s="219"/>
      <c r="Q260" s="271" t="s">
        <v>180</v>
      </c>
      <c r="R260" s="272"/>
      <c r="S260" s="272"/>
      <c r="T260" s="272"/>
      <c r="U260" s="272"/>
      <c r="V260" s="272"/>
      <c r="W260" s="272"/>
      <c r="X260" s="272"/>
      <c r="Y260" s="273"/>
      <c r="Z260" s="60"/>
      <c r="AA260" s="49"/>
      <c r="AB260" s="47" t="str">
        <f t="shared" si="0"/>
        <v/>
      </c>
    </row>
    <row r="261" spans="1:28" s="36" customFormat="1" ht="20.100000000000001" customHeight="1" x14ac:dyDescent="0.15">
      <c r="A261" s="44"/>
      <c r="B261" s="44"/>
      <c r="C261" s="48"/>
      <c r="D261" s="183"/>
      <c r="E261" s="203"/>
      <c r="F261" s="204"/>
      <c r="G261" s="68">
        <v>1810</v>
      </c>
      <c r="H261" s="213"/>
      <c r="I261" s="214"/>
      <c r="J261" s="217" t="s">
        <v>217</v>
      </c>
      <c r="K261" s="218"/>
      <c r="L261" s="218"/>
      <c r="M261" s="218"/>
      <c r="N261" s="218"/>
      <c r="O261" s="218"/>
      <c r="P261" s="219"/>
      <c r="Q261" s="271" t="s">
        <v>180</v>
      </c>
      <c r="R261" s="272"/>
      <c r="S261" s="272"/>
      <c r="T261" s="272"/>
      <c r="U261" s="272"/>
      <c r="V261" s="272"/>
      <c r="W261" s="272"/>
      <c r="X261" s="272"/>
      <c r="Y261" s="273"/>
      <c r="Z261" s="60"/>
      <c r="AA261" s="49"/>
      <c r="AB261" s="47" t="str">
        <f t="shared" si="0"/>
        <v/>
      </c>
    </row>
    <row r="262" spans="1:28" s="36" customFormat="1" ht="20.100000000000001" customHeight="1" x14ac:dyDescent="0.15">
      <c r="A262" s="44"/>
      <c r="B262" s="44"/>
      <c r="C262" s="48"/>
      <c r="D262" s="183"/>
      <c r="E262" s="203"/>
      <c r="F262" s="204"/>
      <c r="G262" s="68">
        <v>1811</v>
      </c>
      <c r="H262" s="213"/>
      <c r="I262" s="214"/>
      <c r="J262" s="217" t="s">
        <v>218</v>
      </c>
      <c r="K262" s="218"/>
      <c r="L262" s="218"/>
      <c r="M262" s="218"/>
      <c r="N262" s="218"/>
      <c r="O262" s="218"/>
      <c r="P262" s="219"/>
      <c r="Q262" s="271" t="s">
        <v>180</v>
      </c>
      <c r="R262" s="272"/>
      <c r="S262" s="272"/>
      <c r="T262" s="272"/>
      <c r="U262" s="272"/>
      <c r="V262" s="272"/>
      <c r="W262" s="272"/>
      <c r="X262" s="272"/>
      <c r="Y262" s="273"/>
      <c r="Z262" s="60"/>
      <c r="AA262" s="49"/>
      <c r="AB262" s="47" t="str">
        <f t="shared" si="0"/>
        <v/>
      </c>
    </row>
    <row r="263" spans="1:28" s="36" customFormat="1" ht="20.100000000000001" customHeight="1" x14ac:dyDescent="0.15">
      <c r="A263" s="44"/>
      <c r="B263" s="44"/>
      <c r="C263" s="48"/>
      <c r="D263" s="183"/>
      <c r="E263" s="203"/>
      <c r="F263" s="204"/>
      <c r="G263" s="68">
        <v>1812</v>
      </c>
      <c r="H263" s="213"/>
      <c r="I263" s="214"/>
      <c r="J263" s="217" t="s">
        <v>219</v>
      </c>
      <c r="K263" s="218"/>
      <c r="L263" s="218"/>
      <c r="M263" s="218"/>
      <c r="N263" s="218"/>
      <c r="O263" s="218"/>
      <c r="P263" s="219"/>
      <c r="Q263" s="271" t="s">
        <v>140</v>
      </c>
      <c r="R263" s="272"/>
      <c r="S263" s="272"/>
      <c r="T263" s="272"/>
      <c r="U263" s="272"/>
      <c r="V263" s="272"/>
      <c r="W263" s="272"/>
      <c r="X263" s="272"/>
      <c r="Y263" s="273"/>
      <c r="Z263" s="60"/>
      <c r="AA263" s="49"/>
      <c r="AB263" s="47" t="str">
        <f t="shared" si="0"/>
        <v/>
      </c>
    </row>
    <row r="264" spans="1:28" s="36" customFormat="1" ht="20.100000000000001" customHeight="1" x14ac:dyDescent="0.15">
      <c r="A264" s="44"/>
      <c r="B264" s="44"/>
      <c r="C264" s="48"/>
      <c r="D264" s="183"/>
      <c r="E264" s="203"/>
      <c r="F264" s="204"/>
      <c r="G264" s="68">
        <v>1813</v>
      </c>
      <c r="H264" s="213"/>
      <c r="I264" s="214"/>
      <c r="J264" s="217" t="s">
        <v>220</v>
      </c>
      <c r="K264" s="218"/>
      <c r="L264" s="218"/>
      <c r="M264" s="218"/>
      <c r="N264" s="218"/>
      <c r="O264" s="218"/>
      <c r="P264" s="219"/>
      <c r="Q264" s="271" t="s">
        <v>180</v>
      </c>
      <c r="R264" s="272"/>
      <c r="S264" s="272"/>
      <c r="T264" s="272"/>
      <c r="U264" s="272"/>
      <c r="V264" s="272"/>
      <c r="W264" s="272"/>
      <c r="X264" s="272"/>
      <c r="Y264" s="273"/>
      <c r="Z264" s="60"/>
      <c r="AA264" s="49"/>
      <c r="AB264" s="47" t="str">
        <f t="shared" si="0"/>
        <v/>
      </c>
    </row>
    <row r="265" spans="1:28" s="36" customFormat="1" ht="20.100000000000001" customHeight="1" x14ac:dyDescent="0.15">
      <c r="A265" s="44"/>
      <c r="B265" s="44"/>
      <c r="C265" s="48"/>
      <c r="D265" s="183"/>
      <c r="E265" s="203"/>
      <c r="F265" s="204"/>
      <c r="G265" s="68">
        <v>1814</v>
      </c>
      <c r="H265" s="213"/>
      <c r="I265" s="214"/>
      <c r="J265" s="217" t="s">
        <v>261</v>
      </c>
      <c r="K265" s="218"/>
      <c r="L265" s="218"/>
      <c r="M265" s="218"/>
      <c r="N265" s="218"/>
      <c r="O265" s="218"/>
      <c r="P265" s="219"/>
      <c r="Q265" s="271"/>
      <c r="R265" s="272"/>
      <c r="S265" s="272"/>
      <c r="T265" s="272"/>
      <c r="U265" s="272"/>
      <c r="V265" s="272"/>
      <c r="W265" s="272"/>
      <c r="X265" s="272"/>
      <c r="Y265" s="273"/>
      <c r="Z265" s="60"/>
      <c r="AA265" s="49"/>
      <c r="AB265" s="47" t="str">
        <f t="shared" si="0"/>
        <v/>
      </c>
    </row>
    <row r="266" spans="1:28" s="36" customFormat="1" ht="20.100000000000001" customHeight="1" x14ac:dyDescent="0.15">
      <c r="A266" s="44"/>
      <c r="B266" s="44"/>
      <c r="C266" s="48"/>
      <c r="D266" s="183"/>
      <c r="E266" s="203"/>
      <c r="F266" s="204"/>
      <c r="G266" s="68">
        <v>1815</v>
      </c>
      <c r="H266" s="213"/>
      <c r="I266" s="214"/>
      <c r="J266" s="217" t="s">
        <v>221</v>
      </c>
      <c r="K266" s="218"/>
      <c r="L266" s="218"/>
      <c r="M266" s="218"/>
      <c r="N266" s="218"/>
      <c r="O266" s="218"/>
      <c r="P266" s="219"/>
      <c r="Q266" s="271" t="s">
        <v>180</v>
      </c>
      <c r="R266" s="272"/>
      <c r="S266" s="272"/>
      <c r="T266" s="272"/>
      <c r="U266" s="272"/>
      <c r="V266" s="272"/>
      <c r="W266" s="272"/>
      <c r="X266" s="272"/>
      <c r="Y266" s="273"/>
      <c r="Z266" s="60"/>
      <c r="AA266" s="49"/>
      <c r="AB266" s="47" t="str">
        <f t="shared" si="0"/>
        <v/>
      </c>
    </row>
    <row r="267" spans="1:28" s="36" customFormat="1" ht="20.100000000000001" customHeight="1" x14ac:dyDescent="0.15">
      <c r="A267" s="44"/>
      <c r="B267" s="44"/>
      <c r="C267" s="48"/>
      <c r="D267" s="184"/>
      <c r="E267" s="206"/>
      <c r="F267" s="207"/>
      <c r="G267" s="69">
        <v>1816</v>
      </c>
      <c r="H267" s="215"/>
      <c r="I267" s="216"/>
      <c r="J267" s="220" t="s">
        <v>222</v>
      </c>
      <c r="K267" s="221"/>
      <c r="L267" s="221"/>
      <c r="M267" s="221"/>
      <c r="N267" s="221"/>
      <c r="O267" s="221"/>
      <c r="P267" s="222"/>
      <c r="Q267" s="266" t="s">
        <v>180</v>
      </c>
      <c r="R267" s="267"/>
      <c r="S267" s="267"/>
      <c r="T267" s="267"/>
      <c r="U267" s="267"/>
      <c r="V267" s="267"/>
      <c r="W267" s="267"/>
      <c r="X267" s="267"/>
      <c r="Y267" s="268"/>
      <c r="Z267" s="60"/>
      <c r="AA267" s="49"/>
      <c r="AB267" s="47" t="str">
        <f t="shared" si="0"/>
        <v/>
      </c>
    </row>
    <row r="268" spans="1:28" s="36" customFormat="1" ht="20.100000000000001" customHeight="1" x14ac:dyDescent="0.15">
      <c r="A268" s="44"/>
      <c r="B268" s="44"/>
      <c r="C268" s="48"/>
      <c r="D268" s="182">
        <v>19</v>
      </c>
      <c r="E268" s="201" t="s">
        <v>181</v>
      </c>
      <c r="F268" s="202"/>
      <c r="G268" s="67">
        <v>1901</v>
      </c>
      <c r="H268" s="211"/>
      <c r="I268" s="212"/>
      <c r="J268" s="223" t="s">
        <v>262</v>
      </c>
      <c r="K268" s="224"/>
      <c r="L268" s="224"/>
      <c r="M268" s="224"/>
      <c r="N268" s="224"/>
      <c r="O268" s="224"/>
      <c r="P268" s="225"/>
      <c r="Q268" s="292"/>
      <c r="R268" s="293"/>
      <c r="S268" s="293"/>
      <c r="T268" s="293"/>
      <c r="U268" s="293"/>
      <c r="V268" s="293"/>
      <c r="W268" s="293"/>
      <c r="X268" s="293"/>
      <c r="Y268" s="294"/>
      <c r="Z268" s="60"/>
      <c r="AA268" s="49"/>
      <c r="AB268" s="47" t="str">
        <f t="shared" si="0"/>
        <v/>
      </c>
    </row>
    <row r="269" spans="1:28" s="36" customFormat="1" ht="20.100000000000001" customHeight="1" x14ac:dyDescent="0.15">
      <c r="A269" s="44"/>
      <c r="B269" s="44"/>
      <c r="C269" s="48"/>
      <c r="D269" s="183"/>
      <c r="E269" s="203"/>
      <c r="F269" s="204"/>
      <c r="G269" s="68">
        <v>1902</v>
      </c>
      <c r="H269" s="213"/>
      <c r="I269" s="214"/>
      <c r="J269" s="217" t="s">
        <v>263</v>
      </c>
      <c r="K269" s="218"/>
      <c r="L269" s="218"/>
      <c r="M269" s="218"/>
      <c r="N269" s="218"/>
      <c r="O269" s="218"/>
      <c r="P269" s="219"/>
      <c r="Q269" s="271"/>
      <c r="R269" s="272"/>
      <c r="S269" s="272"/>
      <c r="T269" s="272"/>
      <c r="U269" s="272"/>
      <c r="V269" s="272"/>
      <c r="W269" s="272"/>
      <c r="X269" s="272"/>
      <c r="Y269" s="273"/>
      <c r="Z269" s="60"/>
      <c r="AA269" s="49"/>
      <c r="AB269" s="47" t="str">
        <f t="shared" si="0"/>
        <v/>
      </c>
    </row>
    <row r="270" spans="1:28" s="36" customFormat="1" ht="20.100000000000001" customHeight="1" x14ac:dyDescent="0.15">
      <c r="A270" s="44"/>
      <c r="B270" s="44"/>
      <c r="C270" s="48"/>
      <c r="D270" s="183"/>
      <c r="E270" s="203"/>
      <c r="F270" s="204"/>
      <c r="G270" s="68">
        <v>1903</v>
      </c>
      <c r="H270" s="213"/>
      <c r="I270" s="214"/>
      <c r="J270" s="217" t="s">
        <v>264</v>
      </c>
      <c r="K270" s="218"/>
      <c r="L270" s="218"/>
      <c r="M270" s="218"/>
      <c r="N270" s="218"/>
      <c r="O270" s="218"/>
      <c r="P270" s="219"/>
      <c r="Q270" s="271"/>
      <c r="R270" s="272"/>
      <c r="S270" s="272"/>
      <c r="T270" s="272"/>
      <c r="U270" s="272"/>
      <c r="V270" s="272"/>
      <c r="W270" s="272"/>
      <c r="X270" s="272"/>
      <c r="Y270" s="273"/>
      <c r="Z270" s="60"/>
      <c r="AA270" s="49"/>
      <c r="AB270" s="47" t="str">
        <f t="shared" si="0"/>
        <v/>
      </c>
    </row>
    <row r="271" spans="1:28" s="36" customFormat="1" ht="20.100000000000001" customHeight="1" x14ac:dyDescent="0.15">
      <c r="A271" s="44"/>
      <c r="B271" s="44"/>
      <c r="C271" s="48"/>
      <c r="D271" s="183"/>
      <c r="E271" s="203"/>
      <c r="F271" s="204"/>
      <c r="G271" s="68">
        <v>1904</v>
      </c>
      <c r="H271" s="213"/>
      <c r="I271" s="214"/>
      <c r="J271" s="217" t="s">
        <v>265</v>
      </c>
      <c r="K271" s="218"/>
      <c r="L271" s="218"/>
      <c r="M271" s="218"/>
      <c r="N271" s="218"/>
      <c r="O271" s="218"/>
      <c r="P271" s="219"/>
      <c r="Q271" s="271"/>
      <c r="R271" s="272"/>
      <c r="S271" s="272"/>
      <c r="T271" s="272"/>
      <c r="U271" s="272"/>
      <c r="V271" s="272"/>
      <c r="W271" s="272"/>
      <c r="X271" s="272"/>
      <c r="Y271" s="273"/>
      <c r="Z271" s="60"/>
      <c r="AA271" s="49"/>
      <c r="AB271" s="47" t="str">
        <f t="shared" si="0"/>
        <v/>
      </c>
    </row>
    <row r="272" spans="1:28" s="36" customFormat="1" ht="20.100000000000001" customHeight="1" x14ac:dyDescent="0.15">
      <c r="A272" s="44"/>
      <c r="B272" s="44"/>
      <c r="C272" s="48"/>
      <c r="D272" s="184"/>
      <c r="E272" s="206"/>
      <c r="F272" s="207"/>
      <c r="G272" s="69">
        <v>1905</v>
      </c>
      <c r="H272" s="215"/>
      <c r="I272" s="216"/>
      <c r="J272" s="220" t="s">
        <v>266</v>
      </c>
      <c r="K272" s="221"/>
      <c r="L272" s="221"/>
      <c r="M272" s="221"/>
      <c r="N272" s="221"/>
      <c r="O272" s="221"/>
      <c r="P272" s="222"/>
      <c r="Q272" s="266"/>
      <c r="R272" s="267"/>
      <c r="S272" s="267"/>
      <c r="T272" s="267"/>
      <c r="U272" s="267"/>
      <c r="V272" s="267"/>
      <c r="W272" s="267"/>
      <c r="X272" s="267"/>
      <c r="Y272" s="268"/>
      <c r="Z272" s="60"/>
      <c r="AA272" s="49"/>
      <c r="AB272" s="47" t="str">
        <f t="shared" si="0"/>
        <v/>
      </c>
    </row>
    <row r="273" spans="1:28" s="36" customFormat="1" ht="20.100000000000001" customHeight="1" x14ac:dyDescent="0.15">
      <c r="A273" s="44"/>
      <c r="B273" s="44"/>
      <c r="C273" s="48"/>
      <c r="D273" s="182">
        <v>20</v>
      </c>
      <c r="E273" s="201" t="s">
        <v>182</v>
      </c>
      <c r="F273" s="202"/>
      <c r="G273" s="67">
        <v>2001</v>
      </c>
      <c r="H273" s="211"/>
      <c r="I273" s="212"/>
      <c r="J273" s="223" t="s">
        <v>267</v>
      </c>
      <c r="K273" s="224"/>
      <c r="L273" s="224"/>
      <c r="M273" s="224"/>
      <c r="N273" s="224"/>
      <c r="O273" s="224"/>
      <c r="P273" s="225"/>
      <c r="Q273" s="292"/>
      <c r="R273" s="293"/>
      <c r="S273" s="293"/>
      <c r="T273" s="293"/>
      <c r="U273" s="293"/>
      <c r="V273" s="293"/>
      <c r="W273" s="293"/>
      <c r="X273" s="293"/>
      <c r="Y273" s="294"/>
      <c r="Z273" s="60"/>
      <c r="AA273" s="49"/>
      <c r="AB273" s="47" t="str">
        <f t="shared" si="0"/>
        <v/>
      </c>
    </row>
    <row r="274" spans="1:28" s="36" customFormat="1" ht="20.100000000000001" customHeight="1" x14ac:dyDescent="0.15">
      <c r="A274" s="44"/>
      <c r="B274" s="44"/>
      <c r="C274" s="48"/>
      <c r="D274" s="184"/>
      <c r="E274" s="206"/>
      <c r="F274" s="207"/>
      <c r="G274" s="69">
        <v>2002</v>
      </c>
      <c r="H274" s="215"/>
      <c r="I274" s="216"/>
      <c r="J274" s="220" t="s">
        <v>268</v>
      </c>
      <c r="K274" s="221"/>
      <c r="L274" s="221"/>
      <c r="M274" s="221"/>
      <c r="N274" s="221"/>
      <c r="O274" s="221"/>
      <c r="P274" s="222"/>
      <c r="Q274" s="266"/>
      <c r="R274" s="267"/>
      <c r="S274" s="267"/>
      <c r="T274" s="267"/>
      <c r="U274" s="267"/>
      <c r="V274" s="267"/>
      <c r="W274" s="267"/>
      <c r="X274" s="267"/>
      <c r="Y274" s="268"/>
      <c r="Z274" s="60"/>
      <c r="AA274" s="49"/>
      <c r="AB274" s="47" t="str">
        <f t="shared" si="0"/>
        <v/>
      </c>
    </row>
    <row r="275" spans="1:28" s="36" customFormat="1" ht="20.100000000000001" customHeight="1" x14ac:dyDescent="0.15">
      <c r="A275" s="44"/>
      <c r="B275" s="44"/>
      <c r="C275" s="48"/>
      <c r="D275" s="182">
        <v>21</v>
      </c>
      <c r="E275" s="201" t="s">
        <v>183</v>
      </c>
      <c r="F275" s="202"/>
      <c r="G275" s="67">
        <v>2101</v>
      </c>
      <c r="H275" s="211"/>
      <c r="I275" s="212"/>
      <c r="J275" s="223" t="s">
        <v>269</v>
      </c>
      <c r="K275" s="224"/>
      <c r="L275" s="224"/>
      <c r="M275" s="224"/>
      <c r="N275" s="224"/>
      <c r="O275" s="224"/>
      <c r="P275" s="225"/>
      <c r="Q275" s="292"/>
      <c r="R275" s="293"/>
      <c r="S275" s="293"/>
      <c r="T275" s="293"/>
      <c r="U275" s="293"/>
      <c r="V275" s="293"/>
      <c r="W275" s="293"/>
      <c r="X275" s="293"/>
      <c r="Y275" s="294"/>
      <c r="Z275" s="60"/>
      <c r="AA275" s="49"/>
      <c r="AB275" s="47" t="str">
        <f t="shared" si="0"/>
        <v/>
      </c>
    </row>
    <row r="276" spans="1:28" s="36" customFormat="1" ht="20.100000000000001" customHeight="1" x14ac:dyDescent="0.15">
      <c r="A276" s="44"/>
      <c r="B276" s="44"/>
      <c r="C276" s="48"/>
      <c r="D276" s="183"/>
      <c r="E276" s="203"/>
      <c r="F276" s="204"/>
      <c r="G276" s="68">
        <v>2102</v>
      </c>
      <c r="H276" s="213"/>
      <c r="I276" s="214"/>
      <c r="J276" s="217" t="s">
        <v>270</v>
      </c>
      <c r="K276" s="218"/>
      <c r="L276" s="218"/>
      <c r="M276" s="218"/>
      <c r="N276" s="218"/>
      <c r="O276" s="218"/>
      <c r="P276" s="219"/>
      <c r="Q276" s="271"/>
      <c r="R276" s="272"/>
      <c r="S276" s="272"/>
      <c r="T276" s="272"/>
      <c r="U276" s="272"/>
      <c r="V276" s="272"/>
      <c r="W276" s="272"/>
      <c r="X276" s="272"/>
      <c r="Y276" s="273"/>
      <c r="Z276" s="60"/>
      <c r="AA276" s="49"/>
      <c r="AB276" s="47" t="str">
        <f t="shared" si="0"/>
        <v/>
      </c>
    </row>
    <row r="277" spans="1:28" s="36" customFormat="1" ht="20.100000000000001" customHeight="1" x14ac:dyDescent="0.15">
      <c r="A277" s="44"/>
      <c r="B277" s="44"/>
      <c r="C277" s="48"/>
      <c r="D277" s="183"/>
      <c r="E277" s="203"/>
      <c r="F277" s="204"/>
      <c r="G277" s="68">
        <v>2103</v>
      </c>
      <c r="H277" s="213"/>
      <c r="I277" s="214"/>
      <c r="J277" s="217" t="s">
        <v>271</v>
      </c>
      <c r="K277" s="218"/>
      <c r="L277" s="218"/>
      <c r="M277" s="218"/>
      <c r="N277" s="218"/>
      <c r="O277" s="218"/>
      <c r="P277" s="219"/>
      <c r="Q277" s="271"/>
      <c r="R277" s="272"/>
      <c r="S277" s="272"/>
      <c r="T277" s="272"/>
      <c r="U277" s="272"/>
      <c r="V277" s="272"/>
      <c r="W277" s="272"/>
      <c r="X277" s="272"/>
      <c r="Y277" s="273"/>
      <c r="Z277" s="60"/>
      <c r="AA277" s="49"/>
      <c r="AB277" s="47" t="str">
        <f t="shared" si="0"/>
        <v/>
      </c>
    </row>
    <row r="278" spans="1:28" s="36" customFormat="1" ht="20.100000000000001" customHeight="1" x14ac:dyDescent="0.15">
      <c r="A278" s="44"/>
      <c r="B278" s="44"/>
      <c r="C278" s="48"/>
      <c r="D278" s="183"/>
      <c r="E278" s="203"/>
      <c r="F278" s="204"/>
      <c r="G278" s="68">
        <v>2104</v>
      </c>
      <c r="H278" s="213"/>
      <c r="I278" s="214"/>
      <c r="J278" s="217" t="s">
        <v>272</v>
      </c>
      <c r="K278" s="218"/>
      <c r="L278" s="218"/>
      <c r="M278" s="218"/>
      <c r="N278" s="218"/>
      <c r="O278" s="218"/>
      <c r="P278" s="219"/>
      <c r="Q278" s="271"/>
      <c r="R278" s="272"/>
      <c r="S278" s="272"/>
      <c r="T278" s="272"/>
      <c r="U278" s="272"/>
      <c r="V278" s="272"/>
      <c r="W278" s="272"/>
      <c r="X278" s="272"/>
      <c r="Y278" s="273"/>
      <c r="Z278" s="60"/>
      <c r="AA278" s="49"/>
      <c r="AB278" s="47" t="str">
        <f t="shared" si="0"/>
        <v/>
      </c>
    </row>
    <row r="279" spans="1:28" s="36" customFormat="1" ht="20.100000000000001" customHeight="1" x14ac:dyDescent="0.15">
      <c r="A279" s="44"/>
      <c r="B279" s="44"/>
      <c r="C279" s="48"/>
      <c r="D279" s="183"/>
      <c r="E279" s="203"/>
      <c r="F279" s="204"/>
      <c r="G279" s="68">
        <v>2105</v>
      </c>
      <c r="H279" s="213"/>
      <c r="I279" s="214"/>
      <c r="J279" s="217" t="s">
        <v>273</v>
      </c>
      <c r="K279" s="218"/>
      <c r="L279" s="218"/>
      <c r="M279" s="218"/>
      <c r="N279" s="218"/>
      <c r="O279" s="218"/>
      <c r="P279" s="219"/>
      <c r="Q279" s="271"/>
      <c r="R279" s="272"/>
      <c r="S279" s="272"/>
      <c r="T279" s="272"/>
      <c r="U279" s="272"/>
      <c r="V279" s="272"/>
      <c r="W279" s="272"/>
      <c r="X279" s="272"/>
      <c r="Y279" s="273"/>
      <c r="Z279" s="60"/>
      <c r="AA279" s="49"/>
      <c r="AB279" s="47" t="str">
        <f t="shared" ref="AB279:AB342" si="1">IF(H279="○",J279&amp;"、","")</f>
        <v/>
      </c>
    </row>
    <row r="280" spans="1:28" s="36" customFormat="1" ht="20.100000000000001" customHeight="1" x14ac:dyDescent="0.15">
      <c r="A280" s="44"/>
      <c r="B280" s="44"/>
      <c r="C280" s="48"/>
      <c r="D280" s="183"/>
      <c r="E280" s="203"/>
      <c r="F280" s="204"/>
      <c r="G280" s="68">
        <v>2106</v>
      </c>
      <c r="H280" s="213"/>
      <c r="I280" s="214"/>
      <c r="J280" s="217" t="s">
        <v>274</v>
      </c>
      <c r="K280" s="218"/>
      <c r="L280" s="218"/>
      <c r="M280" s="218"/>
      <c r="N280" s="218"/>
      <c r="O280" s="218"/>
      <c r="P280" s="219"/>
      <c r="Q280" s="271"/>
      <c r="R280" s="272"/>
      <c r="S280" s="272"/>
      <c r="T280" s="272"/>
      <c r="U280" s="272"/>
      <c r="V280" s="272"/>
      <c r="W280" s="272"/>
      <c r="X280" s="272"/>
      <c r="Y280" s="273"/>
      <c r="Z280" s="60"/>
      <c r="AA280" s="49"/>
      <c r="AB280" s="47" t="str">
        <f t="shared" si="1"/>
        <v/>
      </c>
    </row>
    <row r="281" spans="1:28" s="36" customFormat="1" ht="20.100000000000001" customHeight="1" x14ac:dyDescent="0.15">
      <c r="A281" s="44"/>
      <c r="B281" s="44"/>
      <c r="C281" s="48"/>
      <c r="D281" s="183"/>
      <c r="E281" s="203"/>
      <c r="F281" s="204"/>
      <c r="G281" s="68">
        <v>2107</v>
      </c>
      <c r="H281" s="213"/>
      <c r="I281" s="214"/>
      <c r="J281" s="217" t="s">
        <v>275</v>
      </c>
      <c r="K281" s="218"/>
      <c r="L281" s="218"/>
      <c r="M281" s="218"/>
      <c r="N281" s="218"/>
      <c r="O281" s="218"/>
      <c r="P281" s="219"/>
      <c r="Q281" s="271"/>
      <c r="R281" s="272"/>
      <c r="S281" s="272"/>
      <c r="T281" s="272"/>
      <c r="U281" s="272"/>
      <c r="V281" s="272"/>
      <c r="W281" s="272"/>
      <c r="X281" s="272"/>
      <c r="Y281" s="273"/>
      <c r="Z281" s="60"/>
      <c r="AA281" s="49"/>
      <c r="AB281" s="47" t="str">
        <f t="shared" si="1"/>
        <v/>
      </c>
    </row>
    <row r="282" spans="1:28" s="36" customFormat="1" ht="20.100000000000001" customHeight="1" x14ac:dyDescent="0.15">
      <c r="A282" s="44"/>
      <c r="B282" s="44"/>
      <c r="C282" s="48"/>
      <c r="D282" s="183"/>
      <c r="E282" s="203"/>
      <c r="F282" s="204"/>
      <c r="G282" s="68">
        <v>2108</v>
      </c>
      <c r="H282" s="213"/>
      <c r="I282" s="214"/>
      <c r="J282" s="217" t="s">
        <v>276</v>
      </c>
      <c r="K282" s="218"/>
      <c r="L282" s="218"/>
      <c r="M282" s="218"/>
      <c r="N282" s="218"/>
      <c r="O282" s="218"/>
      <c r="P282" s="219"/>
      <c r="Q282" s="271"/>
      <c r="R282" s="272"/>
      <c r="S282" s="272"/>
      <c r="T282" s="272"/>
      <c r="U282" s="272"/>
      <c r="V282" s="272"/>
      <c r="W282" s="272"/>
      <c r="X282" s="272"/>
      <c r="Y282" s="273"/>
      <c r="Z282" s="60"/>
      <c r="AA282" s="49"/>
      <c r="AB282" s="47" t="str">
        <f t="shared" si="1"/>
        <v/>
      </c>
    </row>
    <row r="283" spans="1:28" s="36" customFormat="1" ht="20.100000000000001" customHeight="1" x14ac:dyDescent="0.15">
      <c r="A283" s="44"/>
      <c r="B283" s="44"/>
      <c r="C283" s="48"/>
      <c r="D283" s="183"/>
      <c r="E283" s="203"/>
      <c r="F283" s="204"/>
      <c r="G283" s="68">
        <v>2109</v>
      </c>
      <c r="H283" s="213"/>
      <c r="I283" s="214"/>
      <c r="J283" s="217" t="s">
        <v>277</v>
      </c>
      <c r="K283" s="218"/>
      <c r="L283" s="218"/>
      <c r="M283" s="218"/>
      <c r="N283" s="218"/>
      <c r="O283" s="218"/>
      <c r="P283" s="219"/>
      <c r="Q283" s="271"/>
      <c r="R283" s="272"/>
      <c r="S283" s="272"/>
      <c r="T283" s="272"/>
      <c r="U283" s="272"/>
      <c r="V283" s="272"/>
      <c r="W283" s="272"/>
      <c r="X283" s="272"/>
      <c r="Y283" s="273"/>
      <c r="Z283" s="60"/>
      <c r="AA283" s="49"/>
      <c r="AB283" s="47" t="str">
        <f t="shared" si="1"/>
        <v/>
      </c>
    </row>
    <row r="284" spans="1:28" s="36" customFormat="1" ht="20.100000000000001" customHeight="1" x14ac:dyDescent="0.15">
      <c r="A284" s="44"/>
      <c r="B284" s="44"/>
      <c r="C284" s="48"/>
      <c r="D284" s="184"/>
      <c r="E284" s="206"/>
      <c r="F284" s="207"/>
      <c r="G284" s="69">
        <v>2110</v>
      </c>
      <c r="H284" s="215"/>
      <c r="I284" s="216"/>
      <c r="J284" s="220" t="s">
        <v>278</v>
      </c>
      <c r="K284" s="221"/>
      <c r="L284" s="221"/>
      <c r="M284" s="221"/>
      <c r="N284" s="221"/>
      <c r="O284" s="221"/>
      <c r="P284" s="222"/>
      <c r="Q284" s="266"/>
      <c r="R284" s="267"/>
      <c r="S284" s="267"/>
      <c r="T284" s="267"/>
      <c r="U284" s="267"/>
      <c r="V284" s="267"/>
      <c r="W284" s="267"/>
      <c r="X284" s="267"/>
      <c r="Y284" s="268"/>
      <c r="Z284" s="60"/>
      <c r="AA284" s="49"/>
      <c r="AB284" s="47" t="str">
        <f t="shared" si="1"/>
        <v/>
      </c>
    </row>
    <row r="285" spans="1:28" s="36" customFormat="1" ht="20.100000000000001" customHeight="1" x14ac:dyDescent="0.15">
      <c r="A285" s="44"/>
      <c r="B285" s="44"/>
      <c r="C285" s="48"/>
      <c r="D285" s="182">
        <v>22</v>
      </c>
      <c r="E285" s="201" t="s">
        <v>184</v>
      </c>
      <c r="F285" s="202"/>
      <c r="G285" s="67">
        <v>2201</v>
      </c>
      <c r="H285" s="211"/>
      <c r="I285" s="212"/>
      <c r="J285" s="223" t="s">
        <v>279</v>
      </c>
      <c r="K285" s="224"/>
      <c r="L285" s="224"/>
      <c r="M285" s="224"/>
      <c r="N285" s="224"/>
      <c r="O285" s="224"/>
      <c r="P285" s="225"/>
      <c r="Q285" s="292"/>
      <c r="R285" s="293"/>
      <c r="S285" s="293"/>
      <c r="T285" s="293"/>
      <c r="U285" s="293"/>
      <c r="V285" s="293"/>
      <c r="W285" s="293"/>
      <c r="X285" s="293"/>
      <c r="Y285" s="294"/>
      <c r="Z285" s="60"/>
      <c r="AA285" s="49"/>
      <c r="AB285" s="47" t="str">
        <f t="shared" si="1"/>
        <v/>
      </c>
    </row>
    <row r="286" spans="1:28" s="36" customFormat="1" ht="20.100000000000001" customHeight="1" x14ac:dyDescent="0.15">
      <c r="A286" s="44"/>
      <c r="B286" s="44"/>
      <c r="C286" s="48"/>
      <c r="D286" s="183"/>
      <c r="E286" s="203"/>
      <c r="F286" s="204"/>
      <c r="G286" s="68">
        <v>2202</v>
      </c>
      <c r="H286" s="213"/>
      <c r="I286" s="214"/>
      <c r="J286" s="217" t="s">
        <v>280</v>
      </c>
      <c r="K286" s="218"/>
      <c r="L286" s="218"/>
      <c r="M286" s="218"/>
      <c r="N286" s="218"/>
      <c r="O286" s="218"/>
      <c r="P286" s="219"/>
      <c r="Q286" s="271"/>
      <c r="R286" s="272"/>
      <c r="S286" s="272"/>
      <c r="T286" s="272"/>
      <c r="U286" s="272"/>
      <c r="V286" s="272"/>
      <c r="W286" s="272"/>
      <c r="X286" s="272"/>
      <c r="Y286" s="273"/>
      <c r="Z286" s="60"/>
      <c r="AA286" s="49"/>
      <c r="AB286" s="47" t="str">
        <f t="shared" si="1"/>
        <v/>
      </c>
    </row>
    <row r="287" spans="1:28" s="36" customFormat="1" ht="20.100000000000001" customHeight="1" x14ac:dyDescent="0.15">
      <c r="A287" s="44"/>
      <c r="B287" s="44"/>
      <c r="C287" s="48"/>
      <c r="D287" s="183"/>
      <c r="E287" s="203"/>
      <c r="F287" s="204"/>
      <c r="G287" s="68">
        <v>2203</v>
      </c>
      <c r="H287" s="213"/>
      <c r="I287" s="214"/>
      <c r="J287" s="217" t="s">
        <v>281</v>
      </c>
      <c r="K287" s="218"/>
      <c r="L287" s="218"/>
      <c r="M287" s="218"/>
      <c r="N287" s="218"/>
      <c r="O287" s="218"/>
      <c r="P287" s="219"/>
      <c r="Q287" s="271"/>
      <c r="R287" s="272"/>
      <c r="S287" s="272"/>
      <c r="T287" s="272"/>
      <c r="U287" s="272"/>
      <c r="V287" s="272"/>
      <c r="W287" s="272"/>
      <c r="X287" s="272"/>
      <c r="Y287" s="273"/>
      <c r="Z287" s="60"/>
      <c r="AA287" s="49"/>
      <c r="AB287" s="47" t="str">
        <f t="shared" si="1"/>
        <v/>
      </c>
    </row>
    <row r="288" spans="1:28" s="36" customFormat="1" ht="20.100000000000001" customHeight="1" x14ac:dyDescent="0.15">
      <c r="A288" s="44"/>
      <c r="B288" s="44"/>
      <c r="C288" s="48"/>
      <c r="D288" s="183"/>
      <c r="E288" s="203"/>
      <c r="F288" s="204"/>
      <c r="G288" s="68">
        <v>2204</v>
      </c>
      <c r="H288" s="213"/>
      <c r="I288" s="214"/>
      <c r="J288" s="217" t="s">
        <v>282</v>
      </c>
      <c r="K288" s="218"/>
      <c r="L288" s="218"/>
      <c r="M288" s="218"/>
      <c r="N288" s="218"/>
      <c r="O288" s="218"/>
      <c r="P288" s="219"/>
      <c r="Q288" s="271"/>
      <c r="R288" s="272"/>
      <c r="S288" s="272"/>
      <c r="T288" s="272"/>
      <c r="U288" s="272"/>
      <c r="V288" s="272"/>
      <c r="W288" s="272"/>
      <c r="X288" s="272"/>
      <c r="Y288" s="273"/>
      <c r="Z288" s="60"/>
      <c r="AA288" s="49"/>
      <c r="AB288" s="47" t="str">
        <f t="shared" si="1"/>
        <v/>
      </c>
    </row>
    <row r="289" spans="1:28" s="36" customFormat="1" ht="20.100000000000001" customHeight="1" x14ac:dyDescent="0.15">
      <c r="A289" s="44"/>
      <c r="B289" s="44"/>
      <c r="C289" s="48"/>
      <c r="D289" s="183"/>
      <c r="E289" s="203"/>
      <c r="F289" s="204"/>
      <c r="G289" s="68">
        <v>2205</v>
      </c>
      <c r="H289" s="213"/>
      <c r="I289" s="214"/>
      <c r="J289" s="217" t="s">
        <v>283</v>
      </c>
      <c r="K289" s="218"/>
      <c r="L289" s="218"/>
      <c r="M289" s="218"/>
      <c r="N289" s="218"/>
      <c r="O289" s="218"/>
      <c r="P289" s="219"/>
      <c r="Q289" s="271"/>
      <c r="R289" s="272"/>
      <c r="S289" s="272"/>
      <c r="T289" s="272"/>
      <c r="U289" s="272"/>
      <c r="V289" s="272"/>
      <c r="W289" s="272"/>
      <c r="X289" s="272"/>
      <c r="Y289" s="273"/>
      <c r="Z289" s="60"/>
      <c r="AA289" s="49"/>
      <c r="AB289" s="47" t="str">
        <f t="shared" si="1"/>
        <v/>
      </c>
    </row>
    <row r="290" spans="1:28" s="36" customFormat="1" ht="20.100000000000001" customHeight="1" x14ac:dyDescent="0.15">
      <c r="A290" s="44"/>
      <c r="B290" s="44"/>
      <c r="C290" s="48"/>
      <c r="D290" s="183"/>
      <c r="E290" s="203"/>
      <c r="F290" s="204"/>
      <c r="G290" s="68">
        <v>2206</v>
      </c>
      <c r="H290" s="213"/>
      <c r="I290" s="214"/>
      <c r="J290" s="217" t="s">
        <v>187</v>
      </c>
      <c r="K290" s="218"/>
      <c r="L290" s="218"/>
      <c r="M290" s="218"/>
      <c r="N290" s="218"/>
      <c r="O290" s="218"/>
      <c r="P290" s="219"/>
      <c r="Q290" s="271" t="s">
        <v>185</v>
      </c>
      <c r="R290" s="272"/>
      <c r="S290" s="272"/>
      <c r="T290" s="272"/>
      <c r="U290" s="272"/>
      <c r="V290" s="272"/>
      <c r="W290" s="272"/>
      <c r="X290" s="272"/>
      <c r="Y290" s="273"/>
      <c r="Z290" s="60"/>
      <c r="AA290" s="49"/>
      <c r="AB290" s="47" t="str">
        <f t="shared" si="1"/>
        <v/>
      </c>
    </row>
    <row r="291" spans="1:28" s="36" customFormat="1" ht="20.100000000000001" customHeight="1" x14ac:dyDescent="0.15">
      <c r="A291" s="44"/>
      <c r="B291" s="44"/>
      <c r="C291" s="48"/>
      <c r="D291" s="183"/>
      <c r="E291" s="203"/>
      <c r="F291" s="204"/>
      <c r="G291" s="68">
        <v>2207</v>
      </c>
      <c r="H291" s="213"/>
      <c r="I291" s="214"/>
      <c r="J291" s="217" t="s">
        <v>284</v>
      </c>
      <c r="K291" s="218"/>
      <c r="L291" s="218"/>
      <c r="M291" s="218"/>
      <c r="N291" s="218"/>
      <c r="O291" s="218"/>
      <c r="P291" s="219"/>
      <c r="Q291" s="271"/>
      <c r="R291" s="272"/>
      <c r="S291" s="272"/>
      <c r="T291" s="272"/>
      <c r="U291" s="272"/>
      <c r="V291" s="272"/>
      <c r="W291" s="272"/>
      <c r="X291" s="272"/>
      <c r="Y291" s="273"/>
      <c r="Z291" s="60"/>
      <c r="AA291" s="49"/>
      <c r="AB291" s="47" t="str">
        <f t="shared" si="1"/>
        <v/>
      </c>
    </row>
    <row r="292" spans="1:28" s="36" customFormat="1" ht="20.100000000000001" customHeight="1" x14ac:dyDescent="0.15">
      <c r="A292" s="44"/>
      <c r="B292" s="44"/>
      <c r="C292" s="48"/>
      <c r="D292" s="183"/>
      <c r="E292" s="203"/>
      <c r="F292" s="204"/>
      <c r="G292" s="68">
        <v>2208</v>
      </c>
      <c r="H292" s="213"/>
      <c r="I292" s="214"/>
      <c r="J292" s="217" t="s">
        <v>188</v>
      </c>
      <c r="K292" s="218"/>
      <c r="L292" s="218"/>
      <c r="M292" s="218"/>
      <c r="N292" s="218"/>
      <c r="O292" s="218"/>
      <c r="P292" s="219"/>
      <c r="Q292" s="271" t="s">
        <v>186</v>
      </c>
      <c r="R292" s="272"/>
      <c r="S292" s="272"/>
      <c r="T292" s="272"/>
      <c r="U292" s="272"/>
      <c r="V292" s="272"/>
      <c r="W292" s="272"/>
      <c r="X292" s="272"/>
      <c r="Y292" s="273"/>
      <c r="Z292" s="60"/>
      <c r="AA292" s="49"/>
      <c r="AB292" s="47" t="str">
        <f t="shared" si="1"/>
        <v/>
      </c>
    </row>
    <row r="293" spans="1:28" s="36" customFormat="1" ht="20.100000000000001" customHeight="1" x14ac:dyDescent="0.15">
      <c r="A293" s="44"/>
      <c r="B293" s="44"/>
      <c r="C293" s="48"/>
      <c r="D293" s="183"/>
      <c r="E293" s="203"/>
      <c r="F293" s="204"/>
      <c r="G293" s="68">
        <v>2209</v>
      </c>
      <c r="H293" s="213"/>
      <c r="I293" s="214"/>
      <c r="J293" s="217" t="s">
        <v>285</v>
      </c>
      <c r="K293" s="218"/>
      <c r="L293" s="218"/>
      <c r="M293" s="218"/>
      <c r="N293" s="218"/>
      <c r="O293" s="218"/>
      <c r="P293" s="219"/>
      <c r="Q293" s="271"/>
      <c r="R293" s="272"/>
      <c r="S293" s="272"/>
      <c r="T293" s="272"/>
      <c r="U293" s="272"/>
      <c r="V293" s="272"/>
      <c r="W293" s="272"/>
      <c r="X293" s="272"/>
      <c r="Y293" s="273"/>
      <c r="Z293" s="60"/>
      <c r="AA293" s="49"/>
      <c r="AB293" s="47" t="str">
        <f t="shared" si="1"/>
        <v/>
      </c>
    </row>
    <row r="294" spans="1:28" s="36" customFormat="1" ht="20.100000000000001" customHeight="1" x14ac:dyDescent="0.15">
      <c r="A294" s="44"/>
      <c r="B294" s="44"/>
      <c r="C294" s="48"/>
      <c r="D294" s="184"/>
      <c r="E294" s="206"/>
      <c r="F294" s="207"/>
      <c r="G294" s="69">
        <v>2210</v>
      </c>
      <c r="H294" s="215"/>
      <c r="I294" s="216"/>
      <c r="J294" s="220" t="s">
        <v>286</v>
      </c>
      <c r="K294" s="221"/>
      <c r="L294" s="221"/>
      <c r="M294" s="221"/>
      <c r="N294" s="221"/>
      <c r="O294" s="221"/>
      <c r="P294" s="222"/>
      <c r="Q294" s="266"/>
      <c r="R294" s="267"/>
      <c r="S294" s="267"/>
      <c r="T294" s="267"/>
      <c r="U294" s="267"/>
      <c r="V294" s="267"/>
      <c r="W294" s="267"/>
      <c r="X294" s="267"/>
      <c r="Y294" s="268"/>
      <c r="Z294" s="46"/>
      <c r="AA294" s="60"/>
      <c r="AB294" s="47" t="str">
        <f t="shared" si="1"/>
        <v/>
      </c>
    </row>
    <row r="295" spans="1:28" s="36" customFormat="1" ht="20.100000000000001" customHeight="1" x14ac:dyDescent="0.15">
      <c r="A295" s="44"/>
      <c r="B295" s="44"/>
      <c r="C295" s="48"/>
      <c r="D295" s="182">
        <v>23</v>
      </c>
      <c r="E295" s="201" t="s">
        <v>189</v>
      </c>
      <c r="F295" s="202"/>
      <c r="G295" s="67">
        <v>2301</v>
      </c>
      <c r="H295" s="211"/>
      <c r="I295" s="212"/>
      <c r="J295" s="223" t="s">
        <v>287</v>
      </c>
      <c r="K295" s="224"/>
      <c r="L295" s="224"/>
      <c r="M295" s="224"/>
      <c r="N295" s="224"/>
      <c r="O295" s="224"/>
      <c r="P295" s="225"/>
      <c r="Q295" s="292"/>
      <c r="R295" s="293"/>
      <c r="S295" s="293"/>
      <c r="T295" s="293"/>
      <c r="U295" s="293"/>
      <c r="V295" s="293"/>
      <c r="W295" s="293"/>
      <c r="X295" s="293"/>
      <c r="Y295" s="294"/>
      <c r="Z295" s="46"/>
      <c r="AA295" s="60"/>
      <c r="AB295" s="47" t="str">
        <f t="shared" si="1"/>
        <v/>
      </c>
    </row>
    <row r="296" spans="1:28" s="36" customFormat="1" ht="20.100000000000001" customHeight="1" x14ac:dyDescent="0.15">
      <c r="A296" s="44"/>
      <c r="B296" s="44"/>
      <c r="C296" s="48"/>
      <c r="D296" s="183"/>
      <c r="E296" s="203"/>
      <c r="F296" s="204"/>
      <c r="G296" s="68">
        <v>2302</v>
      </c>
      <c r="H296" s="213"/>
      <c r="I296" s="214"/>
      <c r="J296" s="217" t="s">
        <v>288</v>
      </c>
      <c r="K296" s="218"/>
      <c r="L296" s="218"/>
      <c r="M296" s="218"/>
      <c r="N296" s="218"/>
      <c r="O296" s="218"/>
      <c r="P296" s="219"/>
      <c r="Q296" s="271"/>
      <c r="R296" s="272"/>
      <c r="S296" s="272"/>
      <c r="T296" s="272"/>
      <c r="U296" s="272"/>
      <c r="V296" s="272"/>
      <c r="W296" s="272"/>
      <c r="X296" s="272"/>
      <c r="Y296" s="273"/>
      <c r="Z296" s="46"/>
      <c r="AA296" s="60"/>
      <c r="AB296" s="47" t="str">
        <f t="shared" si="1"/>
        <v/>
      </c>
    </row>
    <row r="297" spans="1:28" s="36" customFormat="1" ht="20.100000000000001" customHeight="1" x14ac:dyDescent="0.15">
      <c r="A297" s="44"/>
      <c r="B297" s="44"/>
      <c r="C297" s="48"/>
      <c r="D297" s="183"/>
      <c r="E297" s="203"/>
      <c r="F297" s="204"/>
      <c r="G297" s="68">
        <v>2303</v>
      </c>
      <c r="H297" s="213"/>
      <c r="I297" s="214"/>
      <c r="J297" s="217" t="s">
        <v>289</v>
      </c>
      <c r="K297" s="218"/>
      <c r="L297" s="218"/>
      <c r="M297" s="218"/>
      <c r="N297" s="218"/>
      <c r="O297" s="218"/>
      <c r="P297" s="219"/>
      <c r="Q297" s="271"/>
      <c r="R297" s="272"/>
      <c r="S297" s="272"/>
      <c r="T297" s="272"/>
      <c r="U297" s="272"/>
      <c r="V297" s="272"/>
      <c r="W297" s="272"/>
      <c r="X297" s="272"/>
      <c r="Y297" s="273"/>
      <c r="Z297" s="46"/>
      <c r="AA297" s="60"/>
      <c r="AB297" s="47" t="str">
        <f t="shared" si="1"/>
        <v/>
      </c>
    </row>
    <row r="298" spans="1:28" s="36" customFormat="1" ht="20.100000000000001" customHeight="1" x14ac:dyDescent="0.15">
      <c r="A298" s="44"/>
      <c r="B298" s="44"/>
      <c r="C298" s="48"/>
      <c r="D298" s="184"/>
      <c r="E298" s="206"/>
      <c r="F298" s="207"/>
      <c r="G298" s="69">
        <v>2304</v>
      </c>
      <c r="H298" s="215"/>
      <c r="I298" s="216"/>
      <c r="J298" s="220" t="s">
        <v>290</v>
      </c>
      <c r="K298" s="221"/>
      <c r="L298" s="221"/>
      <c r="M298" s="221"/>
      <c r="N298" s="221"/>
      <c r="O298" s="221"/>
      <c r="P298" s="222"/>
      <c r="Q298" s="266"/>
      <c r="R298" s="267"/>
      <c r="S298" s="267"/>
      <c r="T298" s="267"/>
      <c r="U298" s="267"/>
      <c r="V298" s="267"/>
      <c r="W298" s="267"/>
      <c r="X298" s="267"/>
      <c r="Y298" s="268"/>
      <c r="Z298" s="46"/>
      <c r="AA298" s="60"/>
      <c r="AB298" s="47" t="str">
        <f t="shared" si="1"/>
        <v/>
      </c>
    </row>
    <row r="299" spans="1:28" s="36" customFormat="1" ht="20.100000000000001" customHeight="1" x14ac:dyDescent="0.15">
      <c r="A299" s="44"/>
      <c r="B299" s="44"/>
      <c r="C299" s="48"/>
      <c r="D299" s="182">
        <v>24</v>
      </c>
      <c r="E299" s="201" t="s">
        <v>190</v>
      </c>
      <c r="F299" s="202"/>
      <c r="G299" s="70">
        <v>2401</v>
      </c>
      <c r="H299" s="211"/>
      <c r="I299" s="212"/>
      <c r="J299" s="223" t="s">
        <v>24</v>
      </c>
      <c r="K299" s="224"/>
      <c r="L299" s="224"/>
      <c r="M299" s="224"/>
      <c r="N299" s="224"/>
      <c r="O299" s="224"/>
      <c r="P299" s="225"/>
      <c r="Q299" s="292"/>
      <c r="R299" s="293"/>
      <c r="S299" s="293"/>
      <c r="T299" s="293"/>
      <c r="U299" s="293"/>
      <c r="V299" s="293"/>
      <c r="W299" s="293"/>
      <c r="X299" s="293"/>
      <c r="Y299" s="294"/>
      <c r="Z299" s="46"/>
      <c r="AA299" s="60"/>
      <c r="AB299" s="47" t="str">
        <f t="shared" si="1"/>
        <v/>
      </c>
    </row>
    <row r="300" spans="1:28" s="36" customFormat="1" ht="20.100000000000001" customHeight="1" x14ac:dyDescent="0.15">
      <c r="A300" s="44"/>
      <c r="B300" s="44"/>
      <c r="C300" s="48"/>
      <c r="D300" s="183"/>
      <c r="E300" s="203"/>
      <c r="F300" s="204"/>
      <c r="G300" s="68">
        <v>2402</v>
      </c>
      <c r="H300" s="213"/>
      <c r="I300" s="214"/>
      <c r="J300" s="217" t="s">
        <v>25</v>
      </c>
      <c r="K300" s="218"/>
      <c r="L300" s="218"/>
      <c r="M300" s="218"/>
      <c r="N300" s="218"/>
      <c r="O300" s="218"/>
      <c r="P300" s="219"/>
      <c r="Q300" s="271"/>
      <c r="R300" s="272"/>
      <c r="S300" s="272"/>
      <c r="T300" s="272"/>
      <c r="U300" s="272"/>
      <c r="V300" s="272"/>
      <c r="W300" s="272"/>
      <c r="X300" s="272"/>
      <c r="Y300" s="273"/>
      <c r="Z300" s="46"/>
      <c r="AA300" s="60"/>
      <c r="AB300" s="47" t="str">
        <f t="shared" si="1"/>
        <v/>
      </c>
    </row>
    <row r="301" spans="1:28" s="36" customFormat="1" ht="20.100000000000001" customHeight="1" x14ac:dyDescent="0.15">
      <c r="A301" s="44"/>
      <c r="B301" s="44"/>
      <c r="C301" s="48"/>
      <c r="D301" s="183"/>
      <c r="E301" s="203"/>
      <c r="F301" s="204"/>
      <c r="G301" s="68">
        <v>2403</v>
      </c>
      <c r="H301" s="213"/>
      <c r="I301" s="214"/>
      <c r="J301" s="217" t="s">
        <v>91</v>
      </c>
      <c r="K301" s="218"/>
      <c r="L301" s="218"/>
      <c r="M301" s="218"/>
      <c r="N301" s="218"/>
      <c r="O301" s="218"/>
      <c r="P301" s="219"/>
      <c r="Q301" s="271"/>
      <c r="R301" s="272"/>
      <c r="S301" s="272"/>
      <c r="T301" s="272"/>
      <c r="U301" s="272"/>
      <c r="V301" s="272"/>
      <c r="W301" s="272"/>
      <c r="X301" s="272"/>
      <c r="Y301" s="273"/>
      <c r="Z301" s="46"/>
      <c r="AA301" s="60"/>
      <c r="AB301" s="47" t="str">
        <f t="shared" si="1"/>
        <v/>
      </c>
    </row>
    <row r="302" spans="1:28" s="36" customFormat="1" ht="20.100000000000001" customHeight="1" x14ac:dyDescent="0.15">
      <c r="A302" s="44"/>
      <c r="B302" s="44"/>
      <c r="C302" s="48"/>
      <c r="D302" s="183"/>
      <c r="E302" s="203"/>
      <c r="F302" s="204"/>
      <c r="G302" s="68">
        <v>2404</v>
      </c>
      <c r="H302" s="213"/>
      <c r="I302" s="214"/>
      <c r="J302" s="217" t="s">
        <v>26</v>
      </c>
      <c r="K302" s="218"/>
      <c r="L302" s="218"/>
      <c r="M302" s="218"/>
      <c r="N302" s="218"/>
      <c r="O302" s="218"/>
      <c r="P302" s="219"/>
      <c r="Q302" s="271"/>
      <c r="R302" s="272"/>
      <c r="S302" s="272"/>
      <c r="T302" s="272"/>
      <c r="U302" s="272"/>
      <c r="V302" s="272"/>
      <c r="W302" s="272"/>
      <c r="X302" s="272"/>
      <c r="Y302" s="273"/>
      <c r="Z302" s="46"/>
      <c r="AA302" s="60"/>
      <c r="AB302" s="47" t="str">
        <f t="shared" si="1"/>
        <v/>
      </c>
    </row>
    <row r="303" spans="1:28" s="36" customFormat="1" ht="20.100000000000001" customHeight="1" x14ac:dyDescent="0.15">
      <c r="A303" s="44"/>
      <c r="B303" s="44"/>
      <c r="C303" s="48"/>
      <c r="D303" s="183"/>
      <c r="E303" s="203"/>
      <c r="F303" s="204"/>
      <c r="G303" s="68">
        <v>2405</v>
      </c>
      <c r="H303" s="213"/>
      <c r="I303" s="214"/>
      <c r="J303" s="217" t="s">
        <v>92</v>
      </c>
      <c r="K303" s="218"/>
      <c r="L303" s="218"/>
      <c r="M303" s="218"/>
      <c r="N303" s="218"/>
      <c r="O303" s="218"/>
      <c r="P303" s="219"/>
      <c r="Q303" s="271"/>
      <c r="R303" s="272"/>
      <c r="S303" s="272"/>
      <c r="T303" s="272"/>
      <c r="U303" s="272"/>
      <c r="V303" s="272"/>
      <c r="W303" s="272"/>
      <c r="X303" s="272"/>
      <c r="Y303" s="273"/>
      <c r="Z303" s="46"/>
      <c r="AA303" s="60"/>
      <c r="AB303" s="47" t="str">
        <f t="shared" si="1"/>
        <v/>
      </c>
    </row>
    <row r="304" spans="1:28" s="36" customFormat="1" ht="20.100000000000001" customHeight="1" x14ac:dyDescent="0.15">
      <c r="A304" s="44"/>
      <c r="B304" s="44"/>
      <c r="C304" s="48"/>
      <c r="D304" s="183"/>
      <c r="E304" s="203"/>
      <c r="F304" s="204"/>
      <c r="G304" s="68">
        <v>2406</v>
      </c>
      <c r="H304" s="213"/>
      <c r="I304" s="214"/>
      <c r="J304" s="217" t="s">
        <v>27</v>
      </c>
      <c r="K304" s="218"/>
      <c r="L304" s="218"/>
      <c r="M304" s="218"/>
      <c r="N304" s="218"/>
      <c r="O304" s="218"/>
      <c r="P304" s="219"/>
      <c r="Q304" s="271"/>
      <c r="R304" s="272"/>
      <c r="S304" s="272"/>
      <c r="T304" s="272"/>
      <c r="U304" s="272"/>
      <c r="V304" s="272"/>
      <c r="W304" s="272"/>
      <c r="X304" s="272"/>
      <c r="Y304" s="273"/>
      <c r="Z304" s="46"/>
      <c r="AA304" s="60"/>
      <c r="AB304" s="47" t="str">
        <f t="shared" si="1"/>
        <v/>
      </c>
    </row>
    <row r="305" spans="1:28" s="36" customFormat="1" ht="20.100000000000001" customHeight="1" x14ac:dyDescent="0.15">
      <c r="A305" s="44"/>
      <c r="B305" s="44"/>
      <c r="C305" s="48"/>
      <c r="D305" s="184"/>
      <c r="E305" s="206"/>
      <c r="F305" s="207"/>
      <c r="G305" s="69">
        <v>2407</v>
      </c>
      <c r="H305" s="215"/>
      <c r="I305" s="216"/>
      <c r="J305" s="220" t="s">
        <v>28</v>
      </c>
      <c r="K305" s="221"/>
      <c r="L305" s="221"/>
      <c r="M305" s="221"/>
      <c r="N305" s="221"/>
      <c r="O305" s="221"/>
      <c r="P305" s="222"/>
      <c r="Q305" s="266"/>
      <c r="R305" s="267"/>
      <c r="S305" s="267"/>
      <c r="T305" s="267"/>
      <c r="U305" s="267"/>
      <c r="V305" s="267"/>
      <c r="W305" s="267"/>
      <c r="X305" s="267"/>
      <c r="Y305" s="268"/>
      <c r="Z305" s="46"/>
      <c r="AA305" s="60"/>
      <c r="AB305" s="47" t="str">
        <f t="shared" si="1"/>
        <v/>
      </c>
    </row>
    <row r="306" spans="1:28" s="36" customFormat="1" ht="20.100000000000001" customHeight="1" x14ac:dyDescent="0.15">
      <c r="A306" s="44"/>
      <c r="B306" s="44"/>
      <c r="C306" s="48"/>
      <c r="D306" s="182">
        <v>25</v>
      </c>
      <c r="E306" s="201" t="s">
        <v>191</v>
      </c>
      <c r="F306" s="202"/>
      <c r="G306" s="67">
        <v>2501</v>
      </c>
      <c r="H306" s="211"/>
      <c r="I306" s="212"/>
      <c r="J306" s="223" t="s">
        <v>93</v>
      </c>
      <c r="K306" s="224"/>
      <c r="L306" s="224"/>
      <c r="M306" s="224"/>
      <c r="N306" s="224"/>
      <c r="O306" s="224"/>
      <c r="P306" s="225"/>
      <c r="Q306" s="292"/>
      <c r="R306" s="293"/>
      <c r="S306" s="293"/>
      <c r="T306" s="293"/>
      <c r="U306" s="293"/>
      <c r="V306" s="293"/>
      <c r="W306" s="293"/>
      <c r="X306" s="293"/>
      <c r="Y306" s="294"/>
      <c r="Z306" s="46"/>
      <c r="AA306" s="60"/>
      <c r="AB306" s="47" t="str">
        <f t="shared" si="1"/>
        <v/>
      </c>
    </row>
    <row r="307" spans="1:28" s="36" customFormat="1" ht="20.100000000000001" customHeight="1" x14ac:dyDescent="0.15">
      <c r="A307" s="44"/>
      <c r="B307" s="44"/>
      <c r="C307" s="48"/>
      <c r="D307" s="183"/>
      <c r="E307" s="203"/>
      <c r="F307" s="204"/>
      <c r="G307" s="68">
        <v>2502</v>
      </c>
      <c r="H307" s="213"/>
      <c r="I307" s="214"/>
      <c r="J307" s="217" t="s">
        <v>29</v>
      </c>
      <c r="K307" s="218"/>
      <c r="L307" s="218"/>
      <c r="M307" s="218"/>
      <c r="N307" s="218"/>
      <c r="O307" s="218"/>
      <c r="P307" s="219"/>
      <c r="Q307" s="271"/>
      <c r="R307" s="272"/>
      <c r="S307" s="272"/>
      <c r="T307" s="272"/>
      <c r="U307" s="272"/>
      <c r="V307" s="272"/>
      <c r="W307" s="272"/>
      <c r="X307" s="272"/>
      <c r="Y307" s="273"/>
      <c r="Z307" s="46"/>
      <c r="AA307" s="60"/>
      <c r="AB307" s="47" t="str">
        <f t="shared" si="1"/>
        <v/>
      </c>
    </row>
    <row r="308" spans="1:28" s="36" customFormat="1" ht="20.100000000000001" customHeight="1" x14ac:dyDescent="0.15">
      <c r="A308" s="44"/>
      <c r="B308" s="44"/>
      <c r="C308" s="48"/>
      <c r="D308" s="183"/>
      <c r="E308" s="203"/>
      <c r="F308" s="204"/>
      <c r="G308" s="68">
        <v>2503</v>
      </c>
      <c r="H308" s="213"/>
      <c r="I308" s="214"/>
      <c r="J308" s="217" t="s">
        <v>30</v>
      </c>
      <c r="K308" s="218"/>
      <c r="L308" s="218"/>
      <c r="M308" s="218"/>
      <c r="N308" s="218"/>
      <c r="O308" s="218"/>
      <c r="P308" s="219"/>
      <c r="Q308" s="271"/>
      <c r="R308" s="272"/>
      <c r="S308" s="272"/>
      <c r="T308" s="272"/>
      <c r="U308" s="272"/>
      <c r="V308" s="272"/>
      <c r="W308" s="272"/>
      <c r="X308" s="272"/>
      <c r="Y308" s="273"/>
      <c r="Z308" s="46"/>
      <c r="AA308" s="60"/>
      <c r="AB308" s="47" t="str">
        <f t="shared" si="1"/>
        <v/>
      </c>
    </row>
    <row r="309" spans="1:28" s="36" customFormat="1" ht="20.100000000000001" customHeight="1" x14ac:dyDescent="0.15">
      <c r="A309" s="44"/>
      <c r="B309" s="44"/>
      <c r="C309" s="48"/>
      <c r="D309" s="183"/>
      <c r="E309" s="203"/>
      <c r="F309" s="204"/>
      <c r="G309" s="68">
        <v>2504</v>
      </c>
      <c r="H309" s="213"/>
      <c r="I309" s="214"/>
      <c r="J309" s="217" t="s">
        <v>94</v>
      </c>
      <c r="K309" s="218"/>
      <c r="L309" s="218"/>
      <c r="M309" s="218"/>
      <c r="N309" s="218"/>
      <c r="O309" s="218"/>
      <c r="P309" s="219"/>
      <c r="Q309" s="271"/>
      <c r="R309" s="272"/>
      <c r="S309" s="272"/>
      <c r="T309" s="272"/>
      <c r="U309" s="272"/>
      <c r="V309" s="272"/>
      <c r="W309" s="272"/>
      <c r="X309" s="272"/>
      <c r="Y309" s="273"/>
      <c r="Z309" s="46"/>
      <c r="AA309" s="60"/>
      <c r="AB309" s="47" t="str">
        <f t="shared" si="1"/>
        <v/>
      </c>
    </row>
    <row r="310" spans="1:28" s="36" customFormat="1" ht="20.100000000000001" customHeight="1" x14ac:dyDescent="0.15">
      <c r="A310" s="44"/>
      <c r="B310" s="44"/>
      <c r="C310" s="48"/>
      <c r="D310" s="183"/>
      <c r="E310" s="203"/>
      <c r="F310" s="204"/>
      <c r="G310" s="68">
        <v>2505</v>
      </c>
      <c r="H310" s="213"/>
      <c r="I310" s="214"/>
      <c r="J310" s="217" t="s">
        <v>31</v>
      </c>
      <c r="K310" s="218"/>
      <c r="L310" s="218"/>
      <c r="M310" s="218"/>
      <c r="N310" s="218"/>
      <c r="O310" s="218"/>
      <c r="P310" s="219"/>
      <c r="Q310" s="271"/>
      <c r="R310" s="272"/>
      <c r="S310" s="272"/>
      <c r="T310" s="272"/>
      <c r="U310" s="272"/>
      <c r="V310" s="272"/>
      <c r="W310" s="272"/>
      <c r="X310" s="272"/>
      <c r="Y310" s="273"/>
      <c r="Z310" s="46"/>
      <c r="AA310" s="60"/>
      <c r="AB310" s="47" t="str">
        <f t="shared" si="1"/>
        <v/>
      </c>
    </row>
    <row r="311" spans="1:28" s="36" customFormat="1" ht="20.100000000000001" customHeight="1" x14ac:dyDescent="0.15">
      <c r="A311" s="44"/>
      <c r="B311" s="44"/>
      <c r="C311" s="48"/>
      <c r="D311" s="183"/>
      <c r="E311" s="203"/>
      <c r="F311" s="204"/>
      <c r="G311" s="68">
        <v>2506</v>
      </c>
      <c r="H311" s="213"/>
      <c r="I311" s="214"/>
      <c r="J311" s="217" t="s">
        <v>32</v>
      </c>
      <c r="K311" s="218"/>
      <c r="L311" s="218"/>
      <c r="M311" s="218"/>
      <c r="N311" s="218"/>
      <c r="O311" s="218"/>
      <c r="P311" s="219"/>
      <c r="Q311" s="271"/>
      <c r="R311" s="272"/>
      <c r="S311" s="272"/>
      <c r="T311" s="272"/>
      <c r="U311" s="272"/>
      <c r="V311" s="272"/>
      <c r="W311" s="272"/>
      <c r="X311" s="272"/>
      <c r="Y311" s="273"/>
      <c r="Z311" s="46"/>
      <c r="AA311" s="60"/>
      <c r="AB311" s="47" t="str">
        <f t="shared" si="1"/>
        <v/>
      </c>
    </row>
    <row r="312" spans="1:28" s="36" customFormat="1" ht="20.100000000000001" customHeight="1" x14ac:dyDescent="0.15">
      <c r="A312" s="44"/>
      <c r="B312" s="44"/>
      <c r="C312" s="48"/>
      <c r="D312" s="183"/>
      <c r="E312" s="203"/>
      <c r="F312" s="204"/>
      <c r="G312" s="68">
        <v>2507</v>
      </c>
      <c r="H312" s="213"/>
      <c r="I312" s="214"/>
      <c r="J312" s="217" t="s">
        <v>33</v>
      </c>
      <c r="K312" s="218"/>
      <c r="L312" s="218"/>
      <c r="M312" s="218"/>
      <c r="N312" s="218"/>
      <c r="O312" s="218"/>
      <c r="P312" s="219"/>
      <c r="Q312" s="271"/>
      <c r="R312" s="272"/>
      <c r="S312" s="272"/>
      <c r="T312" s="272"/>
      <c r="U312" s="272"/>
      <c r="V312" s="272"/>
      <c r="W312" s="272"/>
      <c r="X312" s="272"/>
      <c r="Y312" s="273"/>
      <c r="Z312" s="46"/>
      <c r="AA312" s="60"/>
      <c r="AB312" s="47" t="str">
        <f t="shared" si="1"/>
        <v/>
      </c>
    </row>
    <row r="313" spans="1:28" s="36" customFormat="1" ht="20.100000000000001" customHeight="1" x14ac:dyDescent="0.15">
      <c r="A313" s="44"/>
      <c r="B313" s="44"/>
      <c r="C313" s="48"/>
      <c r="D313" s="183"/>
      <c r="E313" s="203"/>
      <c r="F313" s="204"/>
      <c r="G313" s="68">
        <v>2508</v>
      </c>
      <c r="H313" s="213"/>
      <c r="I313" s="214"/>
      <c r="J313" s="217" t="s">
        <v>34</v>
      </c>
      <c r="K313" s="218"/>
      <c r="L313" s="218"/>
      <c r="M313" s="218"/>
      <c r="N313" s="218"/>
      <c r="O313" s="218"/>
      <c r="P313" s="219"/>
      <c r="Q313" s="271"/>
      <c r="R313" s="272"/>
      <c r="S313" s="272"/>
      <c r="T313" s="272"/>
      <c r="U313" s="272"/>
      <c r="V313" s="272"/>
      <c r="W313" s="272"/>
      <c r="X313" s="272"/>
      <c r="Y313" s="273"/>
      <c r="Z313" s="46"/>
      <c r="AA313" s="60"/>
      <c r="AB313" s="47" t="str">
        <f t="shared" si="1"/>
        <v/>
      </c>
    </row>
    <row r="314" spans="1:28" s="36" customFormat="1" ht="20.100000000000001" customHeight="1" x14ac:dyDescent="0.15">
      <c r="A314" s="44"/>
      <c r="B314" s="44"/>
      <c r="C314" s="48"/>
      <c r="D314" s="183"/>
      <c r="E314" s="203"/>
      <c r="F314" s="204"/>
      <c r="G314" s="68">
        <v>2509</v>
      </c>
      <c r="H314" s="213"/>
      <c r="I314" s="214"/>
      <c r="J314" s="217" t="s">
        <v>35</v>
      </c>
      <c r="K314" s="218"/>
      <c r="L314" s="218"/>
      <c r="M314" s="218"/>
      <c r="N314" s="218"/>
      <c r="O314" s="218"/>
      <c r="P314" s="219"/>
      <c r="Q314" s="271"/>
      <c r="R314" s="272"/>
      <c r="S314" s="272"/>
      <c r="T314" s="272"/>
      <c r="U314" s="272"/>
      <c r="V314" s="272"/>
      <c r="W314" s="272"/>
      <c r="X314" s="272"/>
      <c r="Y314" s="273"/>
      <c r="Z314" s="46"/>
      <c r="AA314" s="60"/>
      <c r="AB314" s="47" t="str">
        <f t="shared" si="1"/>
        <v/>
      </c>
    </row>
    <row r="315" spans="1:28" s="36" customFormat="1" ht="20.100000000000001" customHeight="1" x14ac:dyDescent="0.15">
      <c r="A315" s="44"/>
      <c r="B315" s="44"/>
      <c r="C315" s="48"/>
      <c r="D315" s="183"/>
      <c r="E315" s="203"/>
      <c r="F315" s="204"/>
      <c r="G315" s="68">
        <v>2510</v>
      </c>
      <c r="H315" s="213"/>
      <c r="I315" s="214"/>
      <c r="J315" s="217" t="s">
        <v>36</v>
      </c>
      <c r="K315" s="218"/>
      <c r="L315" s="218"/>
      <c r="M315" s="218"/>
      <c r="N315" s="218"/>
      <c r="O315" s="218"/>
      <c r="P315" s="219"/>
      <c r="Q315" s="271"/>
      <c r="R315" s="272"/>
      <c r="S315" s="272"/>
      <c r="T315" s="272"/>
      <c r="U315" s="272"/>
      <c r="V315" s="272"/>
      <c r="W315" s="272"/>
      <c r="X315" s="272"/>
      <c r="Y315" s="273"/>
      <c r="Z315" s="46"/>
      <c r="AA315" s="60"/>
      <c r="AB315" s="47" t="str">
        <f t="shared" si="1"/>
        <v/>
      </c>
    </row>
    <row r="316" spans="1:28" s="36" customFormat="1" ht="20.100000000000001" customHeight="1" x14ac:dyDescent="0.15">
      <c r="A316" s="44"/>
      <c r="B316" s="44"/>
      <c r="C316" s="48"/>
      <c r="D316" s="184"/>
      <c r="E316" s="206"/>
      <c r="F316" s="207"/>
      <c r="G316" s="69">
        <v>2511</v>
      </c>
      <c r="H316" s="215"/>
      <c r="I316" s="216"/>
      <c r="J316" s="220" t="s">
        <v>37</v>
      </c>
      <c r="K316" s="221"/>
      <c r="L316" s="221"/>
      <c r="M316" s="221"/>
      <c r="N316" s="221"/>
      <c r="O316" s="221"/>
      <c r="P316" s="222"/>
      <c r="Q316" s="266"/>
      <c r="R316" s="267"/>
      <c r="S316" s="267"/>
      <c r="T316" s="267"/>
      <c r="U316" s="267"/>
      <c r="V316" s="267"/>
      <c r="W316" s="267"/>
      <c r="X316" s="267"/>
      <c r="Y316" s="268"/>
      <c r="Z316" s="46"/>
      <c r="AA316" s="60"/>
      <c r="AB316" s="47" t="str">
        <f t="shared" si="1"/>
        <v/>
      </c>
    </row>
    <row r="317" spans="1:28" s="36" customFormat="1" ht="20.100000000000001" customHeight="1" x14ac:dyDescent="0.15">
      <c r="A317" s="44"/>
      <c r="B317" s="44"/>
      <c r="C317" s="48"/>
      <c r="D317" s="182">
        <v>26</v>
      </c>
      <c r="E317" s="201" t="s">
        <v>192</v>
      </c>
      <c r="F317" s="202"/>
      <c r="G317" s="67">
        <v>2601</v>
      </c>
      <c r="H317" s="211"/>
      <c r="I317" s="212"/>
      <c r="J317" s="223" t="s">
        <v>38</v>
      </c>
      <c r="K317" s="224"/>
      <c r="L317" s="224"/>
      <c r="M317" s="224"/>
      <c r="N317" s="224"/>
      <c r="O317" s="224"/>
      <c r="P317" s="225"/>
      <c r="Q317" s="292"/>
      <c r="R317" s="293"/>
      <c r="S317" s="293"/>
      <c r="T317" s="293"/>
      <c r="U317" s="293"/>
      <c r="V317" s="293"/>
      <c r="W317" s="293"/>
      <c r="X317" s="293"/>
      <c r="Y317" s="294"/>
      <c r="Z317" s="46"/>
      <c r="AA317" s="60"/>
      <c r="AB317" s="47" t="str">
        <f t="shared" si="1"/>
        <v/>
      </c>
    </row>
    <row r="318" spans="1:28" s="36" customFormat="1" ht="20.100000000000001" customHeight="1" x14ac:dyDescent="0.15">
      <c r="A318" s="44"/>
      <c r="B318" s="44"/>
      <c r="C318" s="48"/>
      <c r="D318" s="183"/>
      <c r="E318" s="203"/>
      <c r="F318" s="204"/>
      <c r="G318" s="68">
        <v>2602</v>
      </c>
      <c r="H318" s="213"/>
      <c r="I318" s="214"/>
      <c r="J318" s="217" t="s">
        <v>39</v>
      </c>
      <c r="K318" s="218"/>
      <c r="L318" s="218"/>
      <c r="M318" s="218"/>
      <c r="N318" s="218"/>
      <c r="O318" s="218"/>
      <c r="P318" s="219"/>
      <c r="Q318" s="271"/>
      <c r="R318" s="272"/>
      <c r="S318" s="272"/>
      <c r="T318" s="272"/>
      <c r="U318" s="272"/>
      <c r="V318" s="272"/>
      <c r="W318" s="272"/>
      <c r="X318" s="272"/>
      <c r="Y318" s="273"/>
      <c r="Z318" s="46"/>
      <c r="AA318" s="60"/>
      <c r="AB318" s="47" t="str">
        <f t="shared" si="1"/>
        <v/>
      </c>
    </row>
    <row r="319" spans="1:28" s="36" customFormat="1" ht="20.100000000000001" customHeight="1" x14ac:dyDescent="0.15">
      <c r="A319" s="44"/>
      <c r="B319" s="44"/>
      <c r="C319" s="48"/>
      <c r="D319" s="183"/>
      <c r="E319" s="203"/>
      <c r="F319" s="204"/>
      <c r="G319" s="68">
        <v>2603</v>
      </c>
      <c r="H319" s="213"/>
      <c r="I319" s="214"/>
      <c r="J319" s="217" t="s">
        <v>95</v>
      </c>
      <c r="K319" s="218"/>
      <c r="L319" s="218"/>
      <c r="M319" s="218"/>
      <c r="N319" s="218"/>
      <c r="O319" s="218"/>
      <c r="P319" s="219"/>
      <c r="Q319" s="271"/>
      <c r="R319" s="272"/>
      <c r="S319" s="272"/>
      <c r="T319" s="272"/>
      <c r="U319" s="272"/>
      <c r="V319" s="272"/>
      <c r="W319" s="272"/>
      <c r="X319" s="272"/>
      <c r="Y319" s="273"/>
      <c r="Z319" s="46"/>
      <c r="AA319" s="60"/>
      <c r="AB319" s="47" t="str">
        <f t="shared" si="1"/>
        <v/>
      </c>
    </row>
    <row r="320" spans="1:28" s="36" customFormat="1" ht="20.100000000000001" customHeight="1" x14ac:dyDescent="0.15">
      <c r="A320" s="44"/>
      <c r="B320" s="44"/>
      <c r="C320" s="48"/>
      <c r="D320" s="183"/>
      <c r="E320" s="203"/>
      <c r="F320" s="204"/>
      <c r="G320" s="68">
        <v>2604</v>
      </c>
      <c r="H320" s="213"/>
      <c r="I320" s="214"/>
      <c r="J320" s="217" t="s">
        <v>96</v>
      </c>
      <c r="K320" s="218"/>
      <c r="L320" s="218"/>
      <c r="M320" s="218"/>
      <c r="N320" s="218"/>
      <c r="O320" s="218"/>
      <c r="P320" s="219"/>
      <c r="Q320" s="271"/>
      <c r="R320" s="272"/>
      <c r="S320" s="272"/>
      <c r="T320" s="272"/>
      <c r="U320" s="272"/>
      <c r="V320" s="272"/>
      <c r="W320" s="272"/>
      <c r="X320" s="272"/>
      <c r="Y320" s="273"/>
      <c r="Z320" s="46"/>
      <c r="AA320" s="60"/>
      <c r="AB320" s="47" t="str">
        <f t="shared" si="1"/>
        <v/>
      </c>
    </row>
    <row r="321" spans="1:28" s="36" customFormat="1" ht="20.100000000000001" customHeight="1" x14ac:dyDescent="0.15">
      <c r="A321" s="44"/>
      <c r="B321" s="44"/>
      <c r="C321" s="48"/>
      <c r="D321" s="183"/>
      <c r="E321" s="203"/>
      <c r="F321" s="204"/>
      <c r="G321" s="68">
        <v>2605</v>
      </c>
      <c r="H321" s="213"/>
      <c r="I321" s="214"/>
      <c r="J321" s="217" t="s">
        <v>40</v>
      </c>
      <c r="K321" s="218"/>
      <c r="L321" s="218"/>
      <c r="M321" s="218"/>
      <c r="N321" s="218"/>
      <c r="O321" s="218"/>
      <c r="P321" s="219"/>
      <c r="Q321" s="271"/>
      <c r="R321" s="272"/>
      <c r="S321" s="272"/>
      <c r="T321" s="272"/>
      <c r="U321" s="272"/>
      <c r="V321" s="272"/>
      <c r="W321" s="272"/>
      <c r="X321" s="272"/>
      <c r="Y321" s="273"/>
      <c r="Z321" s="46"/>
      <c r="AA321" s="60"/>
      <c r="AB321" s="47" t="str">
        <f t="shared" si="1"/>
        <v/>
      </c>
    </row>
    <row r="322" spans="1:28" s="36" customFormat="1" ht="20.100000000000001" customHeight="1" x14ac:dyDescent="0.15">
      <c r="A322" s="44"/>
      <c r="B322" s="44"/>
      <c r="C322" s="48"/>
      <c r="D322" s="183"/>
      <c r="E322" s="203"/>
      <c r="F322" s="204"/>
      <c r="G322" s="68">
        <v>2606</v>
      </c>
      <c r="H322" s="213"/>
      <c r="I322" s="214"/>
      <c r="J322" s="217" t="s">
        <v>23</v>
      </c>
      <c r="K322" s="218"/>
      <c r="L322" s="218"/>
      <c r="M322" s="218"/>
      <c r="N322" s="218"/>
      <c r="O322" s="218"/>
      <c r="P322" s="219"/>
      <c r="Q322" s="271"/>
      <c r="R322" s="272"/>
      <c r="S322" s="272"/>
      <c r="T322" s="272"/>
      <c r="U322" s="272"/>
      <c r="V322" s="272"/>
      <c r="W322" s="272"/>
      <c r="X322" s="272"/>
      <c r="Y322" s="273"/>
      <c r="Z322" s="46"/>
      <c r="AA322" s="60"/>
      <c r="AB322" s="47" t="str">
        <f t="shared" si="1"/>
        <v/>
      </c>
    </row>
    <row r="323" spans="1:28" s="36" customFormat="1" ht="20.100000000000001" customHeight="1" x14ac:dyDescent="0.15">
      <c r="A323" s="44"/>
      <c r="B323" s="44"/>
      <c r="C323" s="48"/>
      <c r="D323" s="183"/>
      <c r="E323" s="203"/>
      <c r="F323" s="204"/>
      <c r="G323" s="68">
        <v>2607</v>
      </c>
      <c r="H323" s="213"/>
      <c r="I323" s="214"/>
      <c r="J323" s="217" t="s">
        <v>97</v>
      </c>
      <c r="K323" s="218"/>
      <c r="L323" s="218"/>
      <c r="M323" s="218"/>
      <c r="N323" s="218"/>
      <c r="O323" s="218"/>
      <c r="P323" s="219"/>
      <c r="Q323" s="271"/>
      <c r="R323" s="272"/>
      <c r="S323" s="272"/>
      <c r="T323" s="272"/>
      <c r="U323" s="272"/>
      <c r="V323" s="272"/>
      <c r="W323" s="272"/>
      <c r="X323" s="272"/>
      <c r="Y323" s="273"/>
      <c r="Z323" s="46"/>
      <c r="AA323" s="60"/>
      <c r="AB323" s="47" t="str">
        <f t="shared" si="1"/>
        <v/>
      </c>
    </row>
    <row r="324" spans="1:28" s="36" customFormat="1" ht="20.100000000000001" customHeight="1" x14ac:dyDescent="0.15">
      <c r="A324" s="44"/>
      <c r="B324" s="44"/>
      <c r="C324" s="48"/>
      <c r="D324" s="183"/>
      <c r="E324" s="203"/>
      <c r="F324" s="204"/>
      <c r="G324" s="68">
        <v>2608</v>
      </c>
      <c r="H324" s="213"/>
      <c r="I324" s="214"/>
      <c r="J324" s="217" t="s">
        <v>358</v>
      </c>
      <c r="K324" s="218"/>
      <c r="L324" s="218"/>
      <c r="M324" s="218"/>
      <c r="N324" s="218"/>
      <c r="O324" s="218"/>
      <c r="P324" s="219"/>
      <c r="Q324" s="271"/>
      <c r="R324" s="272"/>
      <c r="S324" s="272"/>
      <c r="T324" s="272"/>
      <c r="U324" s="272"/>
      <c r="V324" s="272"/>
      <c r="W324" s="272"/>
      <c r="X324" s="272"/>
      <c r="Y324" s="273"/>
      <c r="Z324" s="46"/>
      <c r="AA324" s="60"/>
      <c r="AB324" s="47" t="str">
        <f t="shared" si="1"/>
        <v/>
      </c>
    </row>
    <row r="325" spans="1:28" s="36" customFormat="1" ht="20.100000000000001" customHeight="1" x14ac:dyDescent="0.15">
      <c r="A325" s="44"/>
      <c r="B325" s="44"/>
      <c r="C325" s="48"/>
      <c r="D325" s="183"/>
      <c r="E325" s="203"/>
      <c r="F325" s="204"/>
      <c r="G325" s="68">
        <v>2609</v>
      </c>
      <c r="H325" s="213"/>
      <c r="I325" s="214"/>
      <c r="J325" s="217" t="s">
        <v>98</v>
      </c>
      <c r="K325" s="218"/>
      <c r="L325" s="218"/>
      <c r="M325" s="218"/>
      <c r="N325" s="218"/>
      <c r="O325" s="218"/>
      <c r="P325" s="219"/>
      <c r="Q325" s="271"/>
      <c r="R325" s="272"/>
      <c r="S325" s="272"/>
      <c r="T325" s="272"/>
      <c r="U325" s="272"/>
      <c r="V325" s="272"/>
      <c r="W325" s="272"/>
      <c r="X325" s="272"/>
      <c r="Y325" s="273"/>
      <c r="Z325" s="46"/>
      <c r="AA325" s="60"/>
      <c r="AB325" s="47" t="str">
        <f t="shared" si="1"/>
        <v/>
      </c>
    </row>
    <row r="326" spans="1:28" s="36" customFormat="1" ht="20.100000000000001" customHeight="1" x14ac:dyDescent="0.15">
      <c r="A326" s="44"/>
      <c r="B326" s="44"/>
      <c r="C326" s="48"/>
      <c r="D326" s="183"/>
      <c r="E326" s="203"/>
      <c r="F326" s="204"/>
      <c r="G326" s="68">
        <v>2610</v>
      </c>
      <c r="H326" s="213"/>
      <c r="I326" s="214"/>
      <c r="J326" s="217" t="s">
        <v>99</v>
      </c>
      <c r="K326" s="218"/>
      <c r="L326" s="218"/>
      <c r="M326" s="218"/>
      <c r="N326" s="218"/>
      <c r="O326" s="218"/>
      <c r="P326" s="219"/>
      <c r="Q326" s="271"/>
      <c r="R326" s="272"/>
      <c r="S326" s="272"/>
      <c r="T326" s="272"/>
      <c r="U326" s="272"/>
      <c r="V326" s="272"/>
      <c r="W326" s="272"/>
      <c r="X326" s="272"/>
      <c r="Y326" s="273"/>
      <c r="Z326" s="46"/>
      <c r="AA326" s="60"/>
      <c r="AB326" s="47" t="str">
        <f t="shared" si="1"/>
        <v/>
      </c>
    </row>
    <row r="327" spans="1:28" s="36" customFormat="1" ht="20.100000000000001" customHeight="1" x14ac:dyDescent="0.15">
      <c r="A327" s="44"/>
      <c r="B327" s="44"/>
      <c r="C327" s="48"/>
      <c r="D327" s="184"/>
      <c r="E327" s="203"/>
      <c r="F327" s="204"/>
      <c r="G327" s="69">
        <v>2611</v>
      </c>
      <c r="H327" s="215"/>
      <c r="I327" s="216"/>
      <c r="J327" s="220" t="s">
        <v>100</v>
      </c>
      <c r="K327" s="221"/>
      <c r="L327" s="221"/>
      <c r="M327" s="221"/>
      <c r="N327" s="221"/>
      <c r="O327" s="221"/>
      <c r="P327" s="222"/>
      <c r="Q327" s="266"/>
      <c r="R327" s="267"/>
      <c r="S327" s="267"/>
      <c r="T327" s="267"/>
      <c r="U327" s="267"/>
      <c r="V327" s="267"/>
      <c r="W327" s="267"/>
      <c r="X327" s="267"/>
      <c r="Y327" s="268"/>
      <c r="Z327" s="46"/>
      <c r="AA327" s="60"/>
      <c r="AB327" s="47" t="str">
        <f t="shared" si="1"/>
        <v/>
      </c>
    </row>
    <row r="328" spans="1:28" s="36" customFormat="1" ht="20.100000000000001" customHeight="1" x14ac:dyDescent="0.15">
      <c r="A328" s="44"/>
      <c r="B328" s="44"/>
      <c r="C328" s="48"/>
      <c r="D328" s="182">
        <v>27</v>
      </c>
      <c r="E328" s="201" t="s">
        <v>193</v>
      </c>
      <c r="F328" s="202"/>
      <c r="G328" s="67">
        <v>2701</v>
      </c>
      <c r="H328" s="211"/>
      <c r="I328" s="212"/>
      <c r="J328" s="223" t="s">
        <v>41</v>
      </c>
      <c r="K328" s="224"/>
      <c r="L328" s="224"/>
      <c r="M328" s="224"/>
      <c r="N328" s="224"/>
      <c r="O328" s="224"/>
      <c r="P328" s="225"/>
      <c r="Q328" s="292"/>
      <c r="R328" s="293"/>
      <c r="S328" s="293"/>
      <c r="T328" s="293"/>
      <c r="U328" s="293"/>
      <c r="V328" s="293"/>
      <c r="W328" s="293"/>
      <c r="X328" s="293"/>
      <c r="Y328" s="294"/>
      <c r="Z328" s="46"/>
      <c r="AA328" s="60"/>
      <c r="AB328" s="47" t="str">
        <f t="shared" si="1"/>
        <v/>
      </c>
    </row>
    <row r="329" spans="1:28" s="36" customFormat="1" ht="20.100000000000001" customHeight="1" x14ac:dyDescent="0.15">
      <c r="A329" s="44"/>
      <c r="B329" s="44"/>
      <c r="C329" s="48"/>
      <c r="D329" s="183"/>
      <c r="E329" s="203"/>
      <c r="F329" s="204"/>
      <c r="G329" s="68">
        <v>2702</v>
      </c>
      <c r="H329" s="213"/>
      <c r="I329" s="214"/>
      <c r="J329" s="217" t="s">
        <v>101</v>
      </c>
      <c r="K329" s="218"/>
      <c r="L329" s="218"/>
      <c r="M329" s="218"/>
      <c r="N329" s="218"/>
      <c r="O329" s="218"/>
      <c r="P329" s="219"/>
      <c r="Q329" s="271"/>
      <c r="R329" s="272"/>
      <c r="S329" s="272"/>
      <c r="T329" s="272"/>
      <c r="U329" s="272"/>
      <c r="V329" s="272"/>
      <c r="W329" s="272"/>
      <c r="X329" s="272"/>
      <c r="Y329" s="273"/>
      <c r="Z329" s="46"/>
      <c r="AA329" s="60"/>
      <c r="AB329" s="47" t="str">
        <f t="shared" si="1"/>
        <v/>
      </c>
    </row>
    <row r="330" spans="1:28" s="36" customFormat="1" ht="20.100000000000001" customHeight="1" x14ac:dyDescent="0.15">
      <c r="A330" s="44"/>
      <c r="B330" s="44"/>
      <c r="C330" s="48"/>
      <c r="D330" s="183"/>
      <c r="E330" s="203"/>
      <c r="F330" s="204"/>
      <c r="G330" s="68">
        <v>2703</v>
      </c>
      <c r="H330" s="213"/>
      <c r="I330" s="214"/>
      <c r="J330" s="217" t="s">
        <v>102</v>
      </c>
      <c r="K330" s="218"/>
      <c r="L330" s="218"/>
      <c r="M330" s="218"/>
      <c r="N330" s="218"/>
      <c r="O330" s="218"/>
      <c r="P330" s="219"/>
      <c r="Q330" s="271"/>
      <c r="R330" s="272"/>
      <c r="S330" s="272"/>
      <c r="T330" s="272"/>
      <c r="U330" s="272"/>
      <c r="V330" s="272"/>
      <c r="W330" s="272"/>
      <c r="X330" s="272"/>
      <c r="Y330" s="273"/>
      <c r="Z330" s="46"/>
      <c r="AA330" s="60"/>
      <c r="AB330" s="47" t="str">
        <f t="shared" si="1"/>
        <v/>
      </c>
    </row>
    <row r="331" spans="1:28" s="36" customFormat="1" ht="20.100000000000001" customHeight="1" x14ac:dyDescent="0.15">
      <c r="A331" s="44"/>
      <c r="B331" s="44"/>
      <c r="C331" s="48"/>
      <c r="D331" s="183"/>
      <c r="E331" s="203"/>
      <c r="F331" s="204"/>
      <c r="G331" s="68">
        <v>2704</v>
      </c>
      <c r="H331" s="213"/>
      <c r="I331" s="214"/>
      <c r="J331" s="217" t="s">
        <v>103</v>
      </c>
      <c r="K331" s="218"/>
      <c r="L331" s="218"/>
      <c r="M331" s="218"/>
      <c r="N331" s="218"/>
      <c r="O331" s="218"/>
      <c r="P331" s="219"/>
      <c r="Q331" s="271"/>
      <c r="R331" s="272"/>
      <c r="S331" s="272"/>
      <c r="T331" s="272"/>
      <c r="U331" s="272"/>
      <c r="V331" s="272"/>
      <c r="W331" s="272"/>
      <c r="X331" s="272"/>
      <c r="Y331" s="273"/>
      <c r="Z331" s="46"/>
      <c r="AA331" s="60"/>
      <c r="AB331" s="47" t="str">
        <f t="shared" si="1"/>
        <v/>
      </c>
    </row>
    <row r="332" spans="1:28" s="36" customFormat="1" ht="20.100000000000001" customHeight="1" x14ac:dyDescent="0.15">
      <c r="A332" s="44"/>
      <c r="B332" s="44"/>
      <c r="C332" s="48"/>
      <c r="D332" s="183"/>
      <c r="E332" s="203"/>
      <c r="F332" s="204"/>
      <c r="G332" s="68">
        <v>2705</v>
      </c>
      <c r="H332" s="213"/>
      <c r="I332" s="214"/>
      <c r="J332" s="217" t="s">
        <v>104</v>
      </c>
      <c r="K332" s="218"/>
      <c r="L332" s="218"/>
      <c r="M332" s="218"/>
      <c r="N332" s="218"/>
      <c r="O332" s="218"/>
      <c r="P332" s="219"/>
      <c r="Q332" s="271"/>
      <c r="R332" s="272"/>
      <c r="S332" s="272"/>
      <c r="T332" s="272"/>
      <c r="U332" s="272"/>
      <c r="V332" s="272"/>
      <c r="W332" s="272"/>
      <c r="X332" s="272"/>
      <c r="Y332" s="273"/>
      <c r="Z332" s="46"/>
      <c r="AA332" s="60"/>
      <c r="AB332" s="47" t="str">
        <f t="shared" si="1"/>
        <v/>
      </c>
    </row>
    <row r="333" spans="1:28" s="36" customFormat="1" ht="20.100000000000001" customHeight="1" x14ac:dyDescent="0.15">
      <c r="A333" s="44"/>
      <c r="B333" s="44"/>
      <c r="C333" s="48"/>
      <c r="D333" s="184"/>
      <c r="E333" s="206"/>
      <c r="F333" s="207"/>
      <c r="G333" s="69">
        <v>2706</v>
      </c>
      <c r="H333" s="215"/>
      <c r="I333" s="216"/>
      <c r="J333" s="220" t="s">
        <v>105</v>
      </c>
      <c r="K333" s="221"/>
      <c r="L333" s="221"/>
      <c r="M333" s="221"/>
      <c r="N333" s="221"/>
      <c r="O333" s="221"/>
      <c r="P333" s="222"/>
      <c r="Q333" s="266"/>
      <c r="R333" s="267"/>
      <c r="S333" s="267"/>
      <c r="T333" s="267"/>
      <c r="U333" s="267"/>
      <c r="V333" s="267"/>
      <c r="W333" s="267"/>
      <c r="X333" s="267"/>
      <c r="Y333" s="268"/>
      <c r="Z333" s="46"/>
      <c r="AA333" s="60"/>
      <c r="AB333" s="47" t="str">
        <f t="shared" si="1"/>
        <v/>
      </c>
    </row>
    <row r="334" spans="1:28" s="36" customFormat="1" ht="20.100000000000001" customHeight="1" x14ac:dyDescent="0.15">
      <c r="A334" s="44"/>
      <c r="B334" s="44"/>
      <c r="C334" s="48"/>
      <c r="D334" s="182">
        <v>28</v>
      </c>
      <c r="E334" s="201" t="s">
        <v>194</v>
      </c>
      <c r="F334" s="202"/>
      <c r="G334" s="67">
        <v>2801</v>
      </c>
      <c r="H334" s="211"/>
      <c r="I334" s="212"/>
      <c r="J334" s="223" t="s">
        <v>42</v>
      </c>
      <c r="K334" s="224"/>
      <c r="L334" s="224"/>
      <c r="M334" s="224"/>
      <c r="N334" s="224"/>
      <c r="O334" s="224"/>
      <c r="P334" s="225"/>
      <c r="Q334" s="292"/>
      <c r="R334" s="293"/>
      <c r="S334" s="293"/>
      <c r="T334" s="293"/>
      <c r="U334" s="293"/>
      <c r="V334" s="293"/>
      <c r="W334" s="293"/>
      <c r="X334" s="293"/>
      <c r="Y334" s="294"/>
      <c r="Z334" s="37"/>
      <c r="AA334" s="60"/>
      <c r="AB334" s="47" t="str">
        <f t="shared" si="1"/>
        <v/>
      </c>
    </row>
    <row r="335" spans="1:28" s="36" customFormat="1" ht="20.100000000000001" customHeight="1" x14ac:dyDescent="0.15">
      <c r="A335" s="44"/>
      <c r="B335" s="44"/>
      <c r="C335" s="48"/>
      <c r="D335" s="183"/>
      <c r="E335" s="203"/>
      <c r="F335" s="204"/>
      <c r="G335" s="68">
        <v>2802</v>
      </c>
      <c r="H335" s="213"/>
      <c r="I335" s="214"/>
      <c r="J335" s="217" t="s">
        <v>43</v>
      </c>
      <c r="K335" s="218"/>
      <c r="L335" s="218"/>
      <c r="M335" s="218"/>
      <c r="N335" s="218"/>
      <c r="O335" s="218"/>
      <c r="P335" s="219"/>
      <c r="Q335" s="271"/>
      <c r="R335" s="272"/>
      <c r="S335" s="272"/>
      <c r="T335" s="272"/>
      <c r="U335" s="272"/>
      <c r="V335" s="272"/>
      <c r="W335" s="272"/>
      <c r="X335" s="272"/>
      <c r="Y335" s="273"/>
      <c r="Z335" s="37"/>
      <c r="AA335" s="60"/>
      <c r="AB335" s="47" t="str">
        <f t="shared" si="1"/>
        <v/>
      </c>
    </row>
    <row r="336" spans="1:28" s="36" customFormat="1" ht="20.100000000000001" customHeight="1" x14ac:dyDescent="0.15">
      <c r="A336" s="44"/>
      <c r="B336" s="44"/>
      <c r="C336" s="48"/>
      <c r="D336" s="183"/>
      <c r="E336" s="203"/>
      <c r="F336" s="204"/>
      <c r="G336" s="68">
        <v>2803</v>
      </c>
      <c r="H336" s="213"/>
      <c r="I336" s="214"/>
      <c r="J336" s="217" t="s">
        <v>44</v>
      </c>
      <c r="K336" s="218"/>
      <c r="L336" s="218"/>
      <c r="M336" s="218"/>
      <c r="N336" s="218"/>
      <c r="O336" s="218"/>
      <c r="P336" s="219"/>
      <c r="Q336" s="271"/>
      <c r="R336" s="272"/>
      <c r="S336" s="272"/>
      <c r="T336" s="272"/>
      <c r="U336" s="272"/>
      <c r="V336" s="272"/>
      <c r="W336" s="272"/>
      <c r="X336" s="272"/>
      <c r="Y336" s="273"/>
      <c r="Z336" s="37"/>
      <c r="AA336" s="60"/>
      <c r="AB336" s="47" t="str">
        <f t="shared" si="1"/>
        <v/>
      </c>
    </row>
    <row r="337" spans="1:28" s="36" customFormat="1" ht="20.100000000000001" customHeight="1" x14ac:dyDescent="0.15">
      <c r="A337" s="44"/>
      <c r="B337" s="44"/>
      <c r="C337" s="48"/>
      <c r="D337" s="183"/>
      <c r="E337" s="203"/>
      <c r="F337" s="204"/>
      <c r="G337" s="68">
        <v>2804</v>
      </c>
      <c r="H337" s="213"/>
      <c r="I337" s="214"/>
      <c r="J337" s="217" t="s">
        <v>106</v>
      </c>
      <c r="K337" s="218"/>
      <c r="L337" s="218"/>
      <c r="M337" s="218"/>
      <c r="N337" s="218"/>
      <c r="O337" s="218"/>
      <c r="P337" s="219"/>
      <c r="Q337" s="271"/>
      <c r="R337" s="272"/>
      <c r="S337" s="272"/>
      <c r="T337" s="272"/>
      <c r="U337" s="272"/>
      <c r="V337" s="272"/>
      <c r="W337" s="272"/>
      <c r="X337" s="272"/>
      <c r="Y337" s="273"/>
      <c r="Z337" s="37"/>
      <c r="AA337" s="60"/>
      <c r="AB337" s="47" t="str">
        <f t="shared" si="1"/>
        <v/>
      </c>
    </row>
    <row r="338" spans="1:28" s="36" customFormat="1" ht="20.100000000000001" customHeight="1" x14ac:dyDescent="0.15">
      <c r="A338" s="44"/>
      <c r="B338" s="44"/>
      <c r="C338" s="48"/>
      <c r="D338" s="183"/>
      <c r="E338" s="203"/>
      <c r="F338" s="204"/>
      <c r="G338" s="68">
        <v>2805</v>
      </c>
      <c r="H338" s="213"/>
      <c r="I338" s="214"/>
      <c r="J338" s="217" t="s">
        <v>107</v>
      </c>
      <c r="K338" s="218"/>
      <c r="L338" s="218"/>
      <c r="M338" s="218"/>
      <c r="N338" s="218"/>
      <c r="O338" s="218"/>
      <c r="P338" s="219"/>
      <c r="Q338" s="271"/>
      <c r="R338" s="272"/>
      <c r="S338" s="272"/>
      <c r="T338" s="272"/>
      <c r="U338" s="272"/>
      <c r="V338" s="272"/>
      <c r="W338" s="272"/>
      <c r="X338" s="272"/>
      <c r="Y338" s="273"/>
      <c r="Z338" s="37"/>
      <c r="AA338" s="60"/>
      <c r="AB338" s="47" t="str">
        <f t="shared" si="1"/>
        <v/>
      </c>
    </row>
    <row r="339" spans="1:28" s="36" customFormat="1" ht="20.100000000000001" customHeight="1" x14ac:dyDescent="0.15">
      <c r="A339" s="44"/>
      <c r="B339" s="44"/>
      <c r="C339" s="48"/>
      <c r="D339" s="183"/>
      <c r="E339" s="203"/>
      <c r="F339" s="204"/>
      <c r="G339" s="68">
        <v>2806</v>
      </c>
      <c r="H339" s="213"/>
      <c r="I339" s="214"/>
      <c r="J339" s="217" t="s">
        <v>108</v>
      </c>
      <c r="K339" s="218"/>
      <c r="L339" s="218"/>
      <c r="M339" s="218"/>
      <c r="N339" s="218"/>
      <c r="O339" s="218"/>
      <c r="P339" s="219"/>
      <c r="Q339" s="271"/>
      <c r="R339" s="272"/>
      <c r="S339" s="272"/>
      <c r="T339" s="272"/>
      <c r="U339" s="272"/>
      <c r="V339" s="272"/>
      <c r="W339" s="272"/>
      <c r="X339" s="272"/>
      <c r="Y339" s="273"/>
      <c r="Z339" s="37"/>
      <c r="AA339" s="60"/>
      <c r="AB339" s="47" t="str">
        <f t="shared" si="1"/>
        <v/>
      </c>
    </row>
    <row r="340" spans="1:28" s="36" customFormat="1" ht="20.100000000000001" customHeight="1" x14ac:dyDescent="0.15">
      <c r="A340" s="44"/>
      <c r="B340" s="44"/>
      <c r="C340" s="48"/>
      <c r="D340" s="184"/>
      <c r="E340" s="206"/>
      <c r="F340" s="207"/>
      <c r="G340" s="69">
        <v>2807</v>
      </c>
      <c r="H340" s="215"/>
      <c r="I340" s="216"/>
      <c r="J340" s="220" t="s">
        <v>109</v>
      </c>
      <c r="K340" s="221"/>
      <c r="L340" s="221"/>
      <c r="M340" s="221"/>
      <c r="N340" s="221"/>
      <c r="O340" s="221"/>
      <c r="P340" s="222"/>
      <c r="Q340" s="266"/>
      <c r="R340" s="267"/>
      <c r="S340" s="267"/>
      <c r="T340" s="267"/>
      <c r="U340" s="267"/>
      <c r="V340" s="267"/>
      <c r="W340" s="267"/>
      <c r="X340" s="267"/>
      <c r="Y340" s="268"/>
      <c r="Z340" s="46"/>
      <c r="AA340" s="60"/>
      <c r="AB340" s="47" t="str">
        <f t="shared" si="1"/>
        <v/>
      </c>
    </row>
    <row r="341" spans="1:28" s="36" customFormat="1" ht="20.100000000000001" customHeight="1" x14ac:dyDescent="0.15">
      <c r="A341" s="44"/>
      <c r="B341" s="44"/>
      <c r="C341" s="48"/>
      <c r="D341" s="182">
        <v>29</v>
      </c>
      <c r="E341" s="201" t="s">
        <v>195</v>
      </c>
      <c r="F341" s="202"/>
      <c r="G341" s="67">
        <v>2901</v>
      </c>
      <c r="H341" s="211"/>
      <c r="I341" s="212"/>
      <c r="J341" s="223" t="s">
        <v>323</v>
      </c>
      <c r="K341" s="224"/>
      <c r="L341" s="224"/>
      <c r="M341" s="224"/>
      <c r="N341" s="224"/>
      <c r="O341" s="224"/>
      <c r="P341" s="225"/>
      <c r="Q341" s="292" t="s">
        <v>196</v>
      </c>
      <c r="R341" s="293"/>
      <c r="S341" s="293"/>
      <c r="T341" s="293"/>
      <c r="U341" s="293"/>
      <c r="V341" s="293"/>
      <c r="W341" s="293"/>
      <c r="X341" s="293"/>
      <c r="Y341" s="294"/>
      <c r="Z341" s="37"/>
      <c r="AA341" s="60"/>
      <c r="AB341" s="47" t="str">
        <f t="shared" si="1"/>
        <v/>
      </c>
    </row>
    <row r="342" spans="1:28" s="36" customFormat="1" ht="20.100000000000001" customHeight="1" x14ac:dyDescent="0.15">
      <c r="A342" s="44"/>
      <c r="B342" s="44"/>
      <c r="C342" s="48"/>
      <c r="D342" s="183"/>
      <c r="E342" s="203"/>
      <c r="F342" s="204"/>
      <c r="G342" s="68">
        <v>2902</v>
      </c>
      <c r="H342" s="213"/>
      <c r="I342" s="214"/>
      <c r="J342" s="217" t="s">
        <v>45</v>
      </c>
      <c r="K342" s="218"/>
      <c r="L342" s="218"/>
      <c r="M342" s="218"/>
      <c r="N342" s="218"/>
      <c r="O342" s="218"/>
      <c r="P342" s="219"/>
      <c r="Q342" s="271"/>
      <c r="R342" s="272"/>
      <c r="S342" s="272"/>
      <c r="T342" s="272"/>
      <c r="U342" s="272"/>
      <c r="V342" s="272"/>
      <c r="W342" s="272"/>
      <c r="X342" s="272"/>
      <c r="Y342" s="273"/>
      <c r="Z342" s="37"/>
      <c r="AA342" s="60"/>
      <c r="AB342" s="47" t="str">
        <f t="shared" si="1"/>
        <v/>
      </c>
    </row>
    <row r="343" spans="1:28" s="36" customFormat="1" ht="20.100000000000001" customHeight="1" x14ac:dyDescent="0.15">
      <c r="A343" s="44"/>
      <c r="B343" s="44"/>
      <c r="C343" s="48"/>
      <c r="D343" s="183"/>
      <c r="E343" s="203"/>
      <c r="F343" s="204"/>
      <c r="G343" s="68">
        <v>2903</v>
      </c>
      <c r="H343" s="213"/>
      <c r="I343" s="214"/>
      <c r="J343" s="217" t="s">
        <v>46</v>
      </c>
      <c r="K343" s="218"/>
      <c r="L343" s="218"/>
      <c r="M343" s="218"/>
      <c r="N343" s="218"/>
      <c r="O343" s="218"/>
      <c r="P343" s="219"/>
      <c r="Q343" s="271"/>
      <c r="R343" s="272"/>
      <c r="S343" s="272"/>
      <c r="T343" s="272"/>
      <c r="U343" s="272"/>
      <c r="V343" s="272"/>
      <c r="W343" s="272"/>
      <c r="X343" s="272"/>
      <c r="Y343" s="273"/>
      <c r="Z343" s="37"/>
      <c r="AA343" s="60"/>
      <c r="AB343" s="47" t="str">
        <f t="shared" ref="AB343:AB372" si="2">IF(H343="○",J343&amp;"、","")</f>
        <v/>
      </c>
    </row>
    <row r="344" spans="1:28" s="36" customFormat="1" ht="20.100000000000001" customHeight="1" x14ac:dyDescent="0.15">
      <c r="A344" s="44"/>
      <c r="B344" s="44"/>
      <c r="C344" s="48"/>
      <c r="D344" s="183"/>
      <c r="E344" s="203"/>
      <c r="F344" s="204"/>
      <c r="G344" s="68">
        <v>2904</v>
      </c>
      <c r="H344" s="213"/>
      <c r="I344" s="214"/>
      <c r="J344" s="217" t="s">
        <v>47</v>
      </c>
      <c r="K344" s="218"/>
      <c r="L344" s="218"/>
      <c r="M344" s="218"/>
      <c r="N344" s="218"/>
      <c r="O344" s="218"/>
      <c r="P344" s="219"/>
      <c r="Q344" s="271"/>
      <c r="R344" s="272"/>
      <c r="S344" s="272"/>
      <c r="T344" s="272"/>
      <c r="U344" s="272"/>
      <c r="V344" s="272"/>
      <c r="W344" s="272"/>
      <c r="X344" s="272"/>
      <c r="Y344" s="273"/>
      <c r="Z344" s="37"/>
      <c r="AA344" s="60"/>
      <c r="AB344" s="47" t="str">
        <f t="shared" si="2"/>
        <v/>
      </c>
    </row>
    <row r="345" spans="1:28" s="36" customFormat="1" ht="20.100000000000001" customHeight="1" x14ac:dyDescent="0.15">
      <c r="A345" s="44"/>
      <c r="B345" s="44"/>
      <c r="C345" s="48"/>
      <c r="D345" s="183"/>
      <c r="E345" s="203"/>
      <c r="F345" s="204"/>
      <c r="G345" s="68">
        <v>2905</v>
      </c>
      <c r="H345" s="213"/>
      <c r="I345" s="214"/>
      <c r="J345" s="217" t="s">
        <v>48</v>
      </c>
      <c r="K345" s="218"/>
      <c r="L345" s="218"/>
      <c r="M345" s="218"/>
      <c r="N345" s="218"/>
      <c r="O345" s="218"/>
      <c r="P345" s="219"/>
      <c r="Q345" s="271"/>
      <c r="R345" s="272"/>
      <c r="S345" s="272"/>
      <c r="T345" s="272"/>
      <c r="U345" s="272"/>
      <c r="V345" s="272"/>
      <c r="W345" s="272"/>
      <c r="X345" s="272"/>
      <c r="Y345" s="273"/>
      <c r="Z345" s="37"/>
      <c r="AA345" s="60"/>
      <c r="AB345" s="47" t="str">
        <f t="shared" si="2"/>
        <v/>
      </c>
    </row>
    <row r="346" spans="1:28" s="36" customFormat="1" ht="20.100000000000001" customHeight="1" x14ac:dyDescent="0.15">
      <c r="A346" s="44"/>
      <c r="B346" s="44"/>
      <c r="C346" s="48"/>
      <c r="D346" s="183"/>
      <c r="E346" s="203"/>
      <c r="F346" s="204"/>
      <c r="G346" s="68">
        <v>2906</v>
      </c>
      <c r="H346" s="213"/>
      <c r="I346" s="214"/>
      <c r="J346" s="217" t="s">
        <v>324</v>
      </c>
      <c r="K346" s="218"/>
      <c r="L346" s="218"/>
      <c r="M346" s="218"/>
      <c r="N346" s="218"/>
      <c r="O346" s="218"/>
      <c r="P346" s="219"/>
      <c r="Q346" s="271" t="s">
        <v>197</v>
      </c>
      <c r="R346" s="272"/>
      <c r="S346" s="272"/>
      <c r="T346" s="272"/>
      <c r="U346" s="272"/>
      <c r="V346" s="272"/>
      <c r="W346" s="272"/>
      <c r="X346" s="272"/>
      <c r="Y346" s="273"/>
      <c r="Z346" s="37"/>
      <c r="AA346" s="60"/>
      <c r="AB346" s="47" t="str">
        <f t="shared" si="2"/>
        <v/>
      </c>
    </row>
    <row r="347" spans="1:28" s="36" customFormat="1" ht="20.100000000000001" customHeight="1" x14ac:dyDescent="0.15">
      <c r="A347" s="44"/>
      <c r="B347" s="44"/>
      <c r="C347" s="48"/>
      <c r="D347" s="183"/>
      <c r="E347" s="203"/>
      <c r="F347" s="204"/>
      <c r="G347" s="68">
        <v>2907</v>
      </c>
      <c r="H347" s="213"/>
      <c r="I347" s="214"/>
      <c r="J347" s="217" t="s">
        <v>49</v>
      </c>
      <c r="K347" s="218"/>
      <c r="L347" s="218"/>
      <c r="M347" s="218"/>
      <c r="N347" s="218"/>
      <c r="O347" s="218"/>
      <c r="P347" s="219"/>
      <c r="Q347" s="271"/>
      <c r="R347" s="272"/>
      <c r="S347" s="272"/>
      <c r="T347" s="272"/>
      <c r="U347" s="272"/>
      <c r="V347" s="272"/>
      <c r="W347" s="272"/>
      <c r="X347" s="272"/>
      <c r="Y347" s="273"/>
      <c r="Z347" s="37"/>
      <c r="AA347" s="60"/>
      <c r="AB347" s="47" t="str">
        <f t="shared" si="2"/>
        <v/>
      </c>
    </row>
    <row r="348" spans="1:28" s="36" customFormat="1" ht="20.100000000000001" customHeight="1" x14ac:dyDescent="0.15">
      <c r="A348" s="44"/>
      <c r="B348" s="44"/>
      <c r="C348" s="48"/>
      <c r="D348" s="183"/>
      <c r="E348" s="203"/>
      <c r="F348" s="204"/>
      <c r="G348" s="68">
        <v>2908</v>
      </c>
      <c r="H348" s="213"/>
      <c r="I348" s="214"/>
      <c r="J348" s="217" t="s">
        <v>325</v>
      </c>
      <c r="K348" s="218"/>
      <c r="L348" s="218"/>
      <c r="M348" s="218"/>
      <c r="N348" s="218"/>
      <c r="O348" s="218"/>
      <c r="P348" s="219"/>
      <c r="Q348" s="271" t="s">
        <v>198</v>
      </c>
      <c r="R348" s="272"/>
      <c r="S348" s="272"/>
      <c r="T348" s="272"/>
      <c r="U348" s="272"/>
      <c r="V348" s="272"/>
      <c r="W348" s="272"/>
      <c r="X348" s="272"/>
      <c r="Y348" s="273"/>
      <c r="Z348" s="37"/>
      <c r="AA348" s="60"/>
      <c r="AB348" s="47" t="str">
        <f t="shared" si="2"/>
        <v/>
      </c>
    </row>
    <row r="349" spans="1:28" s="36" customFormat="1" ht="20.100000000000001" customHeight="1" x14ac:dyDescent="0.15">
      <c r="A349" s="44"/>
      <c r="B349" s="44"/>
      <c r="C349" s="48"/>
      <c r="D349" s="183"/>
      <c r="E349" s="203"/>
      <c r="F349" s="204"/>
      <c r="G349" s="68">
        <v>2909</v>
      </c>
      <c r="H349" s="213"/>
      <c r="I349" s="214"/>
      <c r="J349" s="217" t="s">
        <v>326</v>
      </c>
      <c r="K349" s="218"/>
      <c r="L349" s="218"/>
      <c r="M349" s="218"/>
      <c r="N349" s="218"/>
      <c r="O349" s="218"/>
      <c r="P349" s="219"/>
      <c r="Q349" s="271" t="s">
        <v>199</v>
      </c>
      <c r="R349" s="272"/>
      <c r="S349" s="272"/>
      <c r="T349" s="272"/>
      <c r="U349" s="272"/>
      <c r="V349" s="272"/>
      <c r="W349" s="272"/>
      <c r="X349" s="272"/>
      <c r="Y349" s="273"/>
      <c r="Z349" s="37"/>
      <c r="AA349" s="60"/>
      <c r="AB349" s="47" t="str">
        <f t="shared" si="2"/>
        <v/>
      </c>
    </row>
    <row r="350" spans="1:28" s="36" customFormat="1" ht="20.100000000000001" customHeight="1" x14ac:dyDescent="0.15">
      <c r="A350" s="44"/>
      <c r="B350" s="44"/>
      <c r="C350" s="48"/>
      <c r="D350" s="184"/>
      <c r="E350" s="206"/>
      <c r="F350" s="207"/>
      <c r="G350" s="69">
        <v>2910</v>
      </c>
      <c r="H350" s="215"/>
      <c r="I350" s="216"/>
      <c r="J350" s="220" t="s">
        <v>327</v>
      </c>
      <c r="K350" s="221"/>
      <c r="L350" s="221"/>
      <c r="M350" s="221"/>
      <c r="N350" s="221"/>
      <c r="O350" s="221"/>
      <c r="P350" s="222"/>
      <c r="Q350" s="266" t="s">
        <v>199</v>
      </c>
      <c r="R350" s="267"/>
      <c r="S350" s="267"/>
      <c r="T350" s="267"/>
      <c r="U350" s="267"/>
      <c r="V350" s="267"/>
      <c r="W350" s="267"/>
      <c r="X350" s="267"/>
      <c r="Y350" s="268"/>
      <c r="Z350" s="46"/>
      <c r="AA350" s="60"/>
      <c r="AB350" s="47" t="str">
        <f t="shared" si="2"/>
        <v/>
      </c>
    </row>
    <row r="351" spans="1:28" s="36" customFormat="1" ht="20.100000000000001" customHeight="1" x14ac:dyDescent="0.15">
      <c r="A351" s="44"/>
      <c r="B351" s="44"/>
      <c r="C351" s="48"/>
      <c r="D351" s="182">
        <v>30</v>
      </c>
      <c r="E351" s="201" t="s">
        <v>200</v>
      </c>
      <c r="F351" s="202"/>
      <c r="G351" s="67">
        <v>3001</v>
      </c>
      <c r="H351" s="211"/>
      <c r="I351" s="212"/>
      <c r="J351" s="223" t="s">
        <v>50</v>
      </c>
      <c r="K351" s="224"/>
      <c r="L351" s="224"/>
      <c r="M351" s="224"/>
      <c r="N351" s="224"/>
      <c r="O351" s="224"/>
      <c r="P351" s="225"/>
      <c r="Q351" s="292"/>
      <c r="R351" s="293"/>
      <c r="S351" s="293"/>
      <c r="T351" s="293"/>
      <c r="U351" s="293"/>
      <c r="V351" s="293"/>
      <c r="W351" s="293"/>
      <c r="X351" s="293"/>
      <c r="Y351" s="294"/>
      <c r="Z351" s="46"/>
      <c r="AA351" s="60"/>
      <c r="AB351" s="47" t="str">
        <f t="shared" si="2"/>
        <v/>
      </c>
    </row>
    <row r="352" spans="1:28" s="36" customFormat="1" ht="20.100000000000001" customHeight="1" x14ac:dyDescent="0.15">
      <c r="A352" s="44"/>
      <c r="B352" s="44"/>
      <c r="C352" s="48"/>
      <c r="D352" s="183"/>
      <c r="E352" s="203"/>
      <c r="F352" s="204"/>
      <c r="G352" s="68">
        <v>3002</v>
      </c>
      <c r="H352" s="213"/>
      <c r="I352" s="214"/>
      <c r="J352" s="217" t="s">
        <v>51</v>
      </c>
      <c r="K352" s="218"/>
      <c r="L352" s="218"/>
      <c r="M352" s="218"/>
      <c r="N352" s="218"/>
      <c r="O352" s="218"/>
      <c r="P352" s="219"/>
      <c r="Q352" s="271"/>
      <c r="R352" s="272"/>
      <c r="S352" s="272"/>
      <c r="T352" s="272"/>
      <c r="U352" s="272"/>
      <c r="V352" s="272"/>
      <c r="W352" s="272"/>
      <c r="X352" s="272"/>
      <c r="Y352" s="273"/>
      <c r="Z352" s="46"/>
      <c r="AA352" s="60"/>
      <c r="AB352" s="47" t="str">
        <f t="shared" si="2"/>
        <v/>
      </c>
    </row>
    <row r="353" spans="1:28" s="36" customFormat="1" ht="20.100000000000001" customHeight="1" x14ac:dyDescent="0.15">
      <c r="A353" s="44"/>
      <c r="B353" s="44"/>
      <c r="C353" s="48"/>
      <c r="D353" s="183"/>
      <c r="E353" s="203"/>
      <c r="F353" s="204"/>
      <c r="G353" s="68">
        <v>3003</v>
      </c>
      <c r="H353" s="213"/>
      <c r="I353" s="214"/>
      <c r="J353" s="217" t="s">
        <v>52</v>
      </c>
      <c r="K353" s="218"/>
      <c r="L353" s="218"/>
      <c r="M353" s="218"/>
      <c r="N353" s="218"/>
      <c r="O353" s="218"/>
      <c r="P353" s="219"/>
      <c r="Q353" s="271"/>
      <c r="R353" s="272"/>
      <c r="S353" s="272"/>
      <c r="T353" s="272"/>
      <c r="U353" s="272"/>
      <c r="V353" s="272"/>
      <c r="W353" s="272"/>
      <c r="X353" s="272"/>
      <c r="Y353" s="273"/>
      <c r="Z353" s="46"/>
      <c r="AA353" s="60"/>
      <c r="AB353" s="47" t="str">
        <f t="shared" si="2"/>
        <v/>
      </c>
    </row>
    <row r="354" spans="1:28" s="36" customFormat="1" ht="20.100000000000001" customHeight="1" x14ac:dyDescent="0.15">
      <c r="A354" s="44"/>
      <c r="B354" s="44"/>
      <c r="C354" s="48"/>
      <c r="D354" s="183"/>
      <c r="E354" s="203"/>
      <c r="F354" s="204"/>
      <c r="G354" s="68">
        <v>3004</v>
      </c>
      <c r="H354" s="213"/>
      <c r="I354" s="214"/>
      <c r="J354" s="217" t="s">
        <v>110</v>
      </c>
      <c r="K354" s="218"/>
      <c r="L354" s="218"/>
      <c r="M354" s="218"/>
      <c r="N354" s="218"/>
      <c r="O354" s="218"/>
      <c r="P354" s="219"/>
      <c r="Q354" s="271"/>
      <c r="R354" s="272"/>
      <c r="S354" s="272"/>
      <c r="T354" s="272"/>
      <c r="U354" s="272"/>
      <c r="V354" s="272"/>
      <c r="W354" s="272"/>
      <c r="X354" s="272"/>
      <c r="Y354" s="273"/>
      <c r="Z354" s="46"/>
      <c r="AA354" s="60"/>
      <c r="AB354" s="47" t="str">
        <f t="shared" si="2"/>
        <v/>
      </c>
    </row>
    <row r="355" spans="1:28" s="36" customFormat="1" ht="20.100000000000001" customHeight="1" x14ac:dyDescent="0.15">
      <c r="A355" s="44"/>
      <c r="B355" s="44"/>
      <c r="C355" s="48"/>
      <c r="D355" s="183"/>
      <c r="E355" s="203"/>
      <c r="F355" s="204"/>
      <c r="G355" s="68">
        <v>3005</v>
      </c>
      <c r="H355" s="213"/>
      <c r="I355" s="214"/>
      <c r="J355" s="217" t="s">
        <v>53</v>
      </c>
      <c r="K355" s="218"/>
      <c r="L355" s="218"/>
      <c r="M355" s="218"/>
      <c r="N355" s="218"/>
      <c r="O355" s="218"/>
      <c r="P355" s="219"/>
      <c r="Q355" s="271"/>
      <c r="R355" s="272"/>
      <c r="S355" s="272"/>
      <c r="T355" s="272"/>
      <c r="U355" s="272"/>
      <c r="V355" s="272"/>
      <c r="W355" s="272"/>
      <c r="X355" s="272"/>
      <c r="Y355" s="273"/>
      <c r="Z355" s="46"/>
      <c r="AA355" s="60"/>
      <c r="AB355" s="47" t="str">
        <f t="shared" si="2"/>
        <v/>
      </c>
    </row>
    <row r="356" spans="1:28" s="36" customFormat="1" ht="20.100000000000001" customHeight="1" x14ac:dyDescent="0.15">
      <c r="A356" s="44"/>
      <c r="B356" s="44"/>
      <c r="C356" s="48"/>
      <c r="D356" s="183"/>
      <c r="E356" s="203"/>
      <c r="F356" s="204"/>
      <c r="G356" s="68">
        <v>3006</v>
      </c>
      <c r="H356" s="213"/>
      <c r="I356" s="214"/>
      <c r="J356" s="217" t="s">
        <v>54</v>
      </c>
      <c r="K356" s="218"/>
      <c r="L356" s="218"/>
      <c r="M356" s="218"/>
      <c r="N356" s="218"/>
      <c r="O356" s="218"/>
      <c r="P356" s="219"/>
      <c r="Q356" s="271"/>
      <c r="R356" s="272"/>
      <c r="S356" s="272"/>
      <c r="T356" s="272"/>
      <c r="U356" s="272"/>
      <c r="V356" s="272"/>
      <c r="W356" s="272"/>
      <c r="X356" s="272"/>
      <c r="Y356" s="273"/>
      <c r="Z356" s="46"/>
      <c r="AA356" s="60"/>
      <c r="AB356" s="47" t="str">
        <f t="shared" si="2"/>
        <v/>
      </c>
    </row>
    <row r="357" spans="1:28" s="36" customFormat="1" ht="20.100000000000001" customHeight="1" x14ac:dyDescent="0.15">
      <c r="A357" s="44"/>
      <c r="B357" s="44"/>
      <c r="C357" s="48"/>
      <c r="D357" s="183"/>
      <c r="E357" s="203"/>
      <c r="F357" s="204"/>
      <c r="G357" s="68">
        <v>3007</v>
      </c>
      <c r="H357" s="213"/>
      <c r="I357" s="214"/>
      <c r="J357" s="217" t="s">
        <v>55</v>
      </c>
      <c r="K357" s="218"/>
      <c r="L357" s="218"/>
      <c r="M357" s="218"/>
      <c r="N357" s="218"/>
      <c r="O357" s="218"/>
      <c r="P357" s="219"/>
      <c r="Q357" s="271"/>
      <c r="R357" s="272"/>
      <c r="S357" s="272"/>
      <c r="T357" s="272"/>
      <c r="U357" s="272"/>
      <c r="V357" s="272"/>
      <c r="W357" s="272"/>
      <c r="X357" s="272"/>
      <c r="Y357" s="273"/>
      <c r="Z357" s="46"/>
      <c r="AA357" s="60"/>
      <c r="AB357" s="47" t="str">
        <f t="shared" si="2"/>
        <v/>
      </c>
    </row>
    <row r="358" spans="1:28" s="36" customFormat="1" ht="20.100000000000001" customHeight="1" x14ac:dyDescent="0.15">
      <c r="A358" s="44"/>
      <c r="B358" s="44"/>
      <c r="C358" s="48"/>
      <c r="D358" s="184"/>
      <c r="E358" s="206"/>
      <c r="F358" s="207"/>
      <c r="G358" s="69">
        <v>3008</v>
      </c>
      <c r="H358" s="215"/>
      <c r="I358" s="216"/>
      <c r="J358" s="220" t="s">
        <v>111</v>
      </c>
      <c r="K358" s="221"/>
      <c r="L358" s="221"/>
      <c r="M358" s="221"/>
      <c r="N358" s="221"/>
      <c r="O358" s="221"/>
      <c r="P358" s="222"/>
      <c r="Q358" s="266"/>
      <c r="R358" s="267"/>
      <c r="S358" s="267"/>
      <c r="T358" s="267"/>
      <c r="U358" s="267"/>
      <c r="V358" s="267"/>
      <c r="W358" s="267"/>
      <c r="X358" s="267"/>
      <c r="Y358" s="268"/>
      <c r="Z358" s="46"/>
      <c r="AA358" s="60"/>
      <c r="AB358" s="47" t="str">
        <f t="shared" si="2"/>
        <v/>
      </c>
    </row>
    <row r="359" spans="1:28" s="36" customFormat="1" ht="20.100000000000001" customHeight="1" x14ac:dyDescent="0.15">
      <c r="A359" s="44"/>
      <c r="B359" s="44"/>
      <c r="C359" s="48"/>
      <c r="D359" s="182">
        <v>31</v>
      </c>
      <c r="E359" s="201" t="s">
        <v>201</v>
      </c>
      <c r="F359" s="202"/>
      <c r="G359" s="67">
        <v>3101</v>
      </c>
      <c r="H359" s="211"/>
      <c r="I359" s="212"/>
      <c r="J359" s="223" t="s">
        <v>206</v>
      </c>
      <c r="K359" s="224"/>
      <c r="L359" s="224"/>
      <c r="M359" s="224"/>
      <c r="N359" s="224"/>
      <c r="O359" s="224"/>
      <c r="P359" s="225"/>
      <c r="Q359" s="292" t="s">
        <v>202</v>
      </c>
      <c r="R359" s="293"/>
      <c r="S359" s="293"/>
      <c r="T359" s="293"/>
      <c r="U359" s="293"/>
      <c r="V359" s="293"/>
      <c r="W359" s="293"/>
      <c r="X359" s="293"/>
      <c r="Y359" s="294"/>
      <c r="Z359" s="46"/>
      <c r="AA359" s="60"/>
      <c r="AB359" s="47" t="str">
        <f t="shared" si="2"/>
        <v/>
      </c>
    </row>
    <row r="360" spans="1:28" s="36" customFormat="1" ht="20.100000000000001" customHeight="1" x14ac:dyDescent="0.15">
      <c r="A360" s="44"/>
      <c r="B360" s="44"/>
      <c r="C360" s="48"/>
      <c r="D360" s="183"/>
      <c r="E360" s="203"/>
      <c r="F360" s="204"/>
      <c r="G360" s="68">
        <v>3102</v>
      </c>
      <c r="H360" s="213"/>
      <c r="I360" s="214"/>
      <c r="J360" s="217" t="s">
        <v>207</v>
      </c>
      <c r="K360" s="218"/>
      <c r="L360" s="218"/>
      <c r="M360" s="218"/>
      <c r="N360" s="218"/>
      <c r="O360" s="218"/>
      <c r="P360" s="219"/>
      <c r="Q360" s="271" t="s">
        <v>203</v>
      </c>
      <c r="R360" s="272"/>
      <c r="S360" s="272"/>
      <c r="T360" s="272"/>
      <c r="U360" s="272"/>
      <c r="V360" s="272"/>
      <c r="W360" s="272"/>
      <c r="X360" s="272"/>
      <c r="Y360" s="273"/>
      <c r="Z360" s="46"/>
      <c r="AA360" s="60"/>
      <c r="AB360" s="47" t="str">
        <f t="shared" si="2"/>
        <v/>
      </c>
    </row>
    <row r="361" spans="1:28" s="36" customFormat="1" ht="20.100000000000001" customHeight="1" x14ac:dyDescent="0.15">
      <c r="A361" s="44"/>
      <c r="B361" s="44"/>
      <c r="C361" s="48"/>
      <c r="D361" s="183"/>
      <c r="E361" s="203"/>
      <c r="F361" s="204"/>
      <c r="G361" s="68">
        <v>3103</v>
      </c>
      <c r="H361" s="213"/>
      <c r="I361" s="214"/>
      <c r="J361" s="217" t="s">
        <v>57</v>
      </c>
      <c r="K361" s="218"/>
      <c r="L361" s="218"/>
      <c r="M361" s="218"/>
      <c r="N361" s="218"/>
      <c r="O361" s="218"/>
      <c r="P361" s="219"/>
      <c r="Q361" s="271"/>
      <c r="R361" s="272"/>
      <c r="S361" s="272"/>
      <c r="T361" s="272"/>
      <c r="U361" s="272"/>
      <c r="V361" s="272"/>
      <c r="W361" s="272"/>
      <c r="X361" s="272"/>
      <c r="Y361" s="273"/>
      <c r="Z361" s="46"/>
      <c r="AA361" s="60"/>
      <c r="AB361" s="47" t="str">
        <f t="shared" si="2"/>
        <v/>
      </c>
    </row>
    <row r="362" spans="1:28" s="36" customFormat="1" ht="20.100000000000001" customHeight="1" x14ac:dyDescent="0.15">
      <c r="A362" s="44"/>
      <c r="B362" s="44"/>
      <c r="C362" s="48"/>
      <c r="D362" s="183"/>
      <c r="E362" s="203"/>
      <c r="F362" s="204"/>
      <c r="G362" s="68">
        <v>3104</v>
      </c>
      <c r="H362" s="213"/>
      <c r="I362" s="214"/>
      <c r="J362" s="217" t="s">
        <v>58</v>
      </c>
      <c r="K362" s="218"/>
      <c r="L362" s="218"/>
      <c r="M362" s="218"/>
      <c r="N362" s="218"/>
      <c r="O362" s="218"/>
      <c r="P362" s="219"/>
      <c r="Q362" s="271"/>
      <c r="R362" s="272"/>
      <c r="S362" s="272"/>
      <c r="T362" s="272"/>
      <c r="U362" s="272"/>
      <c r="V362" s="272"/>
      <c r="W362" s="272"/>
      <c r="X362" s="272"/>
      <c r="Y362" s="273"/>
      <c r="Z362" s="46"/>
      <c r="AA362" s="60"/>
      <c r="AB362" s="47" t="str">
        <f t="shared" si="2"/>
        <v/>
      </c>
    </row>
    <row r="363" spans="1:28" s="36" customFormat="1" ht="20.100000000000001" customHeight="1" x14ac:dyDescent="0.15">
      <c r="A363" s="44"/>
      <c r="B363" s="44"/>
      <c r="C363" s="48"/>
      <c r="D363" s="183"/>
      <c r="E363" s="203"/>
      <c r="F363" s="204"/>
      <c r="G363" s="68">
        <v>3105</v>
      </c>
      <c r="H363" s="213"/>
      <c r="I363" s="214"/>
      <c r="J363" s="217" t="s">
        <v>56</v>
      </c>
      <c r="K363" s="218"/>
      <c r="L363" s="218"/>
      <c r="M363" s="218"/>
      <c r="N363" s="218"/>
      <c r="O363" s="218"/>
      <c r="P363" s="219"/>
      <c r="Q363" s="271"/>
      <c r="R363" s="272"/>
      <c r="S363" s="272"/>
      <c r="T363" s="272"/>
      <c r="U363" s="272"/>
      <c r="V363" s="272"/>
      <c r="W363" s="272"/>
      <c r="X363" s="272"/>
      <c r="Y363" s="273"/>
      <c r="Z363" s="46"/>
      <c r="AA363" s="60"/>
      <c r="AB363" s="47" t="str">
        <f t="shared" si="2"/>
        <v/>
      </c>
    </row>
    <row r="364" spans="1:28" s="36" customFormat="1" ht="20.100000000000001" customHeight="1" x14ac:dyDescent="0.15">
      <c r="A364" s="44"/>
      <c r="B364" s="44"/>
      <c r="C364" s="48"/>
      <c r="D364" s="183"/>
      <c r="E364" s="203"/>
      <c r="F364" s="204"/>
      <c r="G364" s="68">
        <v>3106</v>
      </c>
      <c r="H364" s="213"/>
      <c r="I364" s="214"/>
      <c r="J364" s="217" t="s">
        <v>112</v>
      </c>
      <c r="K364" s="218"/>
      <c r="L364" s="218"/>
      <c r="M364" s="218"/>
      <c r="N364" s="218"/>
      <c r="O364" s="218"/>
      <c r="P364" s="219"/>
      <c r="Q364" s="271"/>
      <c r="R364" s="272"/>
      <c r="S364" s="272"/>
      <c r="T364" s="272"/>
      <c r="U364" s="272"/>
      <c r="V364" s="272"/>
      <c r="W364" s="272"/>
      <c r="X364" s="272"/>
      <c r="Y364" s="273"/>
      <c r="Z364" s="46"/>
      <c r="AA364" s="60"/>
      <c r="AB364" s="47" t="str">
        <f t="shared" si="2"/>
        <v/>
      </c>
    </row>
    <row r="365" spans="1:28" s="36" customFormat="1" ht="20.100000000000001" customHeight="1" x14ac:dyDescent="0.15">
      <c r="A365" s="44"/>
      <c r="B365" s="44"/>
      <c r="C365" s="48"/>
      <c r="D365" s="183"/>
      <c r="E365" s="203"/>
      <c r="F365" s="204"/>
      <c r="G365" s="68">
        <v>3107</v>
      </c>
      <c r="H365" s="213"/>
      <c r="I365" s="214"/>
      <c r="J365" s="217" t="s">
        <v>113</v>
      </c>
      <c r="K365" s="218"/>
      <c r="L365" s="218"/>
      <c r="M365" s="218"/>
      <c r="N365" s="218"/>
      <c r="O365" s="218"/>
      <c r="P365" s="219"/>
      <c r="Q365" s="271"/>
      <c r="R365" s="272"/>
      <c r="S365" s="272"/>
      <c r="T365" s="272"/>
      <c r="U365" s="272"/>
      <c r="V365" s="272"/>
      <c r="W365" s="272"/>
      <c r="X365" s="272"/>
      <c r="Y365" s="273"/>
      <c r="Z365" s="46"/>
      <c r="AA365" s="60"/>
      <c r="AB365" s="47" t="str">
        <f t="shared" si="2"/>
        <v/>
      </c>
    </row>
    <row r="366" spans="1:28" s="36" customFormat="1" ht="20.100000000000001" customHeight="1" x14ac:dyDescent="0.15">
      <c r="A366" s="44"/>
      <c r="B366" s="44"/>
      <c r="C366" s="48"/>
      <c r="D366" s="183"/>
      <c r="E366" s="203"/>
      <c r="F366" s="204"/>
      <c r="G366" s="68">
        <v>3108</v>
      </c>
      <c r="H366" s="213"/>
      <c r="I366" s="214"/>
      <c r="J366" s="217" t="s">
        <v>59</v>
      </c>
      <c r="K366" s="218"/>
      <c r="L366" s="218"/>
      <c r="M366" s="218"/>
      <c r="N366" s="218"/>
      <c r="O366" s="218"/>
      <c r="P366" s="219"/>
      <c r="Q366" s="271"/>
      <c r="R366" s="272"/>
      <c r="S366" s="272"/>
      <c r="T366" s="272"/>
      <c r="U366" s="272"/>
      <c r="V366" s="272"/>
      <c r="W366" s="272"/>
      <c r="X366" s="272"/>
      <c r="Y366" s="273"/>
      <c r="Z366" s="46"/>
      <c r="AA366" s="60"/>
      <c r="AB366" s="47" t="str">
        <f t="shared" si="2"/>
        <v/>
      </c>
    </row>
    <row r="367" spans="1:28" s="36" customFormat="1" ht="20.100000000000001" customHeight="1" x14ac:dyDescent="0.15">
      <c r="A367" s="44"/>
      <c r="B367" s="44"/>
      <c r="C367" s="48"/>
      <c r="D367" s="183"/>
      <c r="E367" s="203"/>
      <c r="F367" s="204"/>
      <c r="G367" s="68">
        <v>3109</v>
      </c>
      <c r="H367" s="213"/>
      <c r="I367" s="214"/>
      <c r="J367" s="217" t="s">
        <v>60</v>
      </c>
      <c r="K367" s="218"/>
      <c r="L367" s="218"/>
      <c r="M367" s="218"/>
      <c r="N367" s="218"/>
      <c r="O367" s="218"/>
      <c r="P367" s="219"/>
      <c r="Q367" s="271"/>
      <c r="R367" s="272"/>
      <c r="S367" s="272"/>
      <c r="T367" s="272"/>
      <c r="U367" s="272"/>
      <c r="V367" s="272"/>
      <c r="W367" s="272"/>
      <c r="X367" s="272"/>
      <c r="Y367" s="273"/>
      <c r="Z367" s="46"/>
      <c r="AA367" s="60"/>
      <c r="AB367" s="47" t="str">
        <f t="shared" si="2"/>
        <v/>
      </c>
    </row>
    <row r="368" spans="1:28" s="36" customFormat="1" ht="20.100000000000001" customHeight="1" x14ac:dyDescent="0.15">
      <c r="A368" s="44"/>
      <c r="B368" s="44"/>
      <c r="C368" s="48"/>
      <c r="D368" s="183"/>
      <c r="E368" s="203"/>
      <c r="F368" s="204"/>
      <c r="G368" s="68">
        <v>3110</v>
      </c>
      <c r="H368" s="213"/>
      <c r="I368" s="214"/>
      <c r="J368" s="217" t="s">
        <v>61</v>
      </c>
      <c r="K368" s="218"/>
      <c r="L368" s="218"/>
      <c r="M368" s="218"/>
      <c r="N368" s="218"/>
      <c r="O368" s="218"/>
      <c r="P368" s="219"/>
      <c r="Q368" s="271"/>
      <c r="R368" s="272"/>
      <c r="S368" s="272"/>
      <c r="T368" s="272"/>
      <c r="U368" s="272"/>
      <c r="V368" s="272"/>
      <c r="W368" s="272"/>
      <c r="X368" s="272"/>
      <c r="Y368" s="273"/>
      <c r="Z368" s="46"/>
      <c r="AA368" s="60"/>
      <c r="AB368" s="47" t="str">
        <f t="shared" si="2"/>
        <v/>
      </c>
    </row>
    <row r="369" spans="1:28" s="36" customFormat="1" ht="20.100000000000001" customHeight="1" x14ac:dyDescent="0.15">
      <c r="A369" s="44"/>
      <c r="B369" s="44"/>
      <c r="C369" s="48"/>
      <c r="D369" s="183"/>
      <c r="E369" s="203"/>
      <c r="F369" s="204"/>
      <c r="G369" s="68">
        <v>3111</v>
      </c>
      <c r="H369" s="213"/>
      <c r="I369" s="214"/>
      <c r="J369" s="217" t="s">
        <v>62</v>
      </c>
      <c r="K369" s="218"/>
      <c r="L369" s="218"/>
      <c r="M369" s="218"/>
      <c r="N369" s="218"/>
      <c r="O369" s="218"/>
      <c r="P369" s="219"/>
      <c r="Q369" s="271"/>
      <c r="R369" s="272"/>
      <c r="S369" s="272"/>
      <c r="T369" s="272"/>
      <c r="U369" s="272"/>
      <c r="V369" s="272"/>
      <c r="W369" s="272"/>
      <c r="X369" s="272"/>
      <c r="Y369" s="273"/>
      <c r="Z369" s="46"/>
      <c r="AA369" s="60"/>
      <c r="AB369" s="47" t="str">
        <f t="shared" si="2"/>
        <v/>
      </c>
    </row>
    <row r="370" spans="1:28" s="36" customFormat="1" ht="20.100000000000001" customHeight="1" x14ac:dyDescent="0.15">
      <c r="A370" s="44"/>
      <c r="B370" s="44"/>
      <c r="C370" s="48"/>
      <c r="D370" s="183"/>
      <c r="E370" s="203"/>
      <c r="F370" s="204"/>
      <c r="G370" s="68">
        <v>3112</v>
      </c>
      <c r="H370" s="213"/>
      <c r="I370" s="214"/>
      <c r="J370" s="217" t="s">
        <v>63</v>
      </c>
      <c r="K370" s="218"/>
      <c r="L370" s="218"/>
      <c r="M370" s="218"/>
      <c r="N370" s="218"/>
      <c r="O370" s="218"/>
      <c r="P370" s="219"/>
      <c r="Q370" s="271"/>
      <c r="R370" s="272"/>
      <c r="S370" s="272"/>
      <c r="T370" s="272"/>
      <c r="U370" s="272"/>
      <c r="V370" s="272"/>
      <c r="W370" s="272"/>
      <c r="X370" s="272"/>
      <c r="Y370" s="273"/>
      <c r="Z370" s="46"/>
      <c r="AA370" s="60"/>
      <c r="AB370" s="47" t="str">
        <f t="shared" si="2"/>
        <v/>
      </c>
    </row>
    <row r="371" spans="1:28" s="36" customFormat="1" ht="20.100000000000001" customHeight="1" x14ac:dyDescent="0.15">
      <c r="A371" s="44"/>
      <c r="B371" s="44"/>
      <c r="C371" s="48"/>
      <c r="D371" s="183"/>
      <c r="E371" s="203"/>
      <c r="F371" s="204"/>
      <c r="G371" s="68">
        <v>3113</v>
      </c>
      <c r="H371" s="213"/>
      <c r="I371" s="214"/>
      <c r="J371" s="217" t="s">
        <v>205</v>
      </c>
      <c r="K371" s="218"/>
      <c r="L371" s="218"/>
      <c r="M371" s="218"/>
      <c r="N371" s="218"/>
      <c r="O371" s="218"/>
      <c r="P371" s="219"/>
      <c r="Q371" s="271" t="s">
        <v>204</v>
      </c>
      <c r="R371" s="272"/>
      <c r="S371" s="272"/>
      <c r="T371" s="272"/>
      <c r="U371" s="272"/>
      <c r="V371" s="272"/>
      <c r="W371" s="272"/>
      <c r="X371" s="272"/>
      <c r="Y371" s="273"/>
      <c r="Z371" s="46"/>
      <c r="AA371" s="60"/>
      <c r="AB371" s="47" t="str">
        <f t="shared" si="2"/>
        <v/>
      </c>
    </row>
    <row r="372" spans="1:28" s="36" customFormat="1" ht="20.100000000000001" customHeight="1" x14ac:dyDescent="0.15">
      <c r="A372" s="44"/>
      <c r="B372" s="44"/>
      <c r="C372" s="48"/>
      <c r="D372" s="184"/>
      <c r="E372" s="206"/>
      <c r="F372" s="207"/>
      <c r="G372" s="69">
        <v>3114</v>
      </c>
      <c r="H372" s="215"/>
      <c r="I372" s="216"/>
      <c r="J372" s="220" t="s">
        <v>114</v>
      </c>
      <c r="K372" s="221"/>
      <c r="L372" s="221"/>
      <c r="M372" s="221"/>
      <c r="N372" s="221"/>
      <c r="O372" s="221"/>
      <c r="P372" s="222"/>
      <c r="Q372" s="266"/>
      <c r="R372" s="267"/>
      <c r="S372" s="267"/>
      <c r="T372" s="267"/>
      <c r="U372" s="267"/>
      <c r="V372" s="267"/>
      <c r="W372" s="267"/>
      <c r="X372" s="267"/>
      <c r="Y372" s="268"/>
      <c r="Z372" s="46"/>
      <c r="AA372" s="60"/>
      <c r="AB372" s="47" t="str">
        <f t="shared" si="2"/>
        <v/>
      </c>
    </row>
    <row r="373" spans="1:28" ht="20.100000000000001" customHeight="1" x14ac:dyDescent="0.15">
      <c r="A373" s="1"/>
      <c r="B373" s="1"/>
      <c r="C373" s="8"/>
      <c r="D373" s="14"/>
      <c r="E373" s="61"/>
      <c r="F373" s="61"/>
      <c r="G373" s="61"/>
      <c r="H373" s="61"/>
      <c r="I373" s="61"/>
      <c r="J373" s="61"/>
      <c r="K373" s="61"/>
      <c r="L373" s="61"/>
      <c r="M373" s="61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90"/>
      <c r="Z373" s="13"/>
      <c r="AA373" s="55"/>
    </row>
    <row r="374" spans="1:28" ht="20.100000000000001" hidden="1" customHeight="1" x14ac:dyDescent="0.15">
      <c r="A374" s="1"/>
      <c r="B374" s="1"/>
      <c r="C374" s="8"/>
      <c r="D374" s="14"/>
      <c r="E374" s="61"/>
      <c r="F374" s="61"/>
      <c r="G374" s="61"/>
      <c r="H374" s="61"/>
      <c r="I374" s="61"/>
      <c r="J374" s="61"/>
      <c r="K374" s="61"/>
      <c r="L374" s="61"/>
      <c r="M374" s="61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13"/>
      <c r="AA374" s="55"/>
    </row>
    <row r="375" spans="1:28" ht="20.100000000000001" customHeight="1" x14ac:dyDescent="0.15">
      <c r="A375" s="1"/>
      <c r="B375" s="1"/>
      <c r="C375" s="8"/>
      <c r="D375" s="263" t="s">
        <v>132</v>
      </c>
      <c r="E375" s="263"/>
      <c r="F375" s="263"/>
      <c r="G375" s="263"/>
      <c r="H375" s="263"/>
      <c r="I375" s="263"/>
      <c r="J375" s="263"/>
      <c r="K375" s="263"/>
      <c r="L375" s="263"/>
      <c r="M375" s="263"/>
      <c r="N375" s="263"/>
      <c r="O375" s="263"/>
      <c r="P375" s="263"/>
      <c r="Q375" s="263"/>
      <c r="R375" s="263"/>
      <c r="S375" s="263"/>
      <c r="T375" s="263"/>
      <c r="U375" s="263"/>
      <c r="V375" s="263"/>
      <c r="W375" s="263"/>
      <c r="X375" s="263"/>
      <c r="Y375" s="263"/>
      <c r="Z375" s="13"/>
      <c r="AB375" s="92" t="str">
        <f>AB378&amp;AB379&amp;AB380&amp;AB381&amp;AB382&amp;AB384&amp;AB386&amp;AB387&amp;AB388&amp;AB389&amp;AB390&amp;AB391&amp;AB392&amp;AB393&amp;AB394&amp;AB395&amp;AB396&amp;AB397&amp;AB398&amp;AB399&amp;AB400&amp;AB401&amp;AB402&amp;AB403&amp;AB404&amp;AB405&amp;AB406&amp;AB407&amp;AB408&amp;AB409&amp;AB410&amp;AB411&amp;AB412&amp;AB413&amp;AB414&amp;AB415&amp;AB416&amp;AB417&amp;AB418&amp;AB419&amp;AB420&amp;AB421&amp;AB422&amp;AB423&amp;AB424&amp;AB425&amp;AB426&amp;AB427&amp;AB428&amp;AB429&amp;AB430&amp;AB431</f>
        <v/>
      </c>
    </row>
    <row r="376" spans="1:28" ht="20.100000000000001" hidden="1" customHeight="1" x14ac:dyDescent="0.15">
      <c r="A376" s="1"/>
      <c r="B376" s="1"/>
      <c r="C376" s="8"/>
      <c r="D376" s="23"/>
      <c r="E376" s="19"/>
      <c r="F376" s="35"/>
      <c r="G376" s="55"/>
      <c r="H376" s="89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13"/>
    </row>
    <row r="377" spans="1:28" ht="20.100000000000001" customHeight="1" x14ac:dyDescent="0.15">
      <c r="A377" s="1"/>
      <c r="B377" s="1"/>
      <c r="C377" s="8"/>
      <c r="D377" s="233" t="s">
        <v>291</v>
      </c>
      <c r="E377" s="274"/>
      <c r="F377" s="274"/>
      <c r="G377" s="41"/>
      <c r="H377" s="255" t="s">
        <v>130</v>
      </c>
      <c r="I377" s="256"/>
      <c r="J377" s="275" t="s">
        <v>131</v>
      </c>
      <c r="K377" s="276"/>
      <c r="L377" s="276"/>
      <c r="M377" s="276"/>
      <c r="N377" s="276"/>
      <c r="O377" s="276"/>
      <c r="P377" s="276"/>
      <c r="Q377" s="238" t="s">
        <v>165</v>
      </c>
      <c r="R377" s="239"/>
      <c r="S377" s="239"/>
      <c r="T377" s="239"/>
      <c r="U377" s="239"/>
      <c r="V377" s="239"/>
      <c r="W377" s="239"/>
      <c r="X377" s="239"/>
      <c r="Y377" s="240"/>
      <c r="Z377" s="4"/>
    </row>
    <row r="378" spans="1:28" ht="20.100000000000001" customHeight="1" x14ac:dyDescent="0.15">
      <c r="A378" s="1"/>
      <c r="B378" s="1"/>
      <c r="C378" s="11"/>
      <c r="D378" s="182">
        <v>32</v>
      </c>
      <c r="E378" s="201" t="s">
        <v>223</v>
      </c>
      <c r="F378" s="277"/>
      <c r="G378" s="67">
        <v>3201</v>
      </c>
      <c r="H378" s="211"/>
      <c r="I378" s="212"/>
      <c r="J378" s="223" t="s">
        <v>313</v>
      </c>
      <c r="K378" s="224"/>
      <c r="L378" s="224"/>
      <c r="M378" s="224"/>
      <c r="N378" s="224"/>
      <c r="O378" s="224"/>
      <c r="P378" s="225"/>
      <c r="Q378" s="313"/>
      <c r="R378" s="314"/>
      <c r="S378" s="314"/>
      <c r="T378" s="314"/>
      <c r="U378" s="314"/>
      <c r="V378" s="314"/>
      <c r="W378" s="314"/>
      <c r="X378" s="314"/>
      <c r="Y378" s="315"/>
      <c r="Z378" s="37"/>
      <c r="AA378" s="36"/>
      <c r="AB378" s="47" t="str">
        <f t="shared" ref="AB378:AB382" si="3">IF(H378="○",J378&amp;"、","")</f>
        <v/>
      </c>
    </row>
    <row r="379" spans="1:28" ht="20.100000000000001" customHeight="1" x14ac:dyDescent="0.15">
      <c r="A379" s="1"/>
      <c r="B379" s="1"/>
      <c r="C379" s="11"/>
      <c r="D379" s="183"/>
      <c r="E379" s="203"/>
      <c r="F379" s="278"/>
      <c r="G379" s="68">
        <v>3202</v>
      </c>
      <c r="H379" s="213"/>
      <c r="I379" s="214"/>
      <c r="J379" s="217" t="s">
        <v>292</v>
      </c>
      <c r="K379" s="218"/>
      <c r="L379" s="218"/>
      <c r="M379" s="218"/>
      <c r="N379" s="218"/>
      <c r="O379" s="218"/>
      <c r="P379" s="219"/>
      <c r="Q379" s="316" t="s">
        <v>166</v>
      </c>
      <c r="R379" s="317"/>
      <c r="S379" s="317"/>
      <c r="T379" s="317"/>
      <c r="U379" s="317"/>
      <c r="V379" s="317"/>
      <c r="W379" s="317"/>
      <c r="X379" s="317"/>
      <c r="Y379" s="318"/>
      <c r="Z379" s="37"/>
      <c r="AA379" s="36"/>
      <c r="AB379" s="47" t="str">
        <f t="shared" si="3"/>
        <v/>
      </c>
    </row>
    <row r="380" spans="1:28" ht="20.100000000000001" customHeight="1" x14ac:dyDescent="0.15">
      <c r="A380" s="1"/>
      <c r="B380" s="1"/>
      <c r="C380" s="11"/>
      <c r="D380" s="183"/>
      <c r="E380" s="203"/>
      <c r="F380" s="278"/>
      <c r="G380" s="68">
        <v>3203</v>
      </c>
      <c r="H380" s="213"/>
      <c r="I380" s="214"/>
      <c r="J380" s="217" t="s">
        <v>293</v>
      </c>
      <c r="K380" s="218"/>
      <c r="L380" s="218"/>
      <c r="M380" s="218"/>
      <c r="N380" s="218"/>
      <c r="O380" s="218"/>
      <c r="P380" s="219"/>
      <c r="Q380" s="316"/>
      <c r="R380" s="317"/>
      <c r="S380" s="317"/>
      <c r="T380" s="317"/>
      <c r="U380" s="317"/>
      <c r="V380" s="317"/>
      <c r="W380" s="317"/>
      <c r="X380" s="317"/>
      <c r="Y380" s="318"/>
      <c r="Z380" s="37"/>
      <c r="AA380" s="36"/>
      <c r="AB380" s="47" t="str">
        <f t="shared" si="3"/>
        <v/>
      </c>
    </row>
    <row r="381" spans="1:28" ht="20.100000000000001" customHeight="1" x14ac:dyDescent="0.15">
      <c r="A381" s="1"/>
      <c r="B381" s="1"/>
      <c r="C381" s="11"/>
      <c r="D381" s="183"/>
      <c r="E381" s="203"/>
      <c r="F381" s="278"/>
      <c r="G381" s="68">
        <v>3204</v>
      </c>
      <c r="H381" s="213"/>
      <c r="I381" s="214"/>
      <c r="J381" s="217" t="s">
        <v>294</v>
      </c>
      <c r="K381" s="218"/>
      <c r="L381" s="218"/>
      <c r="M381" s="218"/>
      <c r="N381" s="218"/>
      <c r="O381" s="218"/>
      <c r="P381" s="219"/>
      <c r="Q381" s="316"/>
      <c r="R381" s="317"/>
      <c r="S381" s="317"/>
      <c r="T381" s="317"/>
      <c r="U381" s="317"/>
      <c r="V381" s="317"/>
      <c r="W381" s="317"/>
      <c r="X381" s="317"/>
      <c r="Y381" s="318"/>
      <c r="Z381" s="37"/>
      <c r="AA381" s="36"/>
      <c r="AB381" s="47" t="str">
        <f t="shared" si="3"/>
        <v/>
      </c>
    </row>
    <row r="382" spans="1:28" ht="20.100000000000001" customHeight="1" x14ac:dyDescent="0.15">
      <c r="A382" s="1"/>
      <c r="B382" s="1"/>
      <c r="C382" s="11"/>
      <c r="D382" s="183"/>
      <c r="E382" s="203"/>
      <c r="F382" s="278"/>
      <c r="G382" s="68">
        <v>3205</v>
      </c>
      <c r="H382" s="213"/>
      <c r="I382" s="214"/>
      <c r="J382" s="304" t="s">
        <v>295</v>
      </c>
      <c r="K382" s="305"/>
      <c r="L382" s="305"/>
      <c r="M382" s="305"/>
      <c r="N382" s="305"/>
      <c r="O382" s="305"/>
      <c r="P382" s="306"/>
      <c r="Q382" s="316"/>
      <c r="R382" s="317"/>
      <c r="S382" s="317"/>
      <c r="T382" s="317"/>
      <c r="U382" s="317"/>
      <c r="V382" s="317"/>
      <c r="W382" s="317"/>
      <c r="X382" s="317"/>
      <c r="Y382" s="318"/>
      <c r="Z382" s="37"/>
      <c r="AA382" s="36"/>
      <c r="AB382" s="47" t="str">
        <f t="shared" si="3"/>
        <v/>
      </c>
    </row>
    <row r="383" spans="1:28" ht="20.100000000000001" customHeight="1" x14ac:dyDescent="0.15">
      <c r="A383" s="1"/>
      <c r="B383" s="1"/>
      <c r="C383" s="11"/>
      <c r="D383" s="183"/>
      <c r="E383" s="203"/>
      <c r="F383" s="278"/>
      <c r="G383" s="77">
        <v>3206</v>
      </c>
      <c r="H383" s="298"/>
      <c r="I383" s="299"/>
      <c r="J383" s="328" t="s">
        <v>311</v>
      </c>
      <c r="K383" s="329"/>
      <c r="L383" s="329"/>
      <c r="M383" s="329"/>
      <c r="N383" s="329"/>
      <c r="O383" s="329"/>
      <c r="P383" s="330"/>
      <c r="Q383" s="319" t="s">
        <v>335</v>
      </c>
      <c r="R383" s="320"/>
      <c r="S383" s="320"/>
      <c r="T383" s="320"/>
      <c r="U383" s="320"/>
      <c r="V383" s="320"/>
      <c r="W383" s="320"/>
      <c r="X383" s="320"/>
      <c r="Y383" s="321"/>
      <c r="Z383" s="37"/>
      <c r="AA383" s="36"/>
    </row>
    <row r="384" spans="1:28" ht="45.95" customHeight="1" x14ac:dyDescent="0.15">
      <c r="A384" s="1">
        <f>IF(AND(H383="○", TRIM(Q384)=""), 1, 0)</f>
        <v>0</v>
      </c>
      <c r="B384" s="1"/>
      <c r="C384" s="11"/>
      <c r="D384" s="183"/>
      <c r="E384" s="203"/>
      <c r="F384" s="278"/>
      <c r="G384" s="78"/>
      <c r="H384" s="300"/>
      <c r="I384" s="301"/>
      <c r="J384" s="80"/>
      <c r="K384" s="81"/>
      <c r="L384" s="81"/>
      <c r="M384" s="81"/>
      <c r="N384" s="81"/>
      <c r="O384" s="81"/>
      <c r="P384" s="91"/>
      <c r="Q384" s="322"/>
      <c r="R384" s="323"/>
      <c r="S384" s="323"/>
      <c r="T384" s="323"/>
      <c r="U384" s="323"/>
      <c r="V384" s="323"/>
      <c r="W384" s="323"/>
      <c r="X384" s="323"/>
      <c r="Y384" s="324"/>
      <c r="Z384" s="37"/>
      <c r="AA384" s="36"/>
      <c r="AB384" s="47" t="str">
        <f>IF(H383="○",Q384&amp;"、","")</f>
        <v/>
      </c>
    </row>
    <row r="385" spans="1:28" ht="20.100000000000001" customHeight="1" x14ac:dyDescent="0.15">
      <c r="A385" s="1"/>
      <c r="B385" s="1"/>
      <c r="C385" s="11"/>
      <c r="D385" s="183"/>
      <c r="E385" s="203"/>
      <c r="F385" s="278"/>
      <c r="G385" s="77">
        <v>3207</v>
      </c>
      <c r="H385" s="298"/>
      <c r="I385" s="299"/>
      <c r="J385" s="328" t="s">
        <v>312</v>
      </c>
      <c r="K385" s="329"/>
      <c r="L385" s="329"/>
      <c r="M385" s="329"/>
      <c r="N385" s="329"/>
      <c r="O385" s="329"/>
      <c r="P385" s="330"/>
      <c r="Q385" s="316" t="s">
        <v>335</v>
      </c>
      <c r="R385" s="317"/>
      <c r="S385" s="317"/>
      <c r="T385" s="317"/>
      <c r="U385" s="317"/>
      <c r="V385" s="317"/>
      <c r="W385" s="317"/>
      <c r="X385" s="317"/>
      <c r="Y385" s="318"/>
      <c r="Z385" s="37"/>
      <c r="AA385" s="36"/>
    </row>
    <row r="386" spans="1:28" ht="45.95" customHeight="1" x14ac:dyDescent="0.15">
      <c r="A386" s="1">
        <f>IF(AND(H385="○", TRIM(Q386)=""), 1, 0)</f>
        <v>0</v>
      </c>
      <c r="B386" s="1"/>
      <c r="C386" s="11"/>
      <c r="D386" s="184"/>
      <c r="E386" s="206"/>
      <c r="F386" s="279"/>
      <c r="G386" s="79"/>
      <c r="H386" s="302"/>
      <c r="I386" s="303"/>
      <c r="J386" s="82"/>
      <c r="K386" s="83"/>
      <c r="L386" s="83"/>
      <c r="M386" s="83"/>
      <c r="N386" s="83"/>
      <c r="O386" s="83"/>
      <c r="P386" s="84"/>
      <c r="Q386" s="325"/>
      <c r="R386" s="326"/>
      <c r="S386" s="326"/>
      <c r="T386" s="326"/>
      <c r="U386" s="326"/>
      <c r="V386" s="326"/>
      <c r="W386" s="326"/>
      <c r="X386" s="326"/>
      <c r="Y386" s="327"/>
      <c r="Z386" s="37"/>
      <c r="AA386" s="36"/>
      <c r="AB386" s="47" t="str">
        <f>IF(H385="○",Q386&amp;"、","")</f>
        <v/>
      </c>
    </row>
    <row r="387" spans="1:28" ht="20.100000000000001" customHeight="1" x14ac:dyDescent="0.15">
      <c r="A387" s="1"/>
      <c r="B387" s="1"/>
      <c r="C387" s="11"/>
      <c r="D387" s="182">
        <v>33</v>
      </c>
      <c r="E387" s="201" t="s">
        <v>224</v>
      </c>
      <c r="F387" s="202"/>
      <c r="G387" s="67">
        <v>3301</v>
      </c>
      <c r="H387" s="211"/>
      <c r="I387" s="212"/>
      <c r="J387" s="223" t="s">
        <v>296</v>
      </c>
      <c r="K387" s="224"/>
      <c r="L387" s="224"/>
      <c r="M387" s="224"/>
      <c r="N387" s="224"/>
      <c r="O387" s="224"/>
      <c r="P387" s="225"/>
      <c r="Q387" s="289"/>
      <c r="R387" s="290"/>
      <c r="S387" s="290"/>
      <c r="T387" s="290"/>
      <c r="U387" s="290"/>
      <c r="V387" s="290"/>
      <c r="W387" s="290"/>
      <c r="X387" s="290"/>
      <c r="Y387" s="291"/>
      <c r="Z387" s="13"/>
      <c r="AA387" s="55"/>
      <c r="AB387" s="47" t="str">
        <f t="shared" ref="AB387:AB431" si="4">IF(H387="○",J387&amp;"、","")</f>
        <v/>
      </c>
    </row>
    <row r="388" spans="1:28" ht="20.100000000000001" customHeight="1" x14ac:dyDescent="0.15">
      <c r="A388" s="1"/>
      <c r="B388" s="1"/>
      <c r="C388" s="11"/>
      <c r="D388" s="183"/>
      <c r="E388" s="203"/>
      <c r="F388" s="204"/>
      <c r="G388" s="68">
        <v>3302</v>
      </c>
      <c r="H388" s="213"/>
      <c r="I388" s="214"/>
      <c r="J388" s="217" t="s">
        <v>297</v>
      </c>
      <c r="K388" s="218"/>
      <c r="L388" s="218"/>
      <c r="M388" s="218"/>
      <c r="N388" s="218"/>
      <c r="O388" s="218"/>
      <c r="P388" s="219"/>
      <c r="Q388" s="280"/>
      <c r="R388" s="281"/>
      <c r="S388" s="281"/>
      <c r="T388" s="281"/>
      <c r="U388" s="281"/>
      <c r="V388" s="281"/>
      <c r="W388" s="281"/>
      <c r="X388" s="281"/>
      <c r="Y388" s="282"/>
      <c r="Z388" s="13"/>
      <c r="AA388" s="55"/>
      <c r="AB388" s="47" t="str">
        <f t="shared" si="4"/>
        <v/>
      </c>
    </row>
    <row r="389" spans="1:28" ht="20.100000000000001" customHeight="1" x14ac:dyDescent="0.15">
      <c r="A389" s="1"/>
      <c r="B389" s="1"/>
      <c r="C389" s="11"/>
      <c r="D389" s="183"/>
      <c r="E389" s="203"/>
      <c r="F389" s="204"/>
      <c r="G389" s="68">
        <v>3303</v>
      </c>
      <c r="H389" s="213"/>
      <c r="I389" s="214"/>
      <c r="J389" s="217" t="s">
        <v>298</v>
      </c>
      <c r="K389" s="218"/>
      <c r="L389" s="218"/>
      <c r="M389" s="218"/>
      <c r="N389" s="218"/>
      <c r="O389" s="218"/>
      <c r="P389" s="219"/>
      <c r="Q389" s="280"/>
      <c r="R389" s="281"/>
      <c r="S389" s="281"/>
      <c r="T389" s="281"/>
      <c r="U389" s="281"/>
      <c r="V389" s="281"/>
      <c r="W389" s="281"/>
      <c r="X389" s="281"/>
      <c r="Y389" s="282"/>
      <c r="Z389" s="13"/>
      <c r="AA389" s="55"/>
      <c r="AB389" s="47" t="str">
        <f t="shared" si="4"/>
        <v/>
      </c>
    </row>
    <row r="390" spans="1:28" ht="20.100000000000001" customHeight="1" x14ac:dyDescent="0.15">
      <c r="A390" s="1"/>
      <c r="B390" s="1"/>
      <c r="C390" s="11"/>
      <c r="D390" s="183"/>
      <c r="E390" s="205"/>
      <c r="F390" s="204"/>
      <c r="G390" s="68">
        <v>3304</v>
      </c>
      <c r="H390" s="213"/>
      <c r="I390" s="214"/>
      <c r="J390" s="217" t="s">
        <v>141</v>
      </c>
      <c r="K390" s="218"/>
      <c r="L390" s="218"/>
      <c r="M390" s="218"/>
      <c r="N390" s="218"/>
      <c r="O390" s="218"/>
      <c r="P390" s="219"/>
      <c r="Q390" s="280"/>
      <c r="R390" s="281"/>
      <c r="S390" s="281"/>
      <c r="T390" s="281"/>
      <c r="U390" s="281"/>
      <c r="V390" s="281"/>
      <c r="W390" s="281"/>
      <c r="X390" s="281"/>
      <c r="Y390" s="282"/>
      <c r="Z390" s="13"/>
      <c r="AA390" s="55"/>
      <c r="AB390" s="47" t="str">
        <f t="shared" si="4"/>
        <v/>
      </c>
    </row>
    <row r="391" spans="1:28" ht="20.100000000000001" customHeight="1" x14ac:dyDescent="0.15">
      <c r="A391" s="1"/>
      <c r="B391" s="1"/>
      <c r="C391" s="11"/>
      <c r="D391" s="183"/>
      <c r="E391" s="203"/>
      <c r="F391" s="204"/>
      <c r="G391" s="68">
        <v>3305</v>
      </c>
      <c r="H391" s="213"/>
      <c r="I391" s="214"/>
      <c r="J391" s="217" t="s">
        <v>299</v>
      </c>
      <c r="K391" s="218"/>
      <c r="L391" s="218"/>
      <c r="M391" s="218"/>
      <c r="N391" s="218"/>
      <c r="O391" s="218"/>
      <c r="P391" s="219"/>
      <c r="Q391" s="280"/>
      <c r="R391" s="281"/>
      <c r="S391" s="281"/>
      <c r="T391" s="281"/>
      <c r="U391" s="281"/>
      <c r="V391" s="281"/>
      <c r="W391" s="281"/>
      <c r="X391" s="281"/>
      <c r="Y391" s="282"/>
      <c r="Z391" s="13"/>
      <c r="AA391" s="55"/>
      <c r="AB391" s="47" t="str">
        <f t="shared" si="4"/>
        <v/>
      </c>
    </row>
    <row r="392" spans="1:28" ht="20.100000000000001" customHeight="1" x14ac:dyDescent="0.15">
      <c r="A392" s="1"/>
      <c r="B392" s="1"/>
      <c r="C392" s="11"/>
      <c r="D392" s="184"/>
      <c r="E392" s="206"/>
      <c r="F392" s="207"/>
      <c r="G392" s="69">
        <v>3306</v>
      </c>
      <c r="H392" s="215"/>
      <c r="I392" s="216"/>
      <c r="J392" s="220" t="s">
        <v>300</v>
      </c>
      <c r="K392" s="221"/>
      <c r="L392" s="221"/>
      <c r="M392" s="221"/>
      <c r="N392" s="221"/>
      <c r="O392" s="221"/>
      <c r="P392" s="222"/>
      <c r="Q392" s="283"/>
      <c r="R392" s="284"/>
      <c r="S392" s="284"/>
      <c r="T392" s="284"/>
      <c r="U392" s="284"/>
      <c r="V392" s="284"/>
      <c r="W392" s="284"/>
      <c r="X392" s="284"/>
      <c r="Y392" s="285"/>
      <c r="Z392" s="13"/>
      <c r="AA392" s="55"/>
      <c r="AB392" s="47" t="str">
        <f t="shared" si="4"/>
        <v/>
      </c>
    </row>
    <row r="393" spans="1:28" ht="30" customHeight="1" x14ac:dyDescent="0.15">
      <c r="A393" s="1"/>
      <c r="B393" s="1"/>
      <c r="C393" s="11"/>
      <c r="D393" s="50">
        <v>34</v>
      </c>
      <c r="E393" s="199" t="s">
        <v>133</v>
      </c>
      <c r="F393" s="200"/>
      <c r="G393" s="73">
        <v>3401</v>
      </c>
      <c r="H393" s="236"/>
      <c r="I393" s="237"/>
      <c r="J393" s="295" t="s">
        <v>301</v>
      </c>
      <c r="K393" s="296"/>
      <c r="L393" s="296"/>
      <c r="M393" s="296"/>
      <c r="N393" s="296"/>
      <c r="O393" s="296"/>
      <c r="P393" s="297"/>
      <c r="Q393" s="286"/>
      <c r="R393" s="287"/>
      <c r="S393" s="287"/>
      <c r="T393" s="287"/>
      <c r="U393" s="287"/>
      <c r="V393" s="287"/>
      <c r="W393" s="287"/>
      <c r="X393" s="287"/>
      <c r="Y393" s="288"/>
      <c r="Z393" s="13"/>
      <c r="AA393" s="55"/>
      <c r="AB393" s="47" t="str">
        <f t="shared" si="4"/>
        <v/>
      </c>
    </row>
    <row r="394" spans="1:28" ht="20.100000000000001" customHeight="1" x14ac:dyDescent="0.15">
      <c r="A394" s="1"/>
      <c r="B394" s="1"/>
      <c r="C394" s="11"/>
      <c r="D394" s="191">
        <v>35</v>
      </c>
      <c r="E394" s="185" t="s">
        <v>134</v>
      </c>
      <c r="F394" s="186"/>
      <c r="G394" s="67">
        <v>3501</v>
      </c>
      <c r="H394" s="211"/>
      <c r="I394" s="212"/>
      <c r="J394" s="223" t="s">
        <v>302</v>
      </c>
      <c r="K394" s="224"/>
      <c r="L394" s="224"/>
      <c r="M394" s="224"/>
      <c r="N394" s="224"/>
      <c r="O394" s="224"/>
      <c r="P394" s="225"/>
      <c r="Q394" s="289"/>
      <c r="R394" s="290"/>
      <c r="S394" s="290"/>
      <c r="T394" s="290"/>
      <c r="U394" s="290"/>
      <c r="V394" s="290"/>
      <c r="W394" s="290"/>
      <c r="X394" s="290"/>
      <c r="Y394" s="291"/>
      <c r="Z394" s="4"/>
      <c r="AB394" s="47" t="str">
        <f t="shared" si="4"/>
        <v/>
      </c>
    </row>
    <row r="395" spans="1:28" ht="20.100000000000001" customHeight="1" x14ac:dyDescent="0.15">
      <c r="A395" s="1"/>
      <c r="B395" s="1"/>
      <c r="C395" s="11"/>
      <c r="D395" s="192"/>
      <c r="E395" s="187"/>
      <c r="F395" s="188"/>
      <c r="G395" s="68">
        <v>3502</v>
      </c>
      <c r="H395" s="213"/>
      <c r="I395" s="214"/>
      <c r="J395" s="217" t="s">
        <v>303</v>
      </c>
      <c r="K395" s="218"/>
      <c r="L395" s="218"/>
      <c r="M395" s="218"/>
      <c r="N395" s="218"/>
      <c r="O395" s="218"/>
      <c r="P395" s="219"/>
      <c r="Q395" s="280"/>
      <c r="R395" s="281"/>
      <c r="S395" s="281"/>
      <c r="T395" s="281"/>
      <c r="U395" s="281"/>
      <c r="V395" s="281"/>
      <c r="W395" s="281"/>
      <c r="X395" s="281"/>
      <c r="Y395" s="282"/>
      <c r="Z395" s="4"/>
      <c r="AB395" s="47" t="str">
        <f t="shared" si="4"/>
        <v/>
      </c>
    </row>
    <row r="396" spans="1:28" ht="20.100000000000001" customHeight="1" x14ac:dyDescent="0.15">
      <c r="A396" s="1"/>
      <c r="B396" s="1"/>
      <c r="C396" s="11"/>
      <c r="D396" s="192"/>
      <c r="E396" s="187"/>
      <c r="F396" s="188"/>
      <c r="G396" s="68">
        <v>3503</v>
      </c>
      <c r="H396" s="213"/>
      <c r="I396" s="214"/>
      <c r="J396" s="217" t="s">
        <v>304</v>
      </c>
      <c r="K396" s="218"/>
      <c r="L396" s="218"/>
      <c r="M396" s="218"/>
      <c r="N396" s="218"/>
      <c r="O396" s="218"/>
      <c r="P396" s="219"/>
      <c r="Q396" s="280"/>
      <c r="R396" s="281"/>
      <c r="S396" s="281"/>
      <c r="T396" s="281"/>
      <c r="U396" s="281"/>
      <c r="V396" s="281"/>
      <c r="W396" s="281"/>
      <c r="X396" s="281"/>
      <c r="Y396" s="282"/>
      <c r="Z396" s="4"/>
      <c r="AB396" s="47" t="str">
        <f t="shared" si="4"/>
        <v/>
      </c>
    </row>
    <row r="397" spans="1:28" ht="20.100000000000001" customHeight="1" x14ac:dyDescent="0.15">
      <c r="A397" s="1"/>
      <c r="B397" s="1"/>
      <c r="C397" s="11"/>
      <c r="D397" s="192"/>
      <c r="E397" s="187"/>
      <c r="F397" s="188"/>
      <c r="G397" s="68">
        <v>3504</v>
      </c>
      <c r="H397" s="213"/>
      <c r="I397" s="214"/>
      <c r="J397" s="217" t="s">
        <v>305</v>
      </c>
      <c r="K397" s="218"/>
      <c r="L397" s="218"/>
      <c r="M397" s="218"/>
      <c r="N397" s="218"/>
      <c r="O397" s="218"/>
      <c r="P397" s="219"/>
      <c r="Q397" s="280"/>
      <c r="R397" s="281"/>
      <c r="S397" s="281"/>
      <c r="T397" s="281"/>
      <c r="U397" s="281"/>
      <c r="V397" s="281"/>
      <c r="W397" s="281"/>
      <c r="X397" s="281"/>
      <c r="Y397" s="282"/>
      <c r="Z397" s="4"/>
      <c r="AB397" s="47" t="str">
        <f t="shared" si="4"/>
        <v/>
      </c>
    </row>
    <row r="398" spans="1:28" ht="20.100000000000001" customHeight="1" x14ac:dyDescent="0.15">
      <c r="A398" s="1"/>
      <c r="B398" s="1"/>
      <c r="C398" s="11"/>
      <c r="D398" s="192"/>
      <c r="E398" s="187"/>
      <c r="F398" s="188"/>
      <c r="G398" s="68">
        <v>3505</v>
      </c>
      <c r="H398" s="213"/>
      <c r="I398" s="214"/>
      <c r="J398" s="217" t="s">
        <v>306</v>
      </c>
      <c r="K398" s="218"/>
      <c r="L398" s="218"/>
      <c r="M398" s="218"/>
      <c r="N398" s="218"/>
      <c r="O398" s="218"/>
      <c r="P398" s="219"/>
      <c r="Q398" s="280"/>
      <c r="R398" s="281"/>
      <c r="S398" s="281"/>
      <c r="T398" s="281"/>
      <c r="U398" s="281"/>
      <c r="V398" s="281"/>
      <c r="W398" s="281"/>
      <c r="X398" s="281"/>
      <c r="Y398" s="282"/>
      <c r="Z398" s="4"/>
      <c r="AB398" s="47" t="str">
        <f t="shared" si="4"/>
        <v/>
      </c>
    </row>
    <row r="399" spans="1:28" ht="20.100000000000001" customHeight="1" x14ac:dyDescent="0.15">
      <c r="A399" s="1"/>
      <c r="B399" s="1"/>
      <c r="C399" s="11"/>
      <c r="D399" s="192"/>
      <c r="E399" s="187"/>
      <c r="F399" s="188"/>
      <c r="G399" s="68">
        <v>3506</v>
      </c>
      <c r="H399" s="213"/>
      <c r="I399" s="214"/>
      <c r="J399" s="217" t="s">
        <v>307</v>
      </c>
      <c r="K399" s="218"/>
      <c r="L399" s="218"/>
      <c r="M399" s="218"/>
      <c r="N399" s="218"/>
      <c r="O399" s="218"/>
      <c r="P399" s="219"/>
      <c r="Q399" s="280"/>
      <c r="R399" s="281"/>
      <c r="S399" s="281"/>
      <c r="T399" s="281"/>
      <c r="U399" s="281"/>
      <c r="V399" s="281"/>
      <c r="W399" s="281"/>
      <c r="X399" s="281"/>
      <c r="Y399" s="282"/>
      <c r="Z399" s="4"/>
      <c r="AB399" s="47" t="str">
        <f t="shared" si="4"/>
        <v/>
      </c>
    </row>
    <row r="400" spans="1:28" ht="20.100000000000001" customHeight="1" x14ac:dyDescent="0.15">
      <c r="A400" s="1"/>
      <c r="B400" s="1"/>
      <c r="C400" s="11"/>
      <c r="D400" s="192"/>
      <c r="E400" s="187"/>
      <c r="F400" s="188"/>
      <c r="G400" s="68">
        <v>3507</v>
      </c>
      <c r="H400" s="213"/>
      <c r="I400" s="214"/>
      <c r="J400" s="217" t="s">
        <v>316</v>
      </c>
      <c r="K400" s="218"/>
      <c r="L400" s="218"/>
      <c r="M400" s="218"/>
      <c r="N400" s="218"/>
      <c r="O400" s="218"/>
      <c r="P400" s="219"/>
      <c r="Q400" s="271" t="s">
        <v>225</v>
      </c>
      <c r="R400" s="272"/>
      <c r="S400" s="272"/>
      <c r="T400" s="272"/>
      <c r="U400" s="272"/>
      <c r="V400" s="272"/>
      <c r="W400" s="272"/>
      <c r="X400" s="272"/>
      <c r="Y400" s="273"/>
      <c r="Z400" s="4"/>
      <c r="AB400" s="47" t="str">
        <f t="shared" si="4"/>
        <v/>
      </c>
    </row>
    <row r="401" spans="1:28" ht="20.100000000000001" customHeight="1" x14ac:dyDescent="0.15">
      <c r="A401" s="1"/>
      <c r="B401" s="1"/>
      <c r="C401" s="11"/>
      <c r="D401" s="193"/>
      <c r="E401" s="189"/>
      <c r="F401" s="190"/>
      <c r="G401" s="69">
        <v>3508</v>
      </c>
      <c r="H401" s="215"/>
      <c r="I401" s="216"/>
      <c r="J401" s="220" t="s">
        <v>308</v>
      </c>
      <c r="K401" s="221"/>
      <c r="L401" s="221"/>
      <c r="M401" s="221"/>
      <c r="N401" s="221"/>
      <c r="O401" s="221"/>
      <c r="P401" s="222"/>
      <c r="Q401" s="266"/>
      <c r="R401" s="267"/>
      <c r="S401" s="267"/>
      <c r="T401" s="267"/>
      <c r="U401" s="267"/>
      <c r="V401" s="267"/>
      <c r="W401" s="267"/>
      <c r="X401" s="267"/>
      <c r="Y401" s="268"/>
      <c r="Z401" s="13"/>
      <c r="AA401" s="55"/>
      <c r="AB401" s="47" t="str">
        <f t="shared" si="4"/>
        <v/>
      </c>
    </row>
    <row r="402" spans="1:28" ht="20.100000000000001" customHeight="1" x14ac:dyDescent="0.15">
      <c r="A402" s="1"/>
      <c r="B402" s="1"/>
      <c r="C402" s="11"/>
      <c r="D402" s="191">
        <v>36</v>
      </c>
      <c r="E402" s="194" t="s">
        <v>135</v>
      </c>
      <c r="F402" s="186"/>
      <c r="G402" s="67">
        <v>3601</v>
      </c>
      <c r="H402" s="211"/>
      <c r="I402" s="212"/>
      <c r="J402" s="223" t="s">
        <v>309</v>
      </c>
      <c r="K402" s="224"/>
      <c r="L402" s="224"/>
      <c r="M402" s="224"/>
      <c r="N402" s="224"/>
      <c r="O402" s="224"/>
      <c r="P402" s="225"/>
      <c r="Q402" s="292"/>
      <c r="R402" s="293"/>
      <c r="S402" s="293"/>
      <c r="T402" s="293"/>
      <c r="U402" s="293"/>
      <c r="V402" s="293"/>
      <c r="W402" s="293"/>
      <c r="X402" s="293"/>
      <c r="Y402" s="294"/>
      <c r="Z402" s="13"/>
      <c r="AA402" s="55"/>
      <c r="AB402" s="47" t="str">
        <f t="shared" si="4"/>
        <v/>
      </c>
    </row>
    <row r="403" spans="1:28" ht="20.100000000000001" customHeight="1" x14ac:dyDescent="0.15">
      <c r="A403" s="1"/>
      <c r="B403" s="1"/>
      <c r="C403" s="11"/>
      <c r="D403" s="192"/>
      <c r="E403" s="187"/>
      <c r="F403" s="188"/>
      <c r="G403" s="69">
        <v>3602</v>
      </c>
      <c r="H403" s="215"/>
      <c r="I403" s="216"/>
      <c r="J403" s="220" t="s">
        <v>310</v>
      </c>
      <c r="K403" s="221"/>
      <c r="L403" s="221"/>
      <c r="M403" s="221"/>
      <c r="N403" s="221"/>
      <c r="O403" s="221"/>
      <c r="P403" s="222"/>
      <c r="Q403" s="266"/>
      <c r="R403" s="267"/>
      <c r="S403" s="267"/>
      <c r="T403" s="267"/>
      <c r="U403" s="267"/>
      <c r="V403" s="267"/>
      <c r="W403" s="267"/>
      <c r="X403" s="267"/>
      <c r="Y403" s="268"/>
      <c r="Z403" s="13"/>
      <c r="AA403" s="55"/>
      <c r="AB403" s="47" t="str">
        <f t="shared" si="4"/>
        <v/>
      </c>
    </row>
    <row r="404" spans="1:28" ht="20.100000000000001" customHeight="1" x14ac:dyDescent="0.15">
      <c r="A404" s="1"/>
      <c r="B404" s="1"/>
      <c r="C404" s="38"/>
      <c r="D404" s="191">
        <v>37</v>
      </c>
      <c r="E404" s="194" t="s">
        <v>136</v>
      </c>
      <c r="F404" s="195"/>
      <c r="G404" s="74">
        <v>3701</v>
      </c>
      <c r="H404" s="211"/>
      <c r="I404" s="212"/>
      <c r="J404" s="223" t="s">
        <v>317</v>
      </c>
      <c r="K404" s="224"/>
      <c r="L404" s="224"/>
      <c r="M404" s="224"/>
      <c r="N404" s="224"/>
      <c r="O404" s="224"/>
      <c r="P404" s="225"/>
      <c r="Q404" s="292" t="s">
        <v>314</v>
      </c>
      <c r="R404" s="293"/>
      <c r="S404" s="293"/>
      <c r="T404" s="293"/>
      <c r="U404" s="293"/>
      <c r="V404" s="293"/>
      <c r="W404" s="293"/>
      <c r="X404" s="293"/>
      <c r="Y404" s="294"/>
      <c r="Z404" s="13"/>
      <c r="AA404" s="55"/>
      <c r="AB404" s="47" t="str">
        <f t="shared" si="4"/>
        <v/>
      </c>
    </row>
    <row r="405" spans="1:28" ht="20.100000000000001" customHeight="1" x14ac:dyDescent="0.15">
      <c r="A405" s="1"/>
      <c r="B405" s="1"/>
      <c r="C405" s="11"/>
      <c r="D405" s="192"/>
      <c r="E405" s="187"/>
      <c r="F405" s="196"/>
      <c r="G405" s="75">
        <v>3702</v>
      </c>
      <c r="H405" s="213"/>
      <c r="I405" s="214"/>
      <c r="J405" s="217" t="s">
        <v>115</v>
      </c>
      <c r="K405" s="218"/>
      <c r="L405" s="218"/>
      <c r="M405" s="218"/>
      <c r="N405" s="218"/>
      <c r="O405" s="218"/>
      <c r="P405" s="219"/>
      <c r="Q405" s="271"/>
      <c r="R405" s="272"/>
      <c r="S405" s="272"/>
      <c r="T405" s="272"/>
      <c r="U405" s="272"/>
      <c r="V405" s="272"/>
      <c r="W405" s="272"/>
      <c r="X405" s="272"/>
      <c r="Y405" s="273"/>
      <c r="Z405" s="13"/>
      <c r="AA405" s="55"/>
      <c r="AB405" s="47" t="str">
        <f t="shared" si="4"/>
        <v/>
      </c>
    </row>
    <row r="406" spans="1:28" ht="20.100000000000001" customHeight="1" x14ac:dyDescent="0.15">
      <c r="A406" s="1"/>
      <c r="B406" s="1"/>
      <c r="C406" s="11"/>
      <c r="D406" s="192"/>
      <c r="E406" s="187"/>
      <c r="F406" s="196"/>
      <c r="G406" s="75">
        <v>3703</v>
      </c>
      <c r="H406" s="213"/>
      <c r="I406" s="214"/>
      <c r="J406" s="217" t="s">
        <v>116</v>
      </c>
      <c r="K406" s="218"/>
      <c r="L406" s="218"/>
      <c r="M406" s="218"/>
      <c r="N406" s="218"/>
      <c r="O406" s="218"/>
      <c r="P406" s="219"/>
      <c r="Q406" s="271"/>
      <c r="R406" s="272"/>
      <c r="S406" s="272"/>
      <c r="T406" s="272"/>
      <c r="U406" s="272"/>
      <c r="V406" s="272"/>
      <c r="W406" s="272"/>
      <c r="X406" s="272"/>
      <c r="Y406" s="273"/>
      <c r="Z406" s="55"/>
      <c r="AA406" s="15"/>
      <c r="AB406" s="47" t="str">
        <f t="shared" si="4"/>
        <v/>
      </c>
    </row>
    <row r="407" spans="1:28" ht="20.100000000000001" customHeight="1" x14ac:dyDescent="0.15">
      <c r="C407" s="39"/>
      <c r="D407" s="192"/>
      <c r="E407" s="187"/>
      <c r="F407" s="196"/>
      <c r="G407" s="75">
        <v>3704</v>
      </c>
      <c r="H407" s="213"/>
      <c r="I407" s="214"/>
      <c r="J407" s="217" t="s">
        <v>117</v>
      </c>
      <c r="K407" s="218"/>
      <c r="L407" s="218"/>
      <c r="M407" s="218"/>
      <c r="N407" s="218"/>
      <c r="O407" s="218"/>
      <c r="P407" s="219"/>
      <c r="Q407" s="271"/>
      <c r="R407" s="272"/>
      <c r="S407" s="272"/>
      <c r="T407" s="272"/>
      <c r="U407" s="272"/>
      <c r="V407" s="272"/>
      <c r="W407" s="272"/>
      <c r="X407" s="272"/>
      <c r="Y407" s="273"/>
      <c r="Z407" s="4"/>
      <c r="AB407" s="47" t="str">
        <f t="shared" si="4"/>
        <v/>
      </c>
    </row>
    <row r="408" spans="1:28" ht="20.100000000000001" customHeight="1" x14ac:dyDescent="0.15">
      <c r="C408" s="39"/>
      <c r="D408" s="192"/>
      <c r="E408" s="187"/>
      <c r="F408" s="196"/>
      <c r="G408" s="75">
        <v>3705</v>
      </c>
      <c r="H408" s="213"/>
      <c r="I408" s="214"/>
      <c r="J408" s="217" t="s">
        <v>118</v>
      </c>
      <c r="K408" s="218"/>
      <c r="L408" s="218"/>
      <c r="M408" s="218"/>
      <c r="N408" s="218"/>
      <c r="O408" s="218"/>
      <c r="P408" s="219"/>
      <c r="Q408" s="271"/>
      <c r="R408" s="272"/>
      <c r="S408" s="272"/>
      <c r="T408" s="272"/>
      <c r="U408" s="272"/>
      <c r="V408" s="272"/>
      <c r="W408" s="272"/>
      <c r="X408" s="272"/>
      <c r="Y408" s="273"/>
      <c r="Z408" s="4"/>
      <c r="AB408" s="47" t="str">
        <f t="shared" si="4"/>
        <v/>
      </c>
    </row>
    <row r="409" spans="1:28" ht="20.100000000000001" customHeight="1" x14ac:dyDescent="0.15">
      <c r="C409" s="39"/>
      <c r="D409" s="193"/>
      <c r="E409" s="197"/>
      <c r="F409" s="198"/>
      <c r="G409" s="76">
        <v>3706</v>
      </c>
      <c r="H409" s="215"/>
      <c r="I409" s="216"/>
      <c r="J409" s="220" t="s">
        <v>119</v>
      </c>
      <c r="K409" s="221"/>
      <c r="L409" s="221"/>
      <c r="M409" s="221"/>
      <c r="N409" s="221"/>
      <c r="O409" s="221"/>
      <c r="P409" s="222"/>
      <c r="Q409" s="266"/>
      <c r="R409" s="267"/>
      <c r="S409" s="267"/>
      <c r="T409" s="267"/>
      <c r="U409" s="267"/>
      <c r="V409" s="267"/>
      <c r="W409" s="267"/>
      <c r="X409" s="267"/>
      <c r="Y409" s="268"/>
      <c r="Z409" s="4"/>
      <c r="AB409" s="47" t="str">
        <f t="shared" si="4"/>
        <v/>
      </c>
    </row>
    <row r="410" spans="1:28" ht="20.100000000000001" customHeight="1" x14ac:dyDescent="0.15">
      <c r="C410" s="39"/>
      <c r="D410" s="191">
        <v>38</v>
      </c>
      <c r="E410" s="187" t="s">
        <v>322</v>
      </c>
      <c r="F410" s="188"/>
      <c r="G410" s="67">
        <v>3801</v>
      </c>
      <c r="H410" s="211"/>
      <c r="I410" s="212"/>
      <c r="J410" s="223" t="s">
        <v>64</v>
      </c>
      <c r="K410" s="224"/>
      <c r="L410" s="224"/>
      <c r="M410" s="224"/>
      <c r="N410" s="224"/>
      <c r="O410" s="224"/>
      <c r="P410" s="225"/>
      <c r="Q410" s="292" t="s">
        <v>315</v>
      </c>
      <c r="R410" s="293"/>
      <c r="S410" s="293"/>
      <c r="T410" s="293"/>
      <c r="U410" s="293"/>
      <c r="V410" s="293"/>
      <c r="W410" s="293"/>
      <c r="X410" s="293"/>
      <c r="Y410" s="294"/>
      <c r="Z410" s="4"/>
      <c r="AB410" s="47" t="str">
        <f t="shared" si="4"/>
        <v/>
      </c>
    </row>
    <row r="411" spans="1:28" ht="20.100000000000001" customHeight="1" x14ac:dyDescent="0.15">
      <c r="C411" s="39"/>
      <c r="D411" s="192"/>
      <c r="E411" s="187"/>
      <c r="F411" s="188"/>
      <c r="G411" s="68">
        <v>3802</v>
      </c>
      <c r="H411" s="213"/>
      <c r="I411" s="214"/>
      <c r="J411" s="217" t="s">
        <v>65</v>
      </c>
      <c r="K411" s="218"/>
      <c r="L411" s="218"/>
      <c r="M411" s="218"/>
      <c r="N411" s="218"/>
      <c r="O411" s="218"/>
      <c r="P411" s="219"/>
      <c r="Q411" s="271" t="s">
        <v>315</v>
      </c>
      <c r="R411" s="272"/>
      <c r="S411" s="272"/>
      <c r="T411" s="272"/>
      <c r="U411" s="272"/>
      <c r="V411" s="272"/>
      <c r="W411" s="272"/>
      <c r="X411" s="272"/>
      <c r="Y411" s="273"/>
      <c r="Z411" s="4"/>
      <c r="AB411" s="47" t="str">
        <f t="shared" si="4"/>
        <v/>
      </c>
    </row>
    <row r="412" spans="1:28" ht="20.100000000000001" customHeight="1" x14ac:dyDescent="0.15">
      <c r="C412" s="39"/>
      <c r="D412" s="192"/>
      <c r="E412" s="187"/>
      <c r="F412" s="188"/>
      <c r="G412" s="68">
        <v>3803</v>
      </c>
      <c r="H412" s="213"/>
      <c r="I412" s="214"/>
      <c r="J412" s="217" t="s">
        <v>66</v>
      </c>
      <c r="K412" s="218"/>
      <c r="L412" s="218"/>
      <c r="M412" s="218"/>
      <c r="N412" s="218"/>
      <c r="O412" s="218"/>
      <c r="P412" s="219"/>
      <c r="Q412" s="271" t="s">
        <v>315</v>
      </c>
      <c r="R412" s="272"/>
      <c r="S412" s="272"/>
      <c r="T412" s="272"/>
      <c r="U412" s="272"/>
      <c r="V412" s="272"/>
      <c r="W412" s="272"/>
      <c r="X412" s="272"/>
      <c r="Y412" s="273"/>
      <c r="Z412" s="4"/>
      <c r="AB412" s="47" t="str">
        <f t="shared" si="4"/>
        <v/>
      </c>
    </row>
    <row r="413" spans="1:28" ht="20.100000000000001" customHeight="1" x14ac:dyDescent="0.15">
      <c r="C413" s="39"/>
      <c r="D413" s="192"/>
      <c r="E413" s="187"/>
      <c r="F413" s="188"/>
      <c r="G413" s="68">
        <v>3804</v>
      </c>
      <c r="H413" s="213"/>
      <c r="I413" s="214"/>
      <c r="J413" s="217" t="s">
        <v>67</v>
      </c>
      <c r="K413" s="218"/>
      <c r="L413" s="218"/>
      <c r="M413" s="218"/>
      <c r="N413" s="218"/>
      <c r="O413" s="218"/>
      <c r="P413" s="219"/>
      <c r="Q413" s="271" t="s">
        <v>315</v>
      </c>
      <c r="R413" s="272"/>
      <c r="S413" s="272"/>
      <c r="T413" s="272"/>
      <c r="U413" s="272"/>
      <c r="V413" s="272"/>
      <c r="W413" s="272"/>
      <c r="X413" s="272"/>
      <c r="Y413" s="273"/>
      <c r="Z413" s="4"/>
      <c r="AB413" s="47" t="str">
        <f t="shared" si="4"/>
        <v/>
      </c>
    </row>
    <row r="414" spans="1:28" ht="20.100000000000001" customHeight="1" x14ac:dyDescent="0.15">
      <c r="C414" s="39"/>
      <c r="D414" s="193"/>
      <c r="E414" s="197"/>
      <c r="F414" s="190"/>
      <c r="G414" s="69">
        <v>3805</v>
      </c>
      <c r="H414" s="215"/>
      <c r="I414" s="216"/>
      <c r="J414" s="220" t="s">
        <v>68</v>
      </c>
      <c r="K414" s="221"/>
      <c r="L414" s="221"/>
      <c r="M414" s="221"/>
      <c r="N414" s="221"/>
      <c r="O414" s="221"/>
      <c r="P414" s="222"/>
      <c r="Q414" s="266" t="s">
        <v>315</v>
      </c>
      <c r="R414" s="267"/>
      <c r="S414" s="267"/>
      <c r="T414" s="267"/>
      <c r="U414" s="267"/>
      <c r="V414" s="267"/>
      <c r="W414" s="267"/>
      <c r="X414" s="267"/>
      <c r="Y414" s="268"/>
      <c r="Z414" s="4"/>
      <c r="AB414" s="47" t="str">
        <f t="shared" si="4"/>
        <v/>
      </c>
    </row>
    <row r="415" spans="1:28" ht="30" customHeight="1" x14ac:dyDescent="0.15">
      <c r="C415" s="39"/>
      <c r="D415" s="191">
        <v>39</v>
      </c>
      <c r="E415" s="257" t="s">
        <v>137</v>
      </c>
      <c r="F415" s="258"/>
      <c r="G415" s="67">
        <v>3901</v>
      </c>
      <c r="H415" s="211"/>
      <c r="I415" s="212"/>
      <c r="J415" s="223" t="s">
        <v>318</v>
      </c>
      <c r="K415" s="224"/>
      <c r="L415" s="224"/>
      <c r="M415" s="224"/>
      <c r="N415" s="224"/>
      <c r="O415" s="224"/>
      <c r="P415" s="225"/>
      <c r="Q415" s="331" t="s">
        <v>226</v>
      </c>
      <c r="R415" s="332"/>
      <c r="S415" s="332"/>
      <c r="T415" s="332"/>
      <c r="U415" s="332"/>
      <c r="V415" s="332"/>
      <c r="W415" s="332"/>
      <c r="X415" s="332"/>
      <c r="Y415" s="333"/>
      <c r="Z415" s="4"/>
      <c r="AB415" s="47" t="str">
        <f t="shared" si="4"/>
        <v/>
      </c>
    </row>
    <row r="416" spans="1:28" ht="20.100000000000001" customHeight="1" x14ac:dyDescent="0.15">
      <c r="C416" s="39"/>
      <c r="D416" s="193"/>
      <c r="E416" s="259"/>
      <c r="F416" s="260"/>
      <c r="G416" s="69">
        <v>3902</v>
      </c>
      <c r="H416" s="215"/>
      <c r="I416" s="216"/>
      <c r="J416" s="220" t="s">
        <v>69</v>
      </c>
      <c r="K416" s="221"/>
      <c r="L416" s="221"/>
      <c r="M416" s="221"/>
      <c r="N416" s="221"/>
      <c r="O416" s="221"/>
      <c r="P416" s="222"/>
      <c r="Q416" s="334"/>
      <c r="R416" s="335"/>
      <c r="S416" s="335"/>
      <c r="T416" s="335"/>
      <c r="U416" s="335"/>
      <c r="V416" s="335"/>
      <c r="W416" s="335"/>
      <c r="X416" s="335"/>
      <c r="Y416" s="336"/>
      <c r="Z416" s="4"/>
      <c r="AB416" s="47" t="str">
        <f t="shared" si="4"/>
        <v/>
      </c>
    </row>
    <row r="417" spans="3:28" ht="20.100000000000001" customHeight="1" x14ac:dyDescent="0.15">
      <c r="C417" s="39"/>
      <c r="D417" s="191">
        <v>40</v>
      </c>
      <c r="E417" s="257" t="s">
        <v>138</v>
      </c>
      <c r="F417" s="258"/>
      <c r="G417" s="67">
        <v>4001</v>
      </c>
      <c r="H417" s="211"/>
      <c r="I417" s="212"/>
      <c r="J417" s="223" t="s">
        <v>319</v>
      </c>
      <c r="K417" s="224"/>
      <c r="L417" s="224"/>
      <c r="M417" s="224"/>
      <c r="N417" s="224"/>
      <c r="O417" s="224"/>
      <c r="P417" s="225"/>
      <c r="Q417" s="292" t="s">
        <v>227</v>
      </c>
      <c r="R417" s="293"/>
      <c r="S417" s="293"/>
      <c r="T417" s="293"/>
      <c r="U417" s="293"/>
      <c r="V417" s="293"/>
      <c r="W417" s="293"/>
      <c r="X417" s="293"/>
      <c r="Y417" s="294"/>
      <c r="Z417" s="4"/>
      <c r="AB417" s="47" t="str">
        <f t="shared" si="4"/>
        <v/>
      </c>
    </row>
    <row r="418" spans="3:28" ht="20.100000000000001" customHeight="1" x14ac:dyDescent="0.15">
      <c r="C418" s="39"/>
      <c r="D418" s="193"/>
      <c r="E418" s="259"/>
      <c r="F418" s="260"/>
      <c r="G418" s="69">
        <v>4002</v>
      </c>
      <c r="H418" s="215"/>
      <c r="I418" s="216"/>
      <c r="J418" s="220" t="s">
        <v>120</v>
      </c>
      <c r="K418" s="221"/>
      <c r="L418" s="221"/>
      <c r="M418" s="221"/>
      <c r="N418" s="221"/>
      <c r="O418" s="221"/>
      <c r="P418" s="222"/>
      <c r="Q418" s="266"/>
      <c r="R418" s="267"/>
      <c r="S418" s="267"/>
      <c r="T418" s="267"/>
      <c r="U418" s="267"/>
      <c r="V418" s="267"/>
      <c r="W418" s="267"/>
      <c r="X418" s="267"/>
      <c r="Y418" s="268"/>
      <c r="Z418" s="4"/>
      <c r="AB418" s="47" t="str">
        <f t="shared" si="4"/>
        <v/>
      </c>
    </row>
    <row r="419" spans="3:28" ht="20.100000000000001" customHeight="1" x14ac:dyDescent="0.15">
      <c r="C419" s="39"/>
      <c r="D419" s="191">
        <v>41</v>
      </c>
      <c r="E419" s="257" t="s">
        <v>139</v>
      </c>
      <c r="F419" s="258"/>
      <c r="G419" s="67">
        <v>4101</v>
      </c>
      <c r="H419" s="211"/>
      <c r="I419" s="212"/>
      <c r="J419" s="223" t="s">
        <v>70</v>
      </c>
      <c r="K419" s="224"/>
      <c r="L419" s="224"/>
      <c r="M419" s="224"/>
      <c r="N419" s="224"/>
      <c r="O419" s="224"/>
      <c r="P419" s="225"/>
      <c r="Q419" s="292"/>
      <c r="R419" s="293"/>
      <c r="S419" s="293"/>
      <c r="T419" s="293"/>
      <c r="U419" s="293"/>
      <c r="V419" s="293"/>
      <c r="W419" s="293"/>
      <c r="X419" s="293"/>
      <c r="Y419" s="294"/>
      <c r="Z419" s="4"/>
      <c r="AB419" s="47" t="str">
        <f t="shared" si="4"/>
        <v/>
      </c>
    </row>
    <row r="420" spans="3:28" ht="20.100000000000001" customHeight="1" x14ac:dyDescent="0.15">
      <c r="C420" s="39"/>
      <c r="D420" s="192"/>
      <c r="E420" s="261"/>
      <c r="F420" s="262"/>
      <c r="G420" s="68">
        <v>4102</v>
      </c>
      <c r="H420" s="213"/>
      <c r="I420" s="214"/>
      <c r="J420" s="217" t="s">
        <v>320</v>
      </c>
      <c r="K420" s="218"/>
      <c r="L420" s="218"/>
      <c r="M420" s="218"/>
      <c r="N420" s="218"/>
      <c r="O420" s="218"/>
      <c r="P420" s="219"/>
      <c r="Q420" s="271" t="s">
        <v>228</v>
      </c>
      <c r="R420" s="272"/>
      <c r="S420" s="272"/>
      <c r="T420" s="272"/>
      <c r="U420" s="272"/>
      <c r="V420" s="272"/>
      <c r="W420" s="272"/>
      <c r="X420" s="272"/>
      <c r="Y420" s="273"/>
      <c r="Z420" s="4"/>
      <c r="AB420" s="47" t="str">
        <f t="shared" si="4"/>
        <v/>
      </c>
    </row>
    <row r="421" spans="3:28" ht="20.100000000000001" customHeight="1" x14ac:dyDescent="0.15">
      <c r="C421" s="39"/>
      <c r="D421" s="192"/>
      <c r="E421" s="261"/>
      <c r="F421" s="262"/>
      <c r="G421" s="68">
        <v>4103</v>
      </c>
      <c r="H421" s="213"/>
      <c r="I421" s="214"/>
      <c r="J421" s="217" t="s">
        <v>321</v>
      </c>
      <c r="K421" s="218"/>
      <c r="L421" s="218"/>
      <c r="M421" s="218"/>
      <c r="N421" s="218"/>
      <c r="O421" s="218"/>
      <c r="P421" s="219"/>
      <c r="Q421" s="271" t="s">
        <v>229</v>
      </c>
      <c r="R421" s="272"/>
      <c r="S421" s="272"/>
      <c r="T421" s="272"/>
      <c r="U421" s="272"/>
      <c r="V421" s="272"/>
      <c r="W421" s="272"/>
      <c r="X421" s="272"/>
      <c r="Y421" s="273"/>
      <c r="Z421" s="4"/>
      <c r="AB421" s="47" t="str">
        <f t="shared" si="4"/>
        <v/>
      </c>
    </row>
    <row r="422" spans="3:28" ht="20.100000000000001" customHeight="1" x14ac:dyDescent="0.15">
      <c r="C422" s="39"/>
      <c r="D422" s="192"/>
      <c r="E422" s="261"/>
      <c r="F422" s="262"/>
      <c r="G422" s="68">
        <v>4104</v>
      </c>
      <c r="H422" s="213"/>
      <c r="I422" s="214"/>
      <c r="J422" s="217" t="s">
        <v>71</v>
      </c>
      <c r="K422" s="218"/>
      <c r="L422" s="218"/>
      <c r="M422" s="218"/>
      <c r="N422" s="218"/>
      <c r="O422" s="218"/>
      <c r="P422" s="219"/>
      <c r="Q422" s="271"/>
      <c r="R422" s="272"/>
      <c r="S422" s="272"/>
      <c r="T422" s="272"/>
      <c r="U422" s="272"/>
      <c r="V422" s="272"/>
      <c r="W422" s="272"/>
      <c r="X422" s="272"/>
      <c r="Y422" s="273"/>
      <c r="Z422" s="4"/>
      <c r="AB422" s="47" t="str">
        <f t="shared" si="4"/>
        <v/>
      </c>
    </row>
    <row r="423" spans="3:28" ht="20.100000000000001" customHeight="1" x14ac:dyDescent="0.15">
      <c r="C423" s="39"/>
      <c r="D423" s="192"/>
      <c r="E423" s="261"/>
      <c r="F423" s="262"/>
      <c r="G423" s="68">
        <v>4105</v>
      </c>
      <c r="H423" s="213"/>
      <c r="I423" s="214"/>
      <c r="J423" s="217" t="s">
        <v>72</v>
      </c>
      <c r="K423" s="218"/>
      <c r="L423" s="218"/>
      <c r="M423" s="218"/>
      <c r="N423" s="218"/>
      <c r="O423" s="218"/>
      <c r="P423" s="219"/>
      <c r="Q423" s="271"/>
      <c r="R423" s="272"/>
      <c r="S423" s="272"/>
      <c r="T423" s="272"/>
      <c r="U423" s="272"/>
      <c r="V423" s="272"/>
      <c r="W423" s="272"/>
      <c r="X423" s="272"/>
      <c r="Y423" s="273"/>
      <c r="Z423" s="4"/>
      <c r="AB423" s="47" t="str">
        <f t="shared" si="4"/>
        <v/>
      </c>
    </row>
    <row r="424" spans="3:28" ht="20.100000000000001" customHeight="1" x14ac:dyDescent="0.15">
      <c r="C424" s="39"/>
      <c r="D424" s="192"/>
      <c r="E424" s="261"/>
      <c r="F424" s="262"/>
      <c r="G424" s="68">
        <v>4106</v>
      </c>
      <c r="H424" s="213"/>
      <c r="I424" s="214"/>
      <c r="J424" s="217" t="s">
        <v>73</v>
      </c>
      <c r="K424" s="218"/>
      <c r="L424" s="218"/>
      <c r="M424" s="218"/>
      <c r="N424" s="218"/>
      <c r="O424" s="218"/>
      <c r="P424" s="219"/>
      <c r="Q424" s="271"/>
      <c r="R424" s="272"/>
      <c r="S424" s="272"/>
      <c r="T424" s="272"/>
      <c r="U424" s="272"/>
      <c r="V424" s="272"/>
      <c r="W424" s="272"/>
      <c r="X424" s="272"/>
      <c r="Y424" s="273"/>
      <c r="Z424" s="4"/>
      <c r="AB424" s="47" t="str">
        <f t="shared" si="4"/>
        <v/>
      </c>
    </row>
    <row r="425" spans="3:28" ht="20.100000000000001" customHeight="1" x14ac:dyDescent="0.15">
      <c r="C425" s="39"/>
      <c r="D425" s="192"/>
      <c r="E425" s="261"/>
      <c r="F425" s="262"/>
      <c r="G425" s="68">
        <v>4107</v>
      </c>
      <c r="H425" s="213"/>
      <c r="I425" s="214"/>
      <c r="J425" s="217" t="s">
        <v>74</v>
      </c>
      <c r="K425" s="218"/>
      <c r="L425" s="218"/>
      <c r="M425" s="218"/>
      <c r="N425" s="218"/>
      <c r="O425" s="218"/>
      <c r="P425" s="219"/>
      <c r="Q425" s="271"/>
      <c r="R425" s="272"/>
      <c r="S425" s="272"/>
      <c r="T425" s="272"/>
      <c r="U425" s="272"/>
      <c r="V425" s="272"/>
      <c r="W425" s="272"/>
      <c r="X425" s="272"/>
      <c r="Y425" s="273"/>
      <c r="Z425" s="4"/>
      <c r="AB425" s="47" t="str">
        <f t="shared" si="4"/>
        <v/>
      </c>
    </row>
    <row r="426" spans="3:28" ht="20.100000000000001" customHeight="1" x14ac:dyDescent="0.15">
      <c r="C426" s="39"/>
      <c r="D426" s="192"/>
      <c r="E426" s="261"/>
      <c r="F426" s="262"/>
      <c r="G426" s="68">
        <v>4108</v>
      </c>
      <c r="H426" s="213"/>
      <c r="I426" s="214"/>
      <c r="J426" s="217" t="s">
        <v>75</v>
      </c>
      <c r="K426" s="218"/>
      <c r="L426" s="218"/>
      <c r="M426" s="218"/>
      <c r="N426" s="218"/>
      <c r="O426" s="218"/>
      <c r="P426" s="219"/>
      <c r="Q426" s="271"/>
      <c r="R426" s="272"/>
      <c r="S426" s="272"/>
      <c r="T426" s="272"/>
      <c r="U426" s="272"/>
      <c r="V426" s="272"/>
      <c r="W426" s="272"/>
      <c r="X426" s="272"/>
      <c r="Y426" s="273"/>
      <c r="Z426" s="4"/>
      <c r="AB426" s="47" t="str">
        <f t="shared" si="4"/>
        <v/>
      </c>
    </row>
    <row r="427" spans="3:28" ht="20.100000000000001" customHeight="1" x14ac:dyDescent="0.15">
      <c r="C427" s="39"/>
      <c r="D427" s="192"/>
      <c r="E427" s="261"/>
      <c r="F427" s="262"/>
      <c r="G427" s="68">
        <v>4109</v>
      </c>
      <c r="H427" s="213"/>
      <c r="I427" s="214"/>
      <c r="J427" s="217" t="s">
        <v>76</v>
      </c>
      <c r="K427" s="218"/>
      <c r="L427" s="218"/>
      <c r="M427" s="218"/>
      <c r="N427" s="218"/>
      <c r="O427" s="218"/>
      <c r="P427" s="219"/>
      <c r="Q427" s="271"/>
      <c r="R427" s="272"/>
      <c r="S427" s="272"/>
      <c r="T427" s="272"/>
      <c r="U427" s="272"/>
      <c r="V427" s="272"/>
      <c r="W427" s="272"/>
      <c r="X427" s="272"/>
      <c r="Y427" s="273"/>
      <c r="Z427" s="4"/>
      <c r="AB427" s="47" t="str">
        <f t="shared" si="4"/>
        <v/>
      </c>
    </row>
    <row r="428" spans="3:28" ht="20.100000000000001" customHeight="1" x14ac:dyDescent="0.15">
      <c r="C428" s="39"/>
      <c r="D428" s="192"/>
      <c r="E428" s="261"/>
      <c r="F428" s="262"/>
      <c r="G428" s="68">
        <v>4110</v>
      </c>
      <c r="H428" s="213"/>
      <c r="I428" s="214"/>
      <c r="J428" s="217" t="s">
        <v>77</v>
      </c>
      <c r="K428" s="218"/>
      <c r="L428" s="218"/>
      <c r="M428" s="218"/>
      <c r="N428" s="218"/>
      <c r="O428" s="218"/>
      <c r="P428" s="219"/>
      <c r="Q428" s="271"/>
      <c r="R428" s="272"/>
      <c r="S428" s="272"/>
      <c r="T428" s="272"/>
      <c r="U428" s="272"/>
      <c r="V428" s="272"/>
      <c r="W428" s="272"/>
      <c r="X428" s="272"/>
      <c r="Y428" s="273"/>
      <c r="Z428" s="4"/>
      <c r="AB428" s="47" t="str">
        <f t="shared" si="4"/>
        <v/>
      </c>
    </row>
    <row r="429" spans="3:28" ht="20.100000000000001" customHeight="1" x14ac:dyDescent="0.15">
      <c r="C429" s="39"/>
      <c r="D429" s="192"/>
      <c r="E429" s="261"/>
      <c r="F429" s="262"/>
      <c r="G429" s="68">
        <v>4111</v>
      </c>
      <c r="H429" s="213"/>
      <c r="I429" s="214"/>
      <c r="J429" s="217" t="s">
        <v>121</v>
      </c>
      <c r="K429" s="218"/>
      <c r="L429" s="218"/>
      <c r="M429" s="218"/>
      <c r="N429" s="218"/>
      <c r="O429" s="218"/>
      <c r="P429" s="219"/>
      <c r="Q429" s="271"/>
      <c r="R429" s="272"/>
      <c r="S429" s="272"/>
      <c r="T429" s="272"/>
      <c r="U429" s="272"/>
      <c r="V429" s="272"/>
      <c r="W429" s="272"/>
      <c r="X429" s="272"/>
      <c r="Y429" s="273"/>
      <c r="Z429" s="4"/>
      <c r="AB429" s="47" t="str">
        <f t="shared" si="4"/>
        <v/>
      </c>
    </row>
    <row r="430" spans="3:28" ht="20.100000000000001" customHeight="1" x14ac:dyDescent="0.15">
      <c r="C430" s="39"/>
      <c r="D430" s="192"/>
      <c r="E430" s="261"/>
      <c r="F430" s="262"/>
      <c r="G430" s="68">
        <v>4112</v>
      </c>
      <c r="H430" s="213"/>
      <c r="I430" s="214"/>
      <c r="J430" s="217" t="s">
        <v>122</v>
      </c>
      <c r="K430" s="218"/>
      <c r="L430" s="218"/>
      <c r="M430" s="218"/>
      <c r="N430" s="218"/>
      <c r="O430" s="218"/>
      <c r="P430" s="219"/>
      <c r="Q430" s="271"/>
      <c r="R430" s="272"/>
      <c r="S430" s="272"/>
      <c r="T430" s="272"/>
      <c r="U430" s="272"/>
      <c r="V430" s="272"/>
      <c r="W430" s="272"/>
      <c r="X430" s="272"/>
      <c r="Y430" s="273"/>
      <c r="Z430" s="4"/>
      <c r="AB430" s="47" t="str">
        <f t="shared" si="4"/>
        <v/>
      </c>
    </row>
    <row r="431" spans="3:28" ht="20.100000000000001" customHeight="1" x14ac:dyDescent="0.15">
      <c r="C431" s="39"/>
      <c r="D431" s="193"/>
      <c r="E431" s="259"/>
      <c r="F431" s="260"/>
      <c r="G431" s="69">
        <v>4113</v>
      </c>
      <c r="H431" s="215"/>
      <c r="I431" s="216"/>
      <c r="J431" s="220" t="s">
        <v>123</v>
      </c>
      <c r="K431" s="221"/>
      <c r="L431" s="221"/>
      <c r="M431" s="221"/>
      <c r="N431" s="221"/>
      <c r="O431" s="221"/>
      <c r="P431" s="222"/>
      <c r="Q431" s="266"/>
      <c r="R431" s="267"/>
      <c r="S431" s="267"/>
      <c r="T431" s="267"/>
      <c r="U431" s="267"/>
      <c r="V431" s="267"/>
      <c r="W431" s="267"/>
      <c r="X431" s="267"/>
      <c r="Y431" s="268"/>
      <c r="Z431" s="4"/>
      <c r="AB431" s="47" t="str">
        <f t="shared" si="4"/>
        <v/>
      </c>
    </row>
    <row r="432" spans="3:28" ht="20.100000000000001" customHeight="1" x14ac:dyDescent="0.15">
      <c r="C432" s="39"/>
      <c r="D432" s="35"/>
      <c r="E432" s="157"/>
      <c r="F432" s="35"/>
      <c r="G432" s="35"/>
      <c r="H432" s="35"/>
      <c r="I432" s="35"/>
      <c r="J432" s="35"/>
      <c r="K432" s="35"/>
      <c r="L432" s="35"/>
      <c r="M432" s="55"/>
      <c r="N432" s="35"/>
      <c r="O432" s="35"/>
      <c r="P432" s="35"/>
      <c r="Q432" s="51"/>
      <c r="R432" s="51"/>
      <c r="S432" s="51"/>
      <c r="T432" s="51"/>
      <c r="U432" s="51"/>
      <c r="V432" s="51"/>
      <c r="W432" s="51"/>
      <c r="X432" s="51"/>
      <c r="Y432" s="51"/>
      <c r="Z432" s="4"/>
    </row>
    <row r="433" spans="1:26" ht="20.100000000000001" customHeight="1" x14ac:dyDescent="0.15">
      <c r="C433" s="39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4"/>
    </row>
    <row r="434" spans="1:26" ht="20.100000000000001" customHeight="1" x14ac:dyDescent="0.15">
      <c r="A434" s="1"/>
      <c r="B434" s="1"/>
      <c r="C434" s="8"/>
      <c r="D434" s="263" t="s">
        <v>143</v>
      </c>
      <c r="E434" s="264"/>
      <c r="F434" s="263"/>
      <c r="G434" s="263"/>
      <c r="H434" s="263"/>
      <c r="I434" s="263"/>
      <c r="J434" s="263"/>
      <c r="K434" s="263"/>
      <c r="L434" s="263"/>
      <c r="M434" s="263"/>
      <c r="N434" s="263"/>
      <c r="O434" s="263"/>
      <c r="P434" s="263"/>
      <c r="Q434" s="263"/>
      <c r="R434" s="263"/>
      <c r="S434" s="263"/>
      <c r="T434" s="263"/>
      <c r="U434" s="263"/>
      <c r="V434" s="263"/>
      <c r="W434" s="263"/>
      <c r="X434" s="263"/>
      <c r="Y434" s="263"/>
      <c r="Z434" s="13"/>
    </row>
    <row r="435" spans="1:26" ht="3" customHeight="1" x14ac:dyDescent="0.15">
      <c r="A435" s="1"/>
      <c r="B435" s="1"/>
      <c r="C435" s="8"/>
      <c r="D435" s="160"/>
      <c r="E435" s="42"/>
      <c r="F435" s="160"/>
      <c r="G435" s="160"/>
      <c r="H435" s="160"/>
      <c r="I435" s="160"/>
      <c r="J435" s="160"/>
      <c r="K435" s="160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3"/>
    </row>
    <row r="436" spans="1:26" ht="20.100000000000001" customHeight="1" x14ac:dyDescent="0.15">
      <c r="A436" s="1"/>
      <c r="B436" s="1"/>
      <c r="C436" s="8"/>
      <c r="D436" s="56" t="s">
        <v>329</v>
      </c>
      <c r="E436" s="158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3"/>
    </row>
    <row r="437" spans="1:26" ht="20.100000000000001" customHeight="1" x14ac:dyDescent="0.15">
      <c r="A437" s="1"/>
      <c r="B437" s="1"/>
      <c r="C437" s="8"/>
      <c r="D437" s="72">
        <v>42</v>
      </c>
      <c r="E437" s="71" t="s">
        <v>142</v>
      </c>
      <c r="F437" s="55"/>
      <c r="G437" s="55"/>
      <c r="H437" s="55"/>
      <c r="I437" s="55"/>
      <c r="J437" s="55"/>
      <c r="K437" s="55"/>
      <c r="L437" s="55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3"/>
    </row>
    <row r="438" spans="1:26" ht="42.95" customHeight="1" x14ac:dyDescent="0.15">
      <c r="A438" s="1"/>
      <c r="B438" s="1"/>
      <c r="C438" s="8"/>
      <c r="D438" s="55"/>
      <c r="E438" s="265"/>
      <c r="F438" s="265"/>
      <c r="G438" s="265"/>
      <c r="H438" s="265"/>
      <c r="I438" s="265"/>
      <c r="J438" s="265"/>
      <c r="K438" s="265"/>
      <c r="L438" s="265"/>
      <c r="M438" s="265"/>
      <c r="N438" s="265"/>
      <c r="O438" s="265"/>
      <c r="P438" s="265"/>
      <c r="Q438" s="265"/>
      <c r="R438" s="265"/>
      <c r="S438" s="265"/>
      <c r="T438" s="265"/>
      <c r="U438" s="265"/>
      <c r="V438" s="265"/>
      <c r="W438" s="265"/>
      <c r="X438" s="265"/>
      <c r="Y438" s="265"/>
      <c r="Z438" s="13"/>
    </row>
    <row r="439" spans="1:26" ht="20.100000000000001" customHeight="1" x14ac:dyDescent="0.15">
      <c r="A439" s="1"/>
      <c r="B439" s="1"/>
      <c r="C439" s="8"/>
      <c r="D439" s="160"/>
      <c r="E439" s="160"/>
      <c r="F439" s="160"/>
      <c r="G439" s="160"/>
      <c r="H439" s="160"/>
      <c r="I439" s="160"/>
      <c r="J439" s="160"/>
      <c r="K439" s="160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3"/>
    </row>
    <row r="440" spans="1:26" ht="20.100000000000001" customHeight="1" x14ac:dyDescent="0.15">
      <c r="A440" s="1"/>
      <c r="B440" s="1"/>
      <c r="C440" s="25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18"/>
    </row>
    <row r="441" spans="1:26" x14ac:dyDescent="0.15">
      <c r="E441" s="43"/>
    </row>
  </sheetData>
  <sheetProtection algorithmName="SHA-512" hashValue="I94qGRC0TOFeJhumw29j6iTf+4FoJK27eJ1mmQcM9G2280wrNMVesy8YrH1hLn1DRpOZLXvg/YYuEWAQX+EOoQ==" saltValue="xXy1IBBPulnSl6lAuKl/Fw==" spinCount="100000" sheet="1" objects="1" scenarios="1"/>
  <dataConsolidate/>
  <mergeCells count="782">
    <mergeCell ref="E194:Y194"/>
    <mergeCell ref="E195:Y195"/>
    <mergeCell ref="E196:Y196"/>
    <mergeCell ref="E197:Y197"/>
    <mergeCell ref="E198:Y198"/>
    <mergeCell ref="E199:Y199"/>
    <mergeCell ref="E200:Y200"/>
    <mergeCell ref="E201:Y201"/>
    <mergeCell ref="E202:Y202"/>
    <mergeCell ref="Q422:Y422"/>
    <mergeCell ref="Q423:Y423"/>
    <mergeCell ref="Q424:Y424"/>
    <mergeCell ref="Q425:Y425"/>
    <mergeCell ref="Q426:Y426"/>
    <mergeCell ref="Q427:Y427"/>
    <mergeCell ref="Q428:Y428"/>
    <mergeCell ref="Q429:Y429"/>
    <mergeCell ref="Q430:Y430"/>
    <mergeCell ref="Q411:Y411"/>
    <mergeCell ref="Q412:Y412"/>
    <mergeCell ref="Q413:Y413"/>
    <mergeCell ref="Q414:Y414"/>
    <mergeCell ref="Q417:Y417"/>
    <mergeCell ref="Q418:Y418"/>
    <mergeCell ref="Q419:Y419"/>
    <mergeCell ref="Q420:Y420"/>
    <mergeCell ref="Q421:Y421"/>
    <mergeCell ref="Q415:Y415"/>
    <mergeCell ref="Q416:Y416"/>
    <mergeCell ref="Q407:Y407"/>
    <mergeCell ref="Q408:Y408"/>
    <mergeCell ref="Q409:Y409"/>
    <mergeCell ref="J399:P399"/>
    <mergeCell ref="J400:P400"/>
    <mergeCell ref="J401:P401"/>
    <mergeCell ref="J402:P402"/>
    <mergeCell ref="J403:P403"/>
    <mergeCell ref="Q410:Y410"/>
    <mergeCell ref="J404:P404"/>
    <mergeCell ref="J429:P429"/>
    <mergeCell ref="J405:P405"/>
    <mergeCell ref="J406:P406"/>
    <mergeCell ref="J407:P407"/>
    <mergeCell ref="J408:P408"/>
    <mergeCell ref="J409:P409"/>
    <mergeCell ref="J427:P427"/>
    <mergeCell ref="J428:P428"/>
    <mergeCell ref="J413:P413"/>
    <mergeCell ref="J414:P414"/>
    <mergeCell ref="J415:P415"/>
    <mergeCell ref="J416:P416"/>
    <mergeCell ref="J417:P417"/>
    <mergeCell ref="J418:P418"/>
    <mergeCell ref="J419:P419"/>
    <mergeCell ref="J420:P420"/>
    <mergeCell ref="J421:P421"/>
    <mergeCell ref="Q371:Y371"/>
    <mergeCell ref="Q372:Y372"/>
    <mergeCell ref="J387:P387"/>
    <mergeCell ref="J388:P388"/>
    <mergeCell ref="J389:P389"/>
    <mergeCell ref="Q378:Y378"/>
    <mergeCell ref="Q379:Y379"/>
    <mergeCell ref="Q380:Y380"/>
    <mergeCell ref="Q381:Y381"/>
    <mergeCell ref="Q382:Y382"/>
    <mergeCell ref="Q383:Y383"/>
    <mergeCell ref="Q384:Y384"/>
    <mergeCell ref="Q385:Y385"/>
    <mergeCell ref="Q386:Y386"/>
    <mergeCell ref="Q387:Y387"/>
    <mergeCell ref="Q388:Y388"/>
    <mergeCell ref="Q389:Y389"/>
    <mergeCell ref="J371:P371"/>
    <mergeCell ref="J372:P372"/>
    <mergeCell ref="J383:P383"/>
    <mergeCell ref="J385:P385"/>
    <mergeCell ref="Q377:Y377"/>
    <mergeCell ref="J378:P378"/>
    <mergeCell ref="J379:P379"/>
    <mergeCell ref="Q362:Y362"/>
    <mergeCell ref="Q363:Y363"/>
    <mergeCell ref="Q364:Y364"/>
    <mergeCell ref="Q365:Y365"/>
    <mergeCell ref="Q366:Y366"/>
    <mergeCell ref="Q367:Y367"/>
    <mergeCell ref="Q368:Y368"/>
    <mergeCell ref="Q369:Y369"/>
    <mergeCell ref="Q370:Y370"/>
    <mergeCell ref="Q353:Y353"/>
    <mergeCell ref="Q354:Y354"/>
    <mergeCell ref="Q355:Y355"/>
    <mergeCell ref="Q356:Y356"/>
    <mergeCell ref="Q357:Y357"/>
    <mergeCell ref="Q358:Y358"/>
    <mergeCell ref="Q359:Y359"/>
    <mergeCell ref="Q360:Y360"/>
    <mergeCell ref="Q361:Y361"/>
    <mergeCell ref="Q344:Y344"/>
    <mergeCell ref="Q345:Y345"/>
    <mergeCell ref="Q346:Y346"/>
    <mergeCell ref="Q347:Y347"/>
    <mergeCell ref="Q348:Y348"/>
    <mergeCell ref="Q349:Y349"/>
    <mergeCell ref="Q350:Y350"/>
    <mergeCell ref="Q351:Y351"/>
    <mergeCell ref="Q352:Y352"/>
    <mergeCell ref="Q335:Y335"/>
    <mergeCell ref="Q336:Y336"/>
    <mergeCell ref="Q337:Y337"/>
    <mergeCell ref="Q338:Y338"/>
    <mergeCell ref="Q339:Y339"/>
    <mergeCell ref="Q340:Y340"/>
    <mergeCell ref="Q341:Y341"/>
    <mergeCell ref="Q342:Y342"/>
    <mergeCell ref="Q343:Y343"/>
    <mergeCell ref="Q326:Y326"/>
    <mergeCell ref="Q327:Y327"/>
    <mergeCell ref="Q328:Y328"/>
    <mergeCell ref="Q329:Y329"/>
    <mergeCell ref="Q330:Y330"/>
    <mergeCell ref="Q331:Y331"/>
    <mergeCell ref="Q332:Y332"/>
    <mergeCell ref="Q333:Y333"/>
    <mergeCell ref="Q334:Y334"/>
    <mergeCell ref="Q317:Y317"/>
    <mergeCell ref="Q318:Y318"/>
    <mergeCell ref="Q319:Y319"/>
    <mergeCell ref="Q320:Y320"/>
    <mergeCell ref="Q321:Y321"/>
    <mergeCell ref="Q322:Y322"/>
    <mergeCell ref="Q323:Y323"/>
    <mergeCell ref="Q324:Y324"/>
    <mergeCell ref="Q325:Y325"/>
    <mergeCell ref="Q308:Y308"/>
    <mergeCell ref="Q309:Y309"/>
    <mergeCell ref="Q310:Y310"/>
    <mergeCell ref="Q311:Y311"/>
    <mergeCell ref="Q312:Y312"/>
    <mergeCell ref="Q313:Y313"/>
    <mergeCell ref="Q314:Y314"/>
    <mergeCell ref="Q315:Y315"/>
    <mergeCell ref="Q316:Y316"/>
    <mergeCell ref="Q299:Y299"/>
    <mergeCell ref="Q300:Y300"/>
    <mergeCell ref="Q301:Y301"/>
    <mergeCell ref="Q302:Y302"/>
    <mergeCell ref="Q303:Y303"/>
    <mergeCell ref="Q304:Y304"/>
    <mergeCell ref="Q305:Y305"/>
    <mergeCell ref="Q306:Y306"/>
    <mergeCell ref="Q307:Y307"/>
    <mergeCell ref="Q290:Y290"/>
    <mergeCell ref="Q291:Y291"/>
    <mergeCell ref="Q292:Y292"/>
    <mergeCell ref="Q293:Y293"/>
    <mergeCell ref="Q294:Y294"/>
    <mergeCell ref="Q295:Y295"/>
    <mergeCell ref="Q296:Y296"/>
    <mergeCell ref="Q297:Y297"/>
    <mergeCell ref="Q298:Y298"/>
    <mergeCell ref="Q281:Y281"/>
    <mergeCell ref="Q282:Y282"/>
    <mergeCell ref="Q283:Y283"/>
    <mergeCell ref="Q284:Y284"/>
    <mergeCell ref="Q285:Y285"/>
    <mergeCell ref="Q286:Y286"/>
    <mergeCell ref="Q287:Y287"/>
    <mergeCell ref="Q288:Y288"/>
    <mergeCell ref="Q289:Y289"/>
    <mergeCell ref="Q272:Y272"/>
    <mergeCell ref="Q273:Y273"/>
    <mergeCell ref="Q274:Y274"/>
    <mergeCell ref="Q275:Y275"/>
    <mergeCell ref="Q276:Y276"/>
    <mergeCell ref="Q277:Y277"/>
    <mergeCell ref="Q278:Y278"/>
    <mergeCell ref="Q279:Y279"/>
    <mergeCell ref="Q280:Y280"/>
    <mergeCell ref="Q263:Y263"/>
    <mergeCell ref="Q264:Y264"/>
    <mergeCell ref="Q265:Y265"/>
    <mergeCell ref="Q266:Y266"/>
    <mergeCell ref="Q267:Y267"/>
    <mergeCell ref="Q268:Y268"/>
    <mergeCell ref="Q269:Y269"/>
    <mergeCell ref="Q270:Y270"/>
    <mergeCell ref="Q271:Y271"/>
    <mergeCell ref="Q254:Y254"/>
    <mergeCell ref="Q255:Y255"/>
    <mergeCell ref="Q256:Y256"/>
    <mergeCell ref="Q257:Y257"/>
    <mergeCell ref="Q258:Y258"/>
    <mergeCell ref="Q259:Y259"/>
    <mergeCell ref="Q260:Y260"/>
    <mergeCell ref="Q261:Y261"/>
    <mergeCell ref="Q262:Y262"/>
    <mergeCell ref="Q245:Y245"/>
    <mergeCell ref="Q246:Y246"/>
    <mergeCell ref="Q247:Y247"/>
    <mergeCell ref="Q248:Y248"/>
    <mergeCell ref="Q249:Y249"/>
    <mergeCell ref="Q250:Y250"/>
    <mergeCell ref="Q251:Y251"/>
    <mergeCell ref="Q252:Y252"/>
    <mergeCell ref="Q253:Y253"/>
    <mergeCell ref="Q236:Y236"/>
    <mergeCell ref="Q237:Y237"/>
    <mergeCell ref="Q238:Y238"/>
    <mergeCell ref="Q239:Y239"/>
    <mergeCell ref="Q240:Y240"/>
    <mergeCell ref="Q241:Y241"/>
    <mergeCell ref="Q242:Y242"/>
    <mergeCell ref="Q243:Y243"/>
    <mergeCell ref="Q244:Y244"/>
    <mergeCell ref="Q227:Y227"/>
    <mergeCell ref="Q228:Y228"/>
    <mergeCell ref="Q229:Y229"/>
    <mergeCell ref="Q230:Y230"/>
    <mergeCell ref="Q231:Y231"/>
    <mergeCell ref="Q214:Y214"/>
    <mergeCell ref="Q215:Y215"/>
    <mergeCell ref="Q216:Y216"/>
    <mergeCell ref="Q217:Y217"/>
    <mergeCell ref="Q218:Y218"/>
    <mergeCell ref="Q219:Y219"/>
    <mergeCell ref="Q220:Y220"/>
    <mergeCell ref="Q221:Y221"/>
    <mergeCell ref="Q222:Y222"/>
    <mergeCell ref="Q232:Y232"/>
    <mergeCell ref="Q233:Y233"/>
    <mergeCell ref="Q234:Y234"/>
    <mergeCell ref="Q235:Y235"/>
    <mergeCell ref="J360:P360"/>
    <mergeCell ref="J361:P361"/>
    <mergeCell ref="J362:P362"/>
    <mergeCell ref="J363:P363"/>
    <mergeCell ref="J364:P364"/>
    <mergeCell ref="J342:P342"/>
    <mergeCell ref="J343:P343"/>
    <mergeCell ref="J344:P344"/>
    <mergeCell ref="J345:P345"/>
    <mergeCell ref="J346:P346"/>
    <mergeCell ref="J347:P347"/>
    <mergeCell ref="J348:P348"/>
    <mergeCell ref="J349:P349"/>
    <mergeCell ref="J350:P350"/>
    <mergeCell ref="J333:P333"/>
    <mergeCell ref="J334:P334"/>
    <mergeCell ref="J335:P335"/>
    <mergeCell ref="J336:P336"/>
    <mergeCell ref="J337:P337"/>
    <mergeCell ref="J338:P338"/>
    <mergeCell ref="J366:P366"/>
    <mergeCell ref="J367:P367"/>
    <mergeCell ref="J370:P370"/>
    <mergeCell ref="J351:P351"/>
    <mergeCell ref="J352:P352"/>
    <mergeCell ref="J353:P353"/>
    <mergeCell ref="J354:P354"/>
    <mergeCell ref="J355:P355"/>
    <mergeCell ref="J356:P356"/>
    <mergeCell ref="J357:P357"/>
    <mergeCell ref="J358:P358"/>
    <mergeCell ref="J359:P359"/>
    <mergeCell ref="J368:P368"/>
    <mergeCell ref="J369:P369"/>
    <mergeCell ref="J365:P365"/>
    <mergeCell ref="J341:P341"/>
    <mergeCell ref="J324:P324"/>
    <mergeCell ref="J325:P325"/>
    <mergeCell ref="J326:P326"/>
    <mergeCell ref="J327:P327"/>
    <mergeCell ref="J328:P328"/>
    <mergeCell ref="J329:P329"/>
    <mergeCell ref="J330:P330"/>
    <mergeCell ref="J331:P331"/>
    <mergeCell ref="J332:P332"/>
    <mergeCell ref="J317:P317"/>
    <mergeCell ref="J318:P318"/>
    <mergeCell ref="J319:P319"/>
    <mergeCell ref="J320:P320"/>
    <mergeCell ref="J321:P321"/>
    <mergeCell ref="J322:P322"/>
    <mergeCell ref="J323:P323"/>
    <mergeCell ref="J339:P339"/>
    <mergeCell ref="J340:P340"/>
    <mergeCell ref="J308:P308"/>
    <mergeCell ref="J309:P309"/>
    <mergeCell ref="J310:P310"/>
    <mergeCell ref="J311:P311"/>
    <mergeCell ref="J312:P312"/>
    <mergeCell ref="J313:P313"/>
    <mergeCell ref="J314:P314"/>
    <mergeCell ref="J315:P315"/>
    <mergeCell ref="J316:P316"/>
    <mergeCell ref="J299:P299"/>
    <mergeCell ref="J300:P300"/>
    <mergeCell ref="J301:P301"/>
    <mergeCell ref="J302:P302"/>
    <mergeCell ref="J303:P303"/>
    <mergeCell ref="J304:P304"/>
    <mergeCell ref="J305:P305"/>
    <mergeCell ref="J306:P306"/>
    <mergeCell ref="J307:P307"/>
    <mergeCell ref="J290:P290"/>
    <mergeCell ref="J291:P291"/>
    <mergeCell ref="J292:P292"/>
    <mergeCell ref="J293:P293"/>
    <mergeCell ref="J294:P294"/>
    <mergeCell ref="J295:P295"/>
    <mergeCell ref="J296:P296"/>
    <mergeCell ref="J297:P297"/>
    <mergeCell ref="J298:P298"/>
    <mergeCell ref="J281:P281"/>
    <mergeCell ref="J282:P282"/>
    <mergeCell ref="J283:P283"/>
    <mergeCell ref="J284:P284"/>
    <mergeCell ref="J285:P285"/>
    <mergeCell ref="J286:P286"/>
    <mergeCell ref="J287:P287"/>
    <mergeCell ref="J288:P288"/>
    <mergeCell ref="J289:P289"/>
    <mergeCell ref="J272:P272"/>
    <mergeCell ref="J273:P273"/>
    <mergeCell ref="J274:P274"/>
    <mergeCell ref="J275:P275"/>
    <mergeCell ref="J276:P276"/>
    <mergeCell ref="J277:P277"/>
    <mergeCell ref="J278:P278"/>
    <mergeCell ref="J279:P279"/>
    <mergeCell ref="J280:P280"/>
    <mergeCell ref="J263:P263"/>
    <mergeCell ref="J264:P264"/>
    <mergeCell ref="J265:P265"/>
    <mergeCell ref="J266:P266"/>
    <mergeCell ref="J267:P267"/>
    <mergeCell ref="J268:P268"/>
    <mergeCell ref="J269:P269"/>
    <mergeCell ref="J270:P270"/>
    <mergeCell ref="J271:P271"/>
    <mergeCell ref="J254:P254"/>
    <mergeCell ref="J255:P255"/>
    <mergeCell ref="J256:P256"/>
    <mergeCell ref="J257:P257"/>
    <mergeCell ref="J258:P258"/>
    <mergeCell ref="J259:P259"/>
    <mergeCell ref="J260:P260"/>
    <mergeCell ref="J261:P261"/>
    <mergeCell ref="J262:P262"/>
    <mergeCell ref="J245:P245"/>
    <mergeCell ref="J246:P246"/>
    <mergeCell ref="J247:P247"/>
    <mergeCell ref="J248:P248"/>
    <mergeCell ref="J249:P249"/>
    <mergeCell ref="J250:P250"/>
    <mergeCell ref="J251:P251"/>
    <mergeCell ref="J252:P252"/>
    <mergeCell ref="J253:P253"/>
    <mergeCell ref="H417:I417"/>
    <mergeCell ref="H404:I404"/>
    <mergeCell ref="H405:I405"/>
    <mergeCell ref="H406:I406"/>
    <mergeCell ref="H407:I407"/>
    <mergeCell ref="H408:I408"/>
    <mergeCell ref="H413:I413"/>
    <mergeCell ref="H414:I414"/>
    <mergeCell ref="H415:I415"/>
    <mergeCell ref="H409:I409"/>
    <mergeCell ref="H410:I410"/>
    <mergeCell ref="H411:I411"/>
    <mergeCell ref="H412:I412"/>
    <mergeCell ref="H416:I416"/>
    <mergeCell ref="H400:I400"/>
    <mergeCell ref="H401:I401"/>
    <mergeCell ref="H402:I402"/>
    <mergeCell ref="H403:I403"/>
    <mergeCell ref="H377:I377"/>
    <mergeCell ref="H378:I378"/>
    <mergeCell ref="J393:P393"/>
    <mergeCell ref="J394:P394"/>
    <mergeCell ref="J390:P390"/>
    <mergeCell ref="J391:P391"/>
    <mergeCell ref="J392:P392"/>
    <mergeCell ref="H398:I398"/>
    <mergeCell ref="H399:I399"/>
    <mergeCell ref="H383:I384"/>
    <mergeCell ref="H387:I387"/>
    <mergeCell ref="H389:I389"/>
    <mergeCell ref="H390:I390"/>
    <mergeCell ref="H391:I391"/>
    <mergeCell ref="H385:I386"/>
    <mergeCell ref="H397:I397"/>
    <mergeCell ref="J380:P380"/>
    <mergeCell ref="J381:P381"/>
    <mergeCell ref="J382:P382"/>
    <mergeCell ref="Q390:Y390"/>
    <mergeCell ref="Q391:Y391"/>
    <mergeCell ref="Q392:Y392"/>
    <mergeCell ref="J410:P410"/>
    <mergeCell ref="J411:P411"/>
    <mergeCell ref="J412:P412"/>
    <mergeCell ref="J395:P395"/>
    <mergeCell ref="J396:P396"/>
    <mergeCell ref="J397:P397"/>
    <mergeCell ref="J398:P398"/>
    <mergeCell ref="Q393:Y393"/>
    <mergeCell ref="Q394:Y394"/>
    <mergeCell ref="Q395:Y395"/>
    <mergeCell ref="Q396:Y396"/>
    <mergeCell ref="Q397:Y397"/>
    <mergeCell ref="Q398:Y398"/>
    <mergeCell ref="Q399:Y399"/>
    <mergeCell ref="Q400:Y400"/>
    <mergeCell ref="Q401:Y401"/>
    <mergeCell ref="Q402:Y402"/>
    <mergeCell ref="Q403:Y403"/>
    <mergeCell ref="Q404:Y404"/>
    <mergeCell ref="Q405:Y405"/>
    <mergeCell ref="Q406:Y406"/>
    <mergeCell ref="E378:F386"/>
    <mergeCell ref="H372:I372"/>
    <mergeCell ref="H380:I380"/>
    <mergeCell ref="H392:I392"/>
    <mergeCell ref="H393:I393"/>
    <mergeCell ref="H394:I394"/>
    <mergeCell ref="H395:I395"/>
    <mergeCell ref="H396:I396"/>
    <mergeCell ref="H388:I388"/>
    <mergeCell ref="H355:I355"/>
    <mergeCell ref="H356:I356"/>
    <mergeCell ref="H379:I379"/>
    <mergeCell ref="H366:I366"/>
    <mergeCell ref="H357:I357"/>
    <mergeCell ref="H358:I358"/>
    <mergeCell ref="H359:I359"/>
    <mergeCell ref="H360:I360"/>
    <mergeCell ref="H361:I361"/>
    <mergeCell ref="H362:I362"/>
    <mergeCell ref="H363:I363"/>
    <mergeCell ref="H364:I364"/>
    <mergeCell ref="H365:I365"/>
    <mergeCell ref="D375:Y375"/>
    <mergeCell ref="D377:F377"/>
    <mergeCell ref="J377:P377"/>
    <mergeCell ref="D378:D386"/>
    <mergeCell ref="H381:I381"/>
    <mergeCell ref="H382:I382"/>
    <mergeCell ref="H367:I367"/>
    <mergeCell ref="H368:I368"/>
    <mergeCell ref="H369:I369"/>
    <mergeCell ref="H370:I370"/>
    <mergeCell ref="H371:I371"/>
    <mergeCell ref="H346:I346"/>
    <mergeCell ref="H347:I347"/>
    <mergeCell ref="H348:I348"/>
    <mergeCell ref="H349:I349"/>
    <mergeCell ref="H350:I350"/>
    <mergeCell ref="H351:I351"/>
    <mergeCell ref="H352:I352"/>
    <mergeCell ref="H353:I353"/>
    <mergeCell ref="H354:I354"/>
    <mergeCell ref="H337:I337"/>
    <mergeCell ref="H338:I338"/>
    <mergeCell ref="H339:I339"/>
    <mergeCell ref="H340:I340"/>
    <mergeCell ref="H341:I341"/>
    <mergeCell ref="H342:I342"/>
    <mergeCell ref="H343:I343"/>
    <mergeCell ref="H344:I344"/>
    <mergeCell ref="H345:I345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290:I290"/>
    <mergeCell ref="H291:I291"/>
    <mergeCell ref="H292:I292"/>
    <mergeCell ref="H293:I293"/>
    <mergeCell ref="H294:I294"/>
    <mergeCell ref="H295:I295"/>
    <mergeCell ref="H296:I296"/>
    <mergeCell ref="H297:I297"/>
    <mergeCell ref="H298:I298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52:I252"/>
    <mergeCell ref="H253:I253"/>
    <mergeCell ref="J215:P215"/>
    <mergeCell ref="J216:P216"/>
    <mergeCell ref="J217:P217"/>
    <mergeCell ref="J218:P218"/>
    <mergeCell ref="J219:P219"/>
    <mergeCell ref="J220:P220"/>
    <mergeCell ref="J221:P221"/>
    <mergeCell ref="J222:P222"/>
    <mergeCell ref="J223:P223"/>
    <mergeCell ref="J224:P224"/>
    <mergeCell ref="J225:P225"/>
    <mergeCell ref="J226:P226"/>
    <mergeCell ref="J227:P227"/>
    <mergeCell ref="J228:P228"/>
    <mergeCell ref="J229:P229"/>
    <mergeCell ref="J230:P230"/>
    <mergeCell ref="J231:P231"/>
    <mergeCell ref="J232:P232"/>
    <mergeCell ref="J233:P233"/>
    <mergeCell ref="J234:P234"/>
    <mergeCell ref="J235:P235"/>
    <mergeCell ref="J236:P236"/>
    <mergeCell ref="H268:I268"/>
    <mergeCell ref="H269:I269"/>
    <mergeCell ref="H270:I270"/>
    <mergeCell ref="H271:I271"/>
    <mergeCell ref="D209:Y209"/>
    <mergeCell ref="E214:F226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J213:P213"/>
    <mergeCell ref="H224:I224"/>
    <mergeCell ref="H225:I225"/>
    <mergeCell ref="H226:I226"/>
    <mergeCell ref="J214:P214"/>
    <mergeCell ref="Q223:Y223"/>
    <mergeCell ref="Q224:Y224"/>
    <mergeCell ref="Q225:Y225"/>
    <mergeCell ref="Q226:Y226"/>
    <mergeCell ref="H308:I308"/>
    <mergeCell ref="H309:I309"/>
    <mergeCell ref="D419:D431"/>
    <mergeCell ref="D328:D333"/>
    <mergeCell ref="D285:D294"/>
    <mergeCell ref="D295:D298"/>
    <mergeCell ref="D299:D305"/>
    <mergeCell ref="D306:D316"/>
    <mergeCell ref="H254:I254"/>
    <mergeCell ref="H255:I255"/>
    <mergeCell ref="H256:I256"/>
    <mergeCell ref="H257:I257"/>
    <mergeCell ref="H258:I258"/>
    <mergeCell ref="H259:I259"/>
    <mergeCell ref="E273:F274"/>
    <mergeCell ref="E275:F284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99:I299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E328:F333"/>
    <mergeCell ref="E334:F340"/>
    <mergeCell ref="E341:F350"/>
    <mergeCell ref="E299:F305"/>
    <mergeCell ref="D359:D372"/>
    <mergeCell ref="D334:D340"/>
    <mergeCell ref="D341:D350"/>
    <mergeCell ref="D351:D358"/>
    <mergeCell ref="D317:D327"/>
    <mergeCell ref="E306:F316"/>
    <mergeCell ref="E317:F327"/>
    <mergeCell ref="D434:Y434"/>
    <mergeCell ref="E438:Y438"/>
    <mergeCell ref="H418:I418"/>
    <mergeCell ref="H419:I419"/>
    <mergeCell ref="H420:I420"/>
    <mergeCell ref="H421:I421"/>
    <mergeCell ref="H422:I422"/>
    <mergeCell ref="H423:I423"/>
    <mergeCell ref="H424:I424"/>
    <mergeCell ref="H425:I425"/>
    <mergeCell ref="H426:I426"/>
    <mergeCell ref="H427:I427"/>
    <mergeCell ref="H428:I428"/>
    <mergeCell ref="H429:I429"/>
    <mergeCell ref="H430:I430"/>
    <mergeCell ref="H431:I431"/>
    <mergeCell ref="J422:P422"/>
    <mergeCell ref="J423:P423"/>
    <mergeCell ref="J424:P424"/>
    <mergeCell ref="J425:P425"/>
    <mergeCell ref="J426:P426"/>
    <mergeCell ref="J430:P430"/>
    <mergeCell ref="J431:P431"/>
    <mergeCell ref="Q431:Y431"/>
    <mergeCell ref="H248:I248"/>
    <mergeCell ref="H249:I249"/>
    <mergeCell ref="H213:I213"/>
    <mergeCell ref="E415:F416"/>
    <mergeCell ref="E417:F418"/>
    <mergeCell ref="E419:F431"/>
    <mergeCell ref="E351:F358"/>
    <mergeCell ref="E359:F372"/>
    <mergeCell ref="E232:F235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E285:F294"/>
    <mergeCell ref="E295:F298"/>
    <mergeCell ref="W1:Z1"/>
    <mergeCell ref="H231:I231"/>
    <mergeCell ref="C166:H166"/>
    <mergeCell ref="I30:Y30"/>
    <mergeCell ref="I32:Y32"/>
    <mergeCell ref="I34:M34"/>
    <mergeCell ref="I69:M69"/>
    <mergeCell ref="C60:H60"/>
    <mergeCell ref="J74:Y74"/>
    <mergeCell ref="I36:M36"/>
    <mergeCell ref="I38:Y38"/>
    <mergeCell ref="I71:Y71"/>
    <mergeCell ref="I73:Y73"/>
    <mergeCell ref="C109:H109"/>
    <mergeCell ref="C146:H146"/>
    <mergeCell ref="I120:M120"/>
    <mergeCell ref="I122:Y122"/>
    <mergeCell ref="I116:Y116"/>
    <mergeCell ref="I118:M118"/>
    <mergeCell ref="I153:Y153"/>
    <mergeCell ref="I83:M83"/>
    <mergeCell ref="I85:M85"/>
    <mergeCell ref="I161:M161"/>
    <mergeCell ref="I87:Y87"/>
    <mergeCell ref="C11:Z11"/>
    <mergeCell ref="C13:H13"/>
    <mergeCell ref="I20:M20"/>
    <mergeCell ref="I81:Y81"/>
    <mergeCell ref="I75:Y75"/>
    <mergeCell ref="J76:Y76"/>
    <mergeCell ref="I77:Y77"/>
    <mergeCell ref="I79:Y79"/>
    <mergeCell ref="I40:M40"/>
    <mergeCell ref="I63:M63"/>
    <mergeCell ref="I112:Y112"/>
    <mergeCell ref="I114:Y114"/>
    <mergeCell ref="I151:M151"/>
    <mergeCell ref="I173:M173"/>
    <mergeCell ref="I157:Y157"/>
    <mergeCell ref="I159:M159"/>
    <mergeCell ref="I155:Y155"/>
    <mergeCell ref="I22:Y22"/>
    <mergeCell ref="I24:Y24"/>
    <mergeCell ref="I26:Y26"/>
    <mergeCell ref="I28:Y28"/>
    <mergeCell ref="D111:Y111"/>
    <mergeCell ref="O175:Q175"/>
    <mergeCell ref="I171:M171"/>
    <mergeCell ref="I177:M177"/>
    <mergeCell ref="E248:F251"/>
    <mergeCell ref="E247:F247"/>
    <mergeCell ref="C207:H207"/>
    <mergeCell ref="D214:D226"/>
    <mergeCell ref="E227:F231"/>
    <mergeCell ref="D268:D272"/>
    <mergeCell ref="D227:D231"/>
    <mergeCell ref="D232:D235"/>
    <mergeCell ref="D236:D240"/>
    <mergeCell ref="D241:D246"/>
    <mergeCell ref="D211:Y211"/>
    <mergeCell ref="D213:F213"/>
    <mergeCell ref="H227:I227"/>
    <mergeCell ref="H228:I228"/>
    <mergeCell ref="H229:I229"/>
    <mergeCell ref="H230:I230"/>
    <mergeCell ref="D248:D251"/>
    <mergeCell ref="H246:I246"/>
    <mergeCell ref="H247:I247"/>
    <mergeCell ref="H214:I214"/>
    <mergeCell ref="Q213:Y213"/>
    <mergeCell ref="E236:F240"/>
    <mergeCell ref="E268:F272"/>
    <mergeCell ref="E241:F246"/>
    <mergeCell ref="D415:D416"/>
    <mergeCell ref="D417:D418"/>
    <mergeCell ref="I149:M149"/>
    <mergeCell ref="I169:M169"/>
    <mergeCell ref="I179:M179"/>
    <mergeCell ref="I175:M175"/>
    <mergeCell ref="D273:D274"/>
    <mergeCell ref="D275:D284"/>
    <mergeCell ref="H232:I232"/>
    <mergeCell ref="H250:I250"/>
    <mergeCell ref="H251:I251"/>
    <mergeCell ref="J237:P237"/>
    <mergeCell ref="J238:P238"/>
    <mergeCell ref="J239:P239"/>
    <mergeCell ref="J240:P240"/>
    <mergeCell ref="J241:P241"/>
    <mergeCell ref="J242:P242"/>
    <mergeCell ref="J243:P243"/>
    <mergeCell ref="J244:P244"/>
    <mergeCell ref="E252:F267"/>
    <mergeCell ref="D252:D267"/>
    <mergeCell ref="D387:D392"/>
    <mergeCell ref="E394:F401"/>
    <mergeCell ref="D394:D401"/>
    <mergeCell ref="E402:F403"/>
    <mergeCell ref="E404:F409"/>
    <mergeCell ref="E410:F414"/>
    <mergeCell ref="E393:F393"/>
    <mergeCell ref="D402:D403"/>
    <mergeCell ref="D404:D409"/>
    <mergeCell ref="D410:D414"/>
    <mergeCell ref="E387:F392"/>
    <mergeCell ref="E190:J190"/>
    <mergeCell ref="J180:Y180"/>
    <mergeCell ref="I185:M185"/>
    <mergeCell ref="J186:Y186"/>
    <mergeCell ref="I183:M183"/>
    <mergeCell ref="I181:M181"/>
    <mergeCell ref="E189:J189"/>
    <mergeCell ref="K189:N189"/>
    <mergeCell ref="O189:S189"/>
    <mergeCell ref="E188:Y188"/>
    <mergeCell ref="K190:N190"/>
    <mergeCell ref="O190:S190"/>
  </mergeCells>
  <phoneticPr fontId="5"/>
  <conditionalFormatting sqref="I20:M20">
    <cfRule type="expression" dxfId="247" priority="248" stopIfTrue="1">
      <formula>ISBLANK($I20)</formula>
    </cfRule>
  </conditionalFormatting>
  <conditionalFormatting sqref="I22:Y22">
    <cfRule type="expression" dxfId="246" priority="247" stopIfTrue="1">
      <formula>AND(I22&lt;&gt;"", OR(ISERROR(FIND("@"&amp;LEFT(I22,3)&amp;"@", 都道府県3))=FALSE, ISERROR(FIND("@"&amp;LEFT(I22,4)&amp;"@",都道府県4))=FALSE))=FALSE</formula>
    </cfRule>
  </conditionalFormatting>
  <conditionalFormatting sqref="I24:Y24">
    <cfRule type="expression" dxfId="245" priority="246" stopIfTrue="1">
      <formula>ISBLANK($I24)</formula>
    </cfRule>
  </conditionalFormatting>
  <conditionalFormatting sqref="I26:Y26">
    <cfRule type="expression" dxfId="244" priority="245" stopIfTrue="1">
      <formula>ISBLANK($I26)</formula>
    </cfRule>
  </conditionalFormatting>
  <conditionalFormatting sqref="I28:Y28">
    <cfRule type="expression" dxfId="243" priority="244" stopIfTrue="1">
      <formula>ISBLANK($I28)</formula>
    </cfRule>
  </conditionalFormatting>
  <conditionalFormatting sqref="I30:Y30">
    <cfRule type="expression" dxfId="242" priority="243" stopIfTrue="1">
      <formula>ISBLANK($I30)</formula>
    </cfRule>
  </conditionalFormatting>
  <conditionalFormatting sqref="I32:Y32">
    <cfRule type="expression" dxfId="241" priority="242" stopIfTrue="1">
      <formula>ISBLANK($I32)</formula>
    </cfRule>
  </conditionalFormatting>
  <conditionalFormatting sqref="I34:M34">
    <cfRule type="expression" dxfId="240" priority="241" stopIfTrue="1">
      <formula>NOT(AND(I34&lt;&gt;"",ISNUMBER(VALUE(SUBSTITUTE(I34,"-","")))))</formula>
    </cfRule>
  </conditionalFormatting>
  <conditionalFormatting sqref="I36:M36">
    <cfRule type="expression" dxfId="239" priority="240" stopIfTrue="1">
      <formula>NOT(AND(I36&lt;&gt;"",ISNUMBER(VALUE(SUBSTITUTE(I36,"-","")))))</formula>
    </cfRule>
  </conditionalFormatting>
  <conditionalFormatting sqref="I38:Y38">
    <cfRule type="expression" dxfId="238" priority="239" stopIfTrue="1">
      <formula>ISBLANK($I38)</formula>
    </cfRule>
  </conditionalFormatting>
  <conditionalFormatting sqref="I40:M40">
    <cfRule type="expression" dxfId="237" priority="238" stopIfTrue="1">
      <formula>AND($I40&lt;&gt;"一致する", $I40&lt;&gt;"一致しない")</formula>
    </cfRule>
  </conditionalFormatting>
  <conditionalFormatting sqref="I63:M63">
    <cfRule type="expression" dxfId="236" priority="237" stopIfTrue="1">
      <formula>AND(I63&lt;&gt;"しない", I63&lt;&gt;"する")</formula>
    </cfRule>
  </conditionalFormatting>
  <conditionalFormatting sqref="I69:M69">
    <cfRule type="expression" dxfId="235" priority="236" stopIfTrue="1">
      <formula>OR(AND($I63="する",ISBLANK($I69)),AND($I63="しない",NOT(ISBLANK($I69))))</formula>
    </cfRule>
  </conditionalFormatting>
  <conditionalFormatting sqref="I71:Y71">
    <cfRule type="expression" dxfId="234" priority="235" stopIfTrue="1">
      <formula>OR(AND($I63="する",AND(I71&lt;&gt;"", OR(ISERROR(FIND("@"&amp;LEFT(I71,3)&amp;"@", 都道府県3))=FALSE, ISERROR(FIND("@"&amp;LEFT(I71,4)&amp;"@",都道府県4))=FALSE))=FALSE),AND($I63="しない",NOT(ISBLANK($I71))))</formula>
    </cfRule>
  </conditionalFormatting>
  <conditionalFormatting sqref="I73:Y73">
    <cfRule type="expression" dxfId="233" priority="234" stopIfTrue="1">
      <formula>OR(AND($I63="する",ISBLANK($I73)),AND($I63="しない",NOT(ISBLANK($I73))))</formula>
    </cfRule>
  </conditionalFormatting>
  <conditionalFormatting sqref="I75:Y75">
    <cfRule type="expression" dxfId="232" priority="233" stopIfTrue="1">
      <formula>OR(AND($I63="する",ISBLANK($I75)),AND($I63="しない",NOT(ISBLANK($I75))))</formula>
    </cfRule>
  </conditionalFormatting>
  <conditionalFormatting sqref="I77:Y77">
    <cfRule type="expression" dxfId="231" priority="232" stopIfTrue="1">
      <formula>OR(AND($I63="する",ISBLANK($I77)),AND($I63="しない",NOT(ISBLANK($I77))))</formula>
    </cfRule>
  </conditionalFormatting>
  <conditionalFormatting sqref="I79:Y79">
    <cfRule type="expression" dxfId="230" priority="231" stopIfTrue="1">
      <formula>OR(AND($I63="する",ISBLANK($I79)),AND($I63="しない",NOT(ISBLANK($I79))))</formula>
    </cfRule>
  </conditionalFormatting>
  <conditionalFormatting sqref="I81:Y81">
    <cfRule type="expression" dxfId="229" priority="230" stopIfTrue="1">
      <formula>OR(AND($I63="する",ISBLANK($I81)),AND($I63="しない",NOT(ISBLANK($I81))))</formula>
    </cfRule>
  </conditionalFormatting>
  <conditionalFormatting sqref="I83:M83">
    <cfRule type="expression" dxfId="228" priority="229" stopIfTrue="1">
      <formula>OR(AND($I63="する",NOT(AND(I83&lt;&gt;"",ISNUMBER(VALUE(SUBSTITUTE(I83,"-","")))))), AND($I63="しない",NOT(ISBLANK($I83))))</formula>
    </cfRule>
  </conditionalFormatting>
  <conditionalFormatting sqref="I85:M85">
    <cfRule type="expression" dxfId="227" priority="228" stopIfTrue="1">
      <formula>OR(AND($I63="する",NOT(AND(I85&lt;&gt;"",ISNUMBER(VALUE(SUBSTITUTE(I85,"-","")))))), AND($I63="しない",NOT(ISBLANK($I85))))</formula>
    </cfRule>
  </conditionalFormatting>
  <conditionalFormatting sqref="I87:Y87">
    <cfRule type="expression" dxfId="226" priority="227" stopIfTrue="1">
      <formula>OR(AND($I63="する", TRIM($I87)=""),AND($I63="しない", NOT(ISBLANK($I87))))</formula>
    </cfRule>
  </conditionalFormatting>
  <conditionalFormatting sqref="I118:M118">
    <cfRule type="expression" dxfId="225" priority="226" stopIfTrue="1">
      <formula>AND(I118&lt;&gt;"",NOT(ISNUMBER(VALUE(SUBSTITUTE(I118,"-","")))))</formula>
    </cfRule>
  </conditionalFormatting>
  <conditionalFormatting sqref="I120:M120">
    <cfRule type="expression" dxfId="224" priority="225" stopIfTrue="1">
      <formula>AND(I120&lt;&gt;"",NOT(ISNUMBER(VALUE(SUBSTITUTE(I120,"-","")))))</formula>
    </cfRule>
  </conditionalFormatting>
  <conditionalFormatting sqref="I149:M149">
    <cfRule type="expression" dxfId="223" priority="224" stopIfTrue="1">
      <formula>AND(I149&lt;&gt;"しない", I149&lt;&gt;"する")</formula>
    </cfRule>
  </conditionalFormatting>
  <conditionalFormatting sqref="I151:M151">
    <cfRule type="expression" dxfId="222" priority="223" stopIfTrue="1">
      <formula>AND($I149="する",ISBLANK($I151))</formula>
    </cfRule>
  </conditionalFormatting>
  <conditionalFormatting sqref="I153:Y153">
    <cfRule type="expression" dxfId="221" priority="222" stopIfTrue="1">
      <formula>AND($I149="する",ISBLANK($I153))</formula>
    </cfRule>
  </conditionalFormatting>
  <conditionalFormatting sqref="I157:Y157">
    <cfRule type="expression" dxfId="220" priority="221" stopIfTrue="1">
      <formula>AND($I149="する",ISBLANK($I157))</formula>
    </cfRule>
  </conditionalFormatting>
  <conditionalFormatting sqref="I159:M159">
    <cfRule type="expression" dxfId="219" priority="220" stopIfTrue="1">
      <formula>AND($I149="する",NOT(AND(I159&lt;&gt;"",ISNUMBER(VALUE(SUBSTITUTE(I159,"-",""))))))</formula>
    </cfRule>
  </conditionalFormatting>
  <conditionalFormatting sqref="I161:M161">
    <cfRule type="expression" dxfId="218" priority="219" stopIfTrue="1">
      <formula>AND($I149="する",AND(I161&lt;&gt;"",NOT(ISNUMBER(VALUE(SUBSTITUTE(I161,"-",""))))))</formula>
    </cfRule>
  </conditionalFormatting>
  <conditionalFormatting sqref="I169:M169">
    <cfRule type="expression" dxfId="217" priority="218" stopIfTrue="1">
      <formula>ISBLANK($I169)</formula>
    </cfRule>
  </conditionalFormatting>
  <conditionalFormatting sqref="I173:M173">
    <cfRule type="expression" dxfId="216" priority="217" stopIfTrue="1">
      <formula>ISBLANK($I173)</formula>
    </cfRule>
  </conditionalFormatting>
  <conditionalFormatting sqref="I179:M179">
    <cfRule type="expression" dxfId="215" priority="216" stopIfTrue="1">
      <formula>ISBLANK($I179)</formula>
    </cfRule>
  </conditionalFormatting>
  <conditionalFormatting sqref="I185:M185">
    <cfRule type="expression" dxfId="214" priority="215" stopIfTrue="1">
      <formula>AND($I185&lt;&gt;"課税", $I185&lt;&gt;"免税")</formula>
    </cfRule>
  </conditionalFormatting>
  <conditionalFormatting sqref="H214:I214">
    <cfRule type="expression" dxfId="213" priority="214" stopIfTrue="1">
      <formula>希望&lt;&gt;0</formula>
    </cfRule>
  </conditionalFormatting>
  <conditionalFormatting sqref="H215:I215">
    <cfRule type="expression" dxfId="212" priority="213" stopIfTrue="1">
      <formula>希望&lt;&gt;0</formula>
    </cfRule>
  </conditionalFormatting>
  <conditionalFormatting sqref="H216:I216">
    <cfRule type="expression" dxfId="211" priority="212" stopIfTrue="1">
      <formula>希望&lt;&gt;0</formula>
    </cfRule>
  </conditionalFormatting>
  <conditionalFormatting sqref="H217:I217">
    <cfRule type="expression" dxfId="210" priority="211" stopIfTrue="1">
      <formula>希望&lt;&gt;0</formula>
    </cfRule>
  </conditionalFormatting>
  <conditionalFormatting sqref="H218:I218">
    <cfRule type="expression" dxfId="209" priority="210" stopIfTrue="1">
      <formula>希望&lt;&gt;0</formula>
    </cfRule>
  </conditionalFormatting>
  <conditionalFormatting sqref="H219:I219">
    <cfRule type="expression" dxfId="208" priority="209" stopIfTrue="1">
      <formula>希望&lt;&gt;0</formula>
    </cfRule>
  </conditionalFormatting>
  <conditionalFormatting sqref="H220:I220">
    <cfRule type="expression" dxfId="207" priority="208" stopIfTrue="1">
      <formula>希望&lt;&gt;0</formula>
    </cfRule>
  </conditionalFormatting>
  <conditionalFormatting sqref="H221:I221">
    <cfRule type="expression" dxfId="206" priority="207" stopIfTrue="1">
      <formula>希望&lt;&gt;0</formula>
    </cfRule>
  </conditionalFormatting>
  <conditionalFormatting sqref="H222:I222">
    <cfRule type="expression" dxfId="205" priority="206" stopIfTrue="1">
      <formula>希望&lt;&gt;0</formula>
    </cfRule>
  </conditionalFormatting>
  <conditionalFormatting sqref="H223:I223">
    <cfRule type="expression" dxfId="204" priority="205" stopIfTrue="1">
      <formula>希望&lt;&gt;0</formula>
    </cfRule>
  </conditionalFormatting>
  <conditionalFormatting sqref="H224:I224">
    <cfRule type="expression" dxfId="203" priority="204" stopIfTrue="1">
      <formula>希望&lt;&gt;0</formula>
    </cfRule>
  </conditionalFormatting>
  <conditionalFormatting sqref="H225:I225">
    <cfRule type="expression" dxfId="202" priority="203" stopIfTrue="1">
      <formula>希望&lt;&gt;0</formula>
    </cfRule>
  </conditionalFormatting>
  <conditionalFormatting sqref="H226:I226">
    <cfRule type="expression" dxfId="201" priority="202" stopIfTrue="1">
      <formula>希望&lt;&gt;0</formula>
    </cfRule>
  </conditionalFormatting>
  <conditionalFormatting sqref="H227:I227">
    <cfRule type="expression" dxfId="200" priority="201" stopIfTrue="1">
      <formula>希望&lt;&gt;0</formula>
    </cfRule>
  </conditionalFormatting>
  <conditionalFormatting sqref="H228:I228">
    <cfRule type="expression" dxfId="199" priority="200" stopIfTrue="1">
      <formula>希望&lt;&gt;0</formula>
    </cfRule>
  </conditionalFormatting>
  <conditionalFormatting sqref="H229:I229">
    <cfRule type="expression" dxfId="198" priority="199" stopIfTrue="1">
      <formula>希望&lt;&gt;0</formula>
    </cfRule>
  </conditionalFormatting>
  <conditionalFormatting sqref="H230:I230">
    <cfRule type="expression" dxfId="197" priority="198" stopIfTrue="1">
      <formula>希望&lt;&gt;0</formula>
    </cfRule>
  </conditionalFormatting>
  <conditionalFormatting sqref="H231:I231">
    <cfRule type="expression" dxfId="196" priority="197" stopIfTrue="1">
      <formula>希望&lt;&gt;0</formula>
    </cfRule>
  </conditionalFormatting>
  <conditionalFormatting sqref="H232:I232">
    <cfRule type="expression" dxfId="195" priority="196" stopIfTrue="1">
      <formula>希望&lt;&gt;0</formula>
    </cfRule>
  </conditionalFormatting>
  <conditionalFormatting sqref="H233:I233">
    <cfRule type="expression" dxfId="194" priority="195" stopIfTrue="1">
      <formula>希望&lt;&gt;0</formula>
    </cfRule>
  </conditionalFormatting>
  <conditionalFormatting sqref="H234:I234">
    <cfRule type="expression" dxfId="193" priority="194" stopIfTrue="1">
      <formula>希望&lt;&gt;0</formula>
    </cfRule>
  </conditionalFormatting>
  <conditionalFormatting sqref="H235:I235">
    <cfRule type="expression" dxfId="192" priority="193" stopIfTrue="1">
      <formula>希望&lt;&gt;0</formula>
    </cfRule>
  </conditionalFormatting>
  <conditionalFormatting sqref="H236:I236">
    <cfRule type="expression" dxfId="191" priority="192" stopIfTrue="1">
      <formula>希望&lt;&gt;0</formula>
    </cfRule>
  </conditionalFormatting>
  <conditionalFormatting sqref="H237:I237">
    <cfRule type="expression" dxfId="190" priority="191" stopIfTrue="1">
      <formula>希望&lt;&gt;0</formula>
    </cfRule>
  </conditionalFormatting>
  <conditionalFormatting sqref="H238:I238">
    <cfRule type="expression" dxfId="189" priority="190" stopIfTrue="1">
      <formula>希望&lt;&gt;0</formula>
    </cfRule>
  </conditionalFormatting>
  <conditionalFormatting sqref="H239:I239">
    <cfRule type="expression" dxfId="188" priority="189" stopIfTrue="1">
      <formula>希望&lt;&gt;0</formula>
    </cfRule>
  </conditionalFormatting>
  <conditionalFormatting sqref="H240:I240">
    <cfRule type="expression" dxfId="187" priority="188" stopIfTrue="1">
      <formula>希望&lt;&gt;0</formula>
    </cfRule>
  </conditionalFormatting>
  <conditionalFormatting sqref="H241:I241">
    <cfRule type="expression" dxfId="186" priority="187" stopIfTrue="1">
      <formula>希望&lt;&gt;0</formula>
    </cfRule>
  </conditionalFormatting>
  <conditionalFormatting sqref="H242:I242">
    <cfRule type="expression" dxfId="185" priority="186" stopIfTrue="1">
      <formula>希望&lt;&gt;0</formula>
    </cfRule>
  </conditionalFormatting>
  <conditionalFormatting sqref="H243:I243">
    <cfRule type="expression" dxfId="184" priority="185" stopIfTrue="1">
      <formula>希望&lt;&gt;0</formula>
    </cfRule>
  </conditionalFormatting>
  <conditionalFormatting sqref="H244:I244">
    <cfRule type="expression" dxfId="183" priority="184" stopIfTrue="1">
      <formula>希望&lt;&gt;0</formula>
    </cfRule>
  </conditionalFormatting>
  <conditionalFormatting sqref="H245:I245">
    <cfRule type="expression" dxfId="182" priority="183" stopIfTrue="1">
      <formula>希望&lt;&gt;0</formula>
    </cfRule>
  </conditionalFormatting>
  <conditionalFormatting sqref="H246:I246">
    <cfRule type="expression" dxfId="181" priority="182" stopIfTrue="1">
      <formula>希望&lt;&gt;0</formula>
    </cfRule>
  </conditionalFormatting>
  <conditionalFormatting sqref="H247:I247">
    <cfRule type="expression" dxfId="180" priority="181" stopIfTrue="1">
      <formula>希望&lt;&gt;0</formula>
    </cfRule>
  </conditionalFormatting>
  <conditionalFormatting sqref="H248:I248">
    <cfRule type="expression" dxfId="179" priority="180" stopIfTrue="1">
      <formula>希望&lt;&gt;0</formula>
    </cfRule>
  </conditionalFormatting>
  <conditionalFormatting sqref="H249:I249">
    <cfRule type="expression" dxfId="178" priority="179" stopIfTrue="1">
      <formula>希望&lt;&gt;0</formula>
    </cfRule>
  </conditionalFormatting>
  <conditionalFormatting sqref="H250:I250">
    <cfRule type="expression" dxfId="177" priority="178" stopIfTrue="1">
      <formula>希望&lt;&gt;0</formula>
    </cfRule>
  </conditionalFormatting>
  <conditionalFormatting sqref="H251:I251">
    <cfRule type="expression" dxfId="176" priority="177" stopIfTrue="1">
      <formula>希望&lt;&gt;0</formula>
    </cfRule>
  </conditionalFormatting>
  <conditionalFormatting sqref="H252:I252">
    <cfRule type="expression" dxfId="175" priority="176" stopIfTrue="1">
      <formula>希望&lt;&gt;0</formula>
    </cfRule>
  </conditionalFormatting>
  <conditionalFormatting sqref="H253:I253">
    <cfRule type="expression" dxfId="174" priority="175" stopIfTrue="1">
      <formula>希望&lt;&gt;0</formula>
    </cfRule>
  </conditionalFormatting>
  <conditionalFormatting sqref="H254:I254">
    <cfRule type="expression" dxfId="173" priority="174" stopIfTrue="1">
      <formula>希望&lt;&gt;0</formula>
    </cfRule>
  </conditionalFormatting>
  <conditionalFormatting sqref="H255:I255">
    <cfRule type="expression" dxfId="172" priority="173" stopIfTrue="1">
      <formula>希望&lt;&gt;0</formula>
    </cfRule>
  </conditionalFormatting>
  <conditionalFormatting sqref="H256:I256">
    <cfRule type="expression" dxfId="171" priority="172" stopIfTrue="1">
      <formula>希望&lt;&gt;0</formula>
    </cfRule>
  </conditionalFormatting>
  <conditionalFormatting sqref="H257:I257">
    <cfRule type="expression" dxfId="170" priority="171" stopIfTrue="1">
      <formula>希望&lt;&gt;0</formula>
    </cfRule>
  </conditionalFormatting>
  <conditionalFormatting sqref="H258:I258">
    <cfRule type="expression" dxfId="169" priority="170" stopIfTrue="1">
      <formula>希望&lt;&gt;0</formula>
    </cfRule>
  </conditionalFormatting>
  <conditionalFormatting sqref="H259:I259">
    <cfRule type="expression" dxfId="168" priority="169" stopIfTrue="1">
      <formula>希望&lt;&gt;0</formula>
    </cfRule>
  </conditionalFormatting>
  <conditionalFormatting sqref="H260:I260">
    <cfRule type="expression" dxfId="167" priority="168" stopIfTrue="1">
      <formula>希望&lt;&gt;0</formula>
    </cfRule>
  </conditionalFormatting>
  <conditionalFormatting sqref="H261:I261">
    <cfRule type="expression" dxfId="166" priority="167" stopIfTrue="1">
      <formula>希望&lt;&gt;0</formula>
    </cfRule>
  </conditionalFormatting>
  <conditionalFormatting sqref="H262:I262">
    <cfRule type="expression" dxfId="165" priority="166" stopIfTrue="1">
      <formula>希望&lt;&gt;0</formula>
    </cfRule>
  </conditionalFormatting>
  <conditionalFormatting sqref="H263:I263">
    <cfRule type="expression" dxfId="164" priority="165" stopIfTrue="1">
      <formula>希望&lt;&gt;0</formula>
    </cfRule>
  </conditionalFormatting>
  <conditionalFormatting sqref="H264:I264">
    <cfRule type="expression" dxfId="163" priority="164" stopIfTrue="1">
      <formula>希望&lt;&gt;0</formula>
    </cfRule>
  </conditionalFormatting>
  <conditionalFormatting sqref="H265:I265">
    <cfRule type="expression" dxfId="162" priority="163" stopIfTrue="1">
      <formula>希望&lt;&gt;0</formula>
    </cfRule>
  </conditionalFormatting>
  <conditionalFormatting sqref="H266:I266">
    <cfRule type="expression" dxfId="161" priority="162" stopIfTrue="1">
      <formula>希望&lt;&gt;0</formula>
    </cfRule>
  </conditionalFormatting>
  <conditionalFormatting sqref="H267:I267">
    <cfRule type="expression" dxfId="160" priority="161" stopIfTrue="1">
      <formula>希望&lt;&gt;0</formula>
    </cfRule>
  </conditionalFormatting>
  <conditionalFormatting sqref="H268:I268">
    <cfRule type="expression" dxfId="159" priority="160" stopIfTrue="1">
      <formula>希望&lt;&gt;0</formula>
    </cfRule>
  </conditionalFormatting>
  <conditionalFormatting sqref="H269:I269">
    <cfRule type="expression" dxfId="158" priority="159" stopIfTrue="1">
      <formula>希望&lt;&gt;0</formula>
    </cfRule>
  </conditionalFormatting>
  <conditionalFormatting sqref="H270:I270">
    <cfRule type="expression" dxfId="157" priority="158" stopIfTrue="1">
      <formula>希望&lt;&gt;0</formula>
    </cfRule>
  </conditionalFormatting>
  <conditionalFormatting sqref="H271:I271">
    <cfRule type="expression" dxfId="156" priority="157" stopIfTrue="1">
      <formula>希望&lt;&gt;0</formula>
    </cfRule>
  </conditionalFormatting>
  <conditionalFormatting sqref="H272:I272">
    <cfRule type="expression" dxfId="155" priority="156" stopIfTrue="1">
      <formula>希望&lt;&gt;0</formula>
    </cfRule>
  </conditionalFormatting>
  <conditionalFormatting sqref="H273:I273">
    <cfRule type="expression" dxfId="154" priority="155" stopIfTrue="1">
      <formula>希望&lt;&gt;0</formula>
    </cfRule>
  </conditionalFormatting>
  <conditionalFormatting sqref="H274:I274">
    <cfRule type="expression" dxfId="153" priority="154" stopIfTrue="1">
      <formula>希望&lt;&gt;0</formula>
    </cfRule>
  </conditionalFormatting>
  <conditionalFormatting sqref="H275:I275">
    <cfRule type="expression" dxfId="152" priority="153" stopIfTrue="1">
      <formula>希望&lt;&gt;0</formula>
    </cfRule>
  </conditionalFormatting>
  <conditionalFormatting sqref="H276:I276">
    <cfRule type="expression" dxfId="151" priority="152" stopIfTrue="1">
      <formula>希望&lt;&gt;0</formula>
    </cfRule>
  </conditionalFormatting>
  <conditionalFormatting sqref="H277:I277">
    <cfRule type="expression" dxfId="150" priority="151" stopIfTrue="1">
      <formula>希望&lt;&gt;0</formula>
    </cfRule>
  </conditionalFormatting>
  <conditionalFormatting sqref="H278:I278">
    <cfRule type="expression" dxfId="149" priority="150" stopIfTrue="1">
      <formula>希望&lt;&gt;0</formula>
    </cfRule>
  </conditionalFormatting>
  <conditionalFormatting sqref="H279:I279">
    <cfRule type="expression" dxfId="148" priority="149" stopIfTrue="1">
      <formula>希望&lt;&gt;0</formula>
    </cfRule>
  </conditionalFormatting>
  <conditionalFormatting sqref="H280:I280">
    <cfRule type="expression" dxfId="147" priority="148" stopIfTrue="1">
      <formula>希望&lt;&gt;0</formula>
    </cfRule>
  </conditionalFormatting>
  <conditionalFormatting sqref="H281:I281">
    <cfRule type="expression" dxfId="146" priority="147" stopIfTrue="1">
      <formula>希望&lt;&gt;0</formula>
    </cfRule>
  </conditionalFormatting>
  <conditionalFormatting sqref="H282:I282">
    <cfRule type="expression" dxfId="145" priority="146" stopIfTrue="1">
      <formula>希望&lt;&gt;0</formula>
    </cfRule>
  </conditionalFormatting>
  <conditionalFormatting sqref="H283:I283">
    <cfRule type="expression" dxfId="144" priority="145" stopIfTrue="1">
      <formula>希望&lt;&gt;0</formula>
    </cfRule>
  </conditionalFormatting>
  <conditionalFormatting sqref="H284:I284">
    <cfRule type="expression" dxfId="143" priority="144" stopIfTrue="1">
      <formula>希望&lt;&gt;0</formula>
    </cfRule>
  </conditionalFormatting>
  <conditionalFormatting sqref="H285:I285">
    <cfRule type="expression" dxfId="142" priority="143" stopIfTrue="1">
      <formula>希望&lt;&gt;0</formula>
    </cfRule>
  </conditionalFormatting>
  <conditionalFormatting sqref="H286:I286">
    <cfRule type="expression" dxfId="141" priority="142" stopIfTrue="1">
      <formula>希望&lt;&gt;0</formula>
    </cfRule>
  </conditionalFormatting>
  <conditionalFormatting sqref="H287:I287">
    <cfRule type="expression" dxfId="140" priority="141" stopIfTrue="1">
      <formula>希望&lt;&gt;0</formula>
    </cfRule>
  </conditionalFormatting>
  <conditionalFormatting sqref="H288:I288">
    <cfRule type="expression" dxfId="139" priority="140" stopIfTrue="1">
      <formula>希望&lt;&gt;0</formula>
    </cfRule>
  </conditionalFormatting>
  <conditionalFormatting sqref="H289:I289">
    <cfRule type="expression" dxfId="138" priority="139" stopIfTrue="1">
      <formula>希望&lt;&gt;0</formula>
    </cfRule>
  </conditionalFormatting>
  <conditionalFormatting sqref="H290:I290">
    <cfRule type="expression" dxfId="137" priority="138" stopIfTrue="1">
      <formula>希望&lt;&gt;0</formula>
    </cfRule>
  </conditionalFormatting>
  <conditionalFormatting sqref="H291:I291">
    <cfRule type="expression" dxfId="136" priority="137" stopIfTrue="1">
      <formula>希望&lt;&gt;0</formula>
    </cfRule>
  </conditionalFormatting>
  <conditionalFormatting sqref="H292:I292">
    <cfRule type="expression" dxfId="135" priority="136" stopIfTrue="1">
      <formula>希望&lt;&gt;0</formula>
    </cfRule>
  </conditionalFormatting>
  <conditionalFormatting sqref="H293:I293">
    <cfRule type="expression" dxfId="134" priority="135" stopIfTrue="1">
      <formula>希望&lt;&gt;0</formula>
    </cfRule>
  </conditionalFormatting>
  <conditionalFormatting sqref="H294:I294">
    <cfRule type="expression" dxfId="133" priority="134" stopIfTrue="1">
      <formula>希望&lt;&gt;0</formula>
    </cfRule>
  </conditionalFormatting>
  <conditionalFormatting sqref="H295:I295">
    <cfRule type="expression" dxfId="132" priority="133" stopIfTrue="1">
      <formula>希望&lt;&gt;0</formula>
    </cfRule>
  </conditionalFormatting>
  <conditionalFormatting sqref="H296:I296">
    <cfRule type="expression" dxfId="131" priority="132" stopIfTrue="1">
      <formula>希望&lt;&gt;0</formula>
    </cfRule>
  </conditionalFormatting>
  <conditionalFormatting sqref="H297:I297">
    <cfRule type="expression" dxfId="130" priority="131" stopIfTrue="1">
      <formula>希望&lt;&gt;0</formula>
    </cfRule>
  </conditionalFormatting>
  <conditionalFormatting sqref="H298:I298">
    <cfRule type="expression" dxfId="129" priority="130" stopIfTrue="1">
      <formula>希望&lt;&gt;0</formula>
    </cfRule>
  </conditionalFormatting>
  <conditionalFormatting sqref="H299:I299">
    <cfRule type="expression" dxfId="128" priority="129" stopIfTrue="1">
      <formula>希望&lt;&gt;0</formula>
    </cfRule>
  </conditionalFormatting>
  <conditionalFormatting sqref="H300:I300">
    <cfRule type="expression" dxfId="127" priority="128" stopIfTrue="1">
      <formula>希望&lt;&gt;0</formula>
    </cfRule>
  </conditionalFormatting>
  <conditionalFormatting sqref="H301:I301">
    <cfRule type="expression" dxfId="126" priority="127" stopIfTrue="1">
      <formula>希望&lt;&gt;0</formula>
    </cfRule>
  </conditionalFormatting>
  <conditionalFormatting sqref="H302:I302">
    <cfRule type="expression" dxfId="125" priority="126" stopIfTrue="1">
      <formula>希望&lt;&gt;0</formula>
    </cfRule>
  </conditionalFormatting>
  <conditionalFormatting sqref="H303:I303">
    <cfRule type="expression" dxfId="124" priority="125" stopIfTrue="1">
      <formula>希望&lt;&gt;0</formula>
    </cfRule>
  </conditionalFormatting>
  <conditionalFormatting sqref="H304:I304">
    <cfRule type="expression" dxfId="123" priority="124" stopIfTrue="1">
      <formula>希望&lt;&gt;0</formula>
    </cfRule>
  </conditionalFormatting>
  <conditionalFormatting sqref="H305:I305">
    <cfRule type="expression" dxfId="122" priority="123" stopIfTrue="1">
      <formula>希望&lt;&gt;0</formula>
    </cfRule>
  </conditionalFormatting>
  <conditionalFormatting sqref="H306:I306">
    <cfRule type="expression" dxfId="121" priority="122" stopIfTrue="1">
      <formula>希望&lt;&gt;0</formula>
    </cfRule>
  </conditionalFormatting>
  <conditionalFormatting sqref="H307:I307">
    <cfRule type="expression" dxfId="120" priority="121" stopIfTrue="1">
      <formula>希望&lt;&gt;0</formula>
    </cfRule>
  </conditionalFormatting>
  <conditionalFormatting sqref="H308:I308">
    <cfRule type="expression" dxfId="119" priority="120" stopIfTrue="1">
      <formula>希望&lt;&gt;0</formula>
    </cfRule>
  </conditionalFormatting>
  <conditionalFormatting sqref="H309:I309">
    <cfRule type="expression" dxfId="118" priority="119" stopIfTrue="1">
      <formula>希望&lt;&gt;0</formula>
    </cfRule>
  </conditionalFormatting>
  <conditionalFormatting sqref="H310:I310">
    <cfRule type="expression" dxfId="117" priority="118" stopIfTrue="1">
      <formula>希望&lt;&gt;0</formula>
    </cfRule>
  </conditionalFormatting>
  <conditionalFormatting sqref="H311:I311">
    <cfRule type="expression" dxfId="116" priority="117" stopIfTrue="1">
      <formula>希望&lt;&gt;0</formula>
    </cfRule>
  </conditionalFormatting>
  <conditionalFormatting sqref="H312:I312">
    <cfRule type="expression" dxfId="115" priority="116" stopIfTrue="1">
      <formula>希望&lt;&gt;0</formula>
    </cfRule>
  </conditionalFormatting>
  <conditionalFormatting sqref="H313:I313">
    <cfRule type="expression" dxfId="114" priority="115" stopIfTrue="1">
      <formula>希望&lt;&gt;0</formula>
    </cfRule>
  </conditionalFormatting>
  <conditionalFormatting sqref="H314:I314">
    <cfRule type="expression" dxfId="113" priority="114" stopIfTrue="1">
      <formula>希望&lt;&gt;0</formula>
    </cfRule>
  </conditionalFormatting>
  <conditionalFormatting sqref="H315:I315">
    <cfRule type="expression" dxfId="112" priority="113" stopIfTrue="1">
      <formula>希望&lt;&gt;0</formula>
    </cfRule>
  </conditionalFormatting>
  <conditionalFormatting sqref="H316:I316">
    <cfRule type="expression" dxfId="111" priority="112" stopIfTrue="1">
      <formula>希望&lt;&gt;0</formula>
    </cfRule>
  </conditionalFormatting>
  <conditionalFormatting sqref="H317:I317">
    <cfRule type="expression" dxfId="110" priority="111" stopIfTrue="1">
      <formula>希望&lt;&gt;0</formula>
    </cfRule>
  </conditionalFormatting>
  <conditionalFormatting sqref="H318:I318">
    <cfRule type="expression" dxfId="109" priority="110" stopIfTrue="1">
      <formula>希望&lt;&gt;0</formula>
    </cfRule>
  </conditionalFormatting>
  <conditionalFormatting sqref="H319:I319">
    <cfRule type="expression" dxfId="108" priority="109" stopIfTrue="1">
      <formula>希望&lt;&gt;0</formula>
    </cfRule>
  </conditionalFormatting>
  <conditionalFormatting sqref="H320:I320">
    <cfRule type="expression" dxfId="107" priority="108" stopIfTrue="1">
      <formula>希望&lt;&gt;0</formula>
    </cfRule>
  </conditionalFormatting>
  <conditionalFormatting sqref="H321:I321">
    <cfRule type="expression" dxfId="106" priority="107" stopIfTrue="1">
      <formula>希望&lt;&gt;0</formula>
    </cfRule>
  </conditionalFormatting>
  <conditionalFormatting sqref="H322:I322">
    <cfRule type="expression" dxfId="105" priority="106" stopIfTrue="1">
      <formula>希望&lt;&gt;0</formula>
    </cfRule>
  </conditionalFormatting>
  <conditionalFormatting sqref="H323:I323">
    <cfRule type="expression" dxfId="104" priority="105" stopIfTrue="1">
      <formula>希望&lt;&gt;0</formula>
    </cfRule>
  </conditionalFormatting>
  <conditionalFormatting sqref="H324:I324">
    <cfRule type="expression" dxfId="103" priority="104" stopIfTrue="1">
      <formula>希望&lt;&gt;0</formula>
    </cfRule>
  </conditionalFormatting>
  <conditionalFormatting sqref="H325:I325">
    <cfRule type="expression" dxfId="102" priority="103" stopIfTrue="1">
      <formula>希望&lt;&gt;0</formula>
    </cfRule>
  </conditionalFormatting>
  <conditionalFormatting sqref="H326:I326">
    <cfRule type="expression" dxfId="101" priority="102" stopIfTrue="1">
      <formula>希望&lt;&gt;0</formula>
    </cfRule>
  </conditionalFormatting>
  <conditionalFormatting sqref="H327:I327">
    <cfRule type="expression" dxfId="100" priority="101" stopIfTrue="1">
      <formula>希望&lt;&gt;0</formula>
    </cfRule>
  </conditionalFormatting>
  <conditionalFormatting sqref="H328:I328">
    <cfRule type="expression" dxfId="99" priority="100" stopIfTrue="1">
      <formula>希望&lt;&gt;0</formula>
    </cfRule>
  </conditionalFormatting>
  <conditionalFormatting sqref="H329:I329">
    <cfRule type="expression" dxfId="98" priority="99" stopIfTrue="1">
      <formula>希望&lt;&gt;0</formula>
    </cfRule>
  </conditionalFormatting>
  <conditionalFormatting sqref="H330:I330">
    <cfRule type="expression" dxfId="97" priority="98" stopIfTrue="1">
      <formula>希望&lt;&gt;0</formula>
    </cfRule>
  </conditionalFormatting>
  <conditionalFormatting sqref="H331:I331">
    <cfRule type="expression" dxfId="96" priority="97" stopIfTrue="1">
      <formula>希望&lt;&gt;0</formula>
    </cfRule>
  </conditionalFormatting>
  <conditionalFormatting sqref="H332:I332">
    <cfRule type="expression" dxfId="95" priority="96" stopIfTrue="1">
      <formula>希望&lt;&gt;0</formula>
    </cfRule>
  </conditionalFormatting>
  <conditionalFormatting sqref="H333:I333">
    <cfRule type="expression" dxfId="94" priority="95" stopIfTrue="1">
      <formula>希望&lt;&gt;0</formula>
    </cfRule>
  </conditionalFormatting>
  <conditionalFormatting sqref="H334:I334">
    <cfRule type="expression" dxfId="93" priority="94" stopIfTrue="1">
      <formula>希望&lt;&gt;0</formula>
    </cfRule>
  </conditionalFormatting>
  <conditionalFormatting sqref="H335:I335">
    <cfRule type="expression" dxfId="92" priority="93" stopIfTrue="1">
      <formula>希望&lt;&gt;0</formula>
    </cfRule>
  </conditionalFormatting>
  <conditionalFormatting sqref="H336:I336">
    <cfRule type="expression" dxfId="91" priority="92" stopIfTrue="1">
      <formula>希望&lt;&gt;0</formula>
    </cfRule>
  </conditionalFormatting>
  <conditionalFormatting sqref="H337:I337">
    <cfRule type="expression" dxfId="90" priority="91" stopIfTrue="1">
      <formula>希望&lt;&gt;0</formula>
    </cfRule>
  </conditionalFormatting>
  <conditionalFormatting sqref="H338:I338">
    <cfRule type="expression" dxfId="89" priority="90" stopIfTrue="1">
      <formula>希望&lt;&gt;0</formula>
    </cfRule>
  </conditionalFormatting>
  <conditionalFormatting sqref="H339:I339">
    <cfRule type="expression" dxfId="88" priority="89" stopIfTrue="1">
      <formula>希望&lt;&gt;0</formula>
    </cfRule>
  </conditionalFormatting>
  <conditionalFormatting sqref="H340:I340">
    <cfRule type="expression" dxfId="87" priority="88" stopIfTrue="1">
      <formula>希望&lt;&gt;0</formula>
    </cfRule>
  </conditionalFormatting>
  <conditionalFormatting sqref="H341:I341">
    <cfRule type="expression" dxfId="86" priority="87" stopIfTrue="1">
      <formula>希望&lt;&gt;0</formula>
    </cfRule>
  </conditionalFormatting>
  <conditionalFormatting sqref="H342:I342">
    <cfRule type="expression" dxfId="85" priority="86" stopIfTrue="1">
      <formula>希望&lt;&gt;0</formula>
    </cfRule>
  </conditionalFormatting>
  <conditionalFormatting sqref="H343:I343">
    <cfRule type="expression" dxfId="84" priority="85" stopIfTrue="1">
      <formula>希望&lt;&gt;0</formula>
    </cfRule>
  </conditionalFormatting>
  <conditionalFormatting sqref="H344:I344">
    <cfRule type="expression" dxfId="83" priority="84" stopIfTrue="1">
      <formula>希望&lt;&gt;0</formula>
    </cfRule>
  </conditionalFormatting>
  <conditionalFormatting sqref="H345:I345">
    <cfRule type="expression" dxfId="82" priority="83" stopIfTrue="1">
      <formula>希望&lt;&gt;0</formula>
    </cfRule>
  </conditionalFormatting>
  <conditionalFormatting sqref="H346:I346">
    <cfRule type="expression" dxfId="81" priority="82" stopIfTrue="1">
      <formula>希望&lt;&gt;0</formula>
    </cfRule>
  </conditionalFormatting>
  <conditionalFormatting sqref="H347:I347">
    <cfRule type="expression" dxfId="80" priority="81" stopIfTrue="1">
      <formula>希望&lt;&gt;0</formula>
    </cfRule>
  </conditionalFormatting>
  <conditionalFormatting sqref="H348:I348">
    <cfRule type="expression" dxfId="79" priority="80" stopIfTrue="1">
      <formula>希望&lt;&gt;0</formula>
    </cfRule>
  </conditionalFormatting>
  <conditionalFormatting sqref="H349:I349">
    <cfRule type="expression" dxfId="78" priority="79" stopIfTrue="1">
      <formula>希望&lt;&gt;0</formula>
    </cfRule>
  </conditionalFormatting>
  <conditionalFormatting sqref="H350:I350">
    <cfRule type="expression" dxfId="77" priority="78" stopIfTrue="1">
      <formula>希望&lt;&gt;0</formula>
    </cfRule>
  </conditionalFormatting>
  <conditionalFormatting sqref="H351:I351">
    <cfRule type="expression" dxfId="76" priority="77" stopIfTrue="1">
      <formula>希望&lt;&gt;0</formula>
    </cfRule>
  </conditionalFormatting>
  <conditionalFormatting sqref="H352:I352">
    <cfRule type="expression" dxfId="75" priority="76" stopIfTrue="1">
      <formula>希望&lt;&gt;0</formula>
    </cfRule>
  </conditionalFormatting>
  <conditionalFormatting sqref="H353:I353">
    <cfRule type="expression" dxfId="74" priority="75" stopIfTrue="1">
      <formula>希望&lt;&gt;0</formula>
    </cfRule>
  </conditionalFormatting>
  <conditionalFormatting sqref="H354:I354">
    <cfRule type="expression" dxfId="73" priority="74" stopIfTrue="1">
      <formula>希望&lt;&gt;0</formula>
    </cfRule>
  </conditionalFormatting>
  <conditionalFormatting sqref="H355:I355">
    <cfRule type="expression" dxfId="72" priority="73" stopIfTrue="1">
      <formula>希望&lt;&gt;0</formula>
    </cfRule>
  </conditionalFormatting>
  <conditionalFormatting sqref="H356:I356">
    <cfRule type="expression" dxfId="71" priority="72" stopIfTrue="1">
      <formula>希望&lt;&gt;0</formula>
    </cfRule>
  </conditionalFormatting>
  <conditionalFormatting sqref="H357:I357">
    <cfRule type="expression" dxfId="70" priority="71" stopIfTrue="1">
      <formula>希望&lt;&gt;0</formula>
    </cfRule>
  </conditionalFormatting>
  <conditionalFormatting sqref="H358:I358">
    <cfRule type="expression" dxfId="69" priority="70" stopIfTrue="1">
      <formula>希望&lt;&gt;0</formula>
    </cfRule>
  </conditionalFormatting>
  <conditionalFormatting sqref="H359:I359">
    <cfRule type="expression" dxfId="68" priority="69" stopIfTrue="1">
      <formula>希望&lt;&gt;0</formula>
    </cfRule>
  </conditionalFormatting>
  <conditionalFormatting sqref="H360:I360">
    <cfRule type="expression" dxfId="67" priority="68" stopIfTrue="1">
      <formula>希望&lt;&gt;0</formula>
    </cfRule>
  </conditionalFormatting>
  <conditionalFormatting sqref="H361:I361">
    <cfRule type="expression" dxfId="66" priority="67" stopIfTrue="1">
      <formula>希望&lt;&gt;0</formula>
    </cfRule>
  </conditionalFormatting>
  <conditionalFormatting sqref="H362:I362">
    <cfRule type="expression" dxfId="65" priority="66" stopIfTrue="1">
      <formula>希望&lt;&gt;0</formula>
    </cfRule>
  </conditionalFormatting>
  <conditionalFormatting sqref="H363:I363">
    <cfRule type="expression" dxfId="64" priority="65" stopIfTrue="1">
      <formula>希望&lt;&gt;0</formula>
    </cfRule>
  </conditionalFormatting>
  <conditionalFormatting sqref="H364:I364">
    <cfRule type="expression" dxfId="63" priority="64" stopIfTrue="1">
      <formula>希望&lt;&gt;0</formula>
    </cfRule>
  </conditionalFormatting>
  <conditionalFormatting sqref="H365:I365">
    <cfRule type="expression" dxfId="62" priority="63" stopIfTrue="1">
      <formula>希望&lt;&gt;0</formula>
    </cfRule>
  </conditionalFormatting>
  <conditionalFormatting sqref="H366:I366">
    <cfRule type="expression" dxfId="61" priority="62" stopIfTrue="1">
      <formula>希望&lt;&gt;0</formula>
    </cfRule>
  </conditionalFormatting>
  <conditionalFormatting sqref="H367:I367">
    <cfRule type="expression" dxfId="60" priority="61" stopIfTrue="1">
      <formula>希望&lt;&gt;0</formula>
    </cfRule>
  </conditionalFormatting>
  <conditionalFormatting sqref="H368:I368">
    <cfRule type="expression" dxfId="59" priority="60" stopIfTrue="1">
      <formula>希望&lt;&gt;0</formula>
    </cfRule>
  </conditionalFormatting>
  <conditionalFormatting sqref="H369:I369">
    <cfRule type="expression" dxfId="58" priority="59" stopIfTrue="1">
      <formula>希望&lt;&gt;0</formula>
    </cfRule>
  </conditionalFormatting>
  <conditionalFormatting sqref="H370:I370">
    <cfRule type="expression" dxfId="57" priority="58" stopIfTrue="1">
      <formula>希望&lt;&gt;0</formula>
    </cfRule>
  </conditionalFormatting>
  <conditionalFormatting sqref="H371:I371">
    <cfRule type="expression" dxfId="56" priority="57" stopIfTrue="1">
      <formula>希望&lt;&gt;0</formula>
    </cfRule>
  </conditionalFormatting>
  <conditionalFormatting sqref="H372:I372">
    <cfRule type="expression" dxfId="55" priority="56" stopIfTrue="1">
      <formula>希望&lt;&gt;0</formula>
    </cfRule>
  </conditionalFormatting>
  <conditionalFormatting sqref="H378:I378">
    <cfRule type="expression" dxfId="54" priority="55" stopIfTrue="1">
      <formula>希望&lt;&gt;0</formula>
    </cfRule>
  </conditionalFormatting>
  <conditionalFormatting sqref="H379:I379">
    <cfRule type="expression" dxfId="53" priority="54" stopIfTrue="1">
      <formula>希望&lt;&gt;0</formula>
    </cfRule>
  </conditionalFormatting>
  <conditionalFormatting sqref="H380:I380">
    <cfRule type="expression" dxfId="52" priority="53" stopIfTrue="1">
      <formula>希望&lt;&gt;0</formula>
    </cfRule>
  </conditionalFormatting>
  <conditionalFormatting sqref="H381:I381">
    <cfRule type="expression" dxfId="51" priority="52" stopIfTrue="1">
      <formula>希望&lt;&gt;0</formula>
    </cfRule>
  </conditionalFormatting>
  <conditionalFormatting sqref="H382:I382">
    <cfRule type="expression" dxfId="50" priority="51" stopIfTrue="1">
      <formula>希望&lt;&gt;0</formula>
    </cfRule>
  </conditionalFormatting>
  <conditionalFormatting sqref="H383:I384">
    <cfRule type="expression" dxfId="49" priority="50" stopIfTrue="1">
      <formula>希望&lt;&gt;0</formula>
    </cfRule>
  </conditionalFormatting>
  <conditionalFormatting sqref="Q384:Y384">
    <cfRule type="expression" dxfId="48" priority="49" stopIfTrue="1">
      <formula>AND(H383="○", TRIM(Q384)="")</formula>
    </cfRule>
  </conditionalFormatting>
  <conditionalFormatting sqref="H385:I386">
    <cfRule type="expression" dxfId="47" priority="48" stopIfTrue="1">
      <formula>希望&lt;&gt;0</formula>
    </cfRule>
  </conditionalFormatting>
  <conditionalFormatting sqref="Q386:Y386">
    <cfRule type="expression" dxfId="46" priority="47" stopIfTrue="1">
      <formula>AND(H385="○", TRIM(Q386)="")</formula>
    </cfRule>
  </conditionalFormatting>
  <conditionalFormatting sqref="H387:I387">
    <cfRule type="expression" dxfId="45" priority="46" stopIfTrue="1">
      <formula>希望&lt;&gt;0</formula>
    </cfRule>
  </conditionalFormatting>
  <conditionalFormatting sqref="H388:I388">
    <cfRule type="expression" dxfId="44" priority="45" stopIfTrue="1">
      <formula>希望&lt;&gt;0</formula>
    </cfRule>
  </conditionalFormatting>
  <conditionalFormatting sqref="H389:I389">
    <cfRule type="expression" dxfId="43" priority="44" stopIfTrue="1">
      <formula>希望&lt;&gt;0</formula>
    </cfRule>
  </conditionalFormatting>
  <conditionalFormatting sqref="H390:I390">
    <cfRule type="expression" dxfId="42" priority="43" stopIfTrue="1">
      <formula>希望&lt;&gt;0</formula>
    </cfRule>
  </conditionalFormatting>
  <conditionalFormatting sqref="H391:I391">
    <cfRule type="expression" dxfId="41" priority="42" stopIfTrue="1">
      <formula>希望&lt;&gt;0</formula>
    </cfRule>
  </conditionalFormatting>
  <conditionalFormatting sqref="H392:I392">
    <cfRule type="expression" dxfId="40" priority="41" stopIfTrue="1">
      <formula>希望&lt;&gt;0</formula>
    </cfRule>
  </conditionalFormatting>
  <conditionalFormatting sqref="H393:I393">
    <cfRule type="expression" dxfId="39" priority="40" stopIfTrue="1">
      <formula>希望&lt;&gt;0</formula>
    </cfRule>
  </conditionalFormatting>
  <conditionalFormatting sqref="H394:I394">
    <cfRule type="expression" dxfId="38" priority="39" stopIfTrue="1">
      <formula>希望&lt;&gt;0</formula>
    </cfRule>
  </conditionalFormatting>
  <conditionalFormatting sqref="H395:I395">
    <cfRule type="expression" dxfId="37" priority="38" stopIfTrue="1">
      <formula>希望&lt;&gt;0</formula>
    </cfRule>
  </conditionalFormatting>
  <conditionalFormatting sqref="H396:I396">
    <cfRule type="expression" dxfId="36" priority="37" stopIfTrue="1">
      <formula>希望&lt;&gt;0</formula>
    </cfRule>
  </conditionalFormatting>
  <conditionalFormatting sqref="H397:I397">
    <cfRule type="expression" dxfId="35" priority="36" stopIfTrue="1">
      <formula>希望&lt;&gt;0</formula>
    </cfRule>
  </conditionalFormatting>
  <conditionalFormatting sqref="H398:I398">
    <cfRule type="expression" dxfId="34" priority="35" stopIfTrue="1">
      <formula>希望&lt;&gt;0</formula>
    </cfRule>
  </conditionalFormatting>
  <conditionalFormatting sqref="H399:I399">
    <cfRule type="expression" dxfId="33" priority="34" stopIfTrue="1">
      <formula>希望&lt;&gt;0</formula>
    </cfRule>
  </conditionalFormatting>
  <conditionalFormatting sqref="H400:I400">
    <cfRule type="expression" dxfId="32" priority="33" stopIfTrue="1">
      <formula>希望&lt;&gt;0</formula>
    </cfRule>
  </conditionalFormatting>
  <conditionalFormatting sqref="H401:I401">
    <cfRule type="expression" dxfId="31" priority="32" stopIfTrue="1">
      <formula>希望&lt;&gt;0</formula>
    </cfRule>
  </conditionalFormatting>
  <conditionalFormatting sqref="H402:I402">
    <cfRule type="expression" dxfId="30" priority="31" stopIfTrue="1">
      <formula>希望&lt;&gt;0</formula>
    </cfRule>
  </conditionalFormatting>
  <conditionalFormatting sqref="H403:I403">
    <cfRule type="expression" dxfId="29" priority="30" stopIfTrue="1">
      <formula>希望&lt;&gt;0</formula>
    </cfRule>
  </conditionalFormatting>
  <conditionalFormatting sqref="H404:I404">
    <cfRule type="expression" dxfId="28" priority="29" stopIfTrue="1">
      <formula>希望&lt;&gt;0</formula>
    </cfRule>
  </conditionalFormatting>
  <conditionalFormatting sqref="H405:I405">
    <cfRule type="expression" dxfId="27" priority="28" stopIfTrue="1">
      <formula>希望&lt;&gt;0</formula>
    </cfRule>
  </conditionalFormatting>
  <conditionalFormatting sqref="H406:I406">
    <cfRule type="expression" dxfId="26" priority="27" stopIfTrue="1">
      <formula>希望&lt;&gt;0</formula>
    </cfRule>
  </conditionalFormatting>
  <conditionalFormatting sqref="H407:I407">
    <cfRule type="expression" dxfId="25" priority="26" stopIfTrue="1">
      <formula>希望&lt;&gt;0</formula>
    </cfRule>
  </conditionalFormatting>
  <conditionalFormatting sqref="H408:I408">
    <cfRule type="expression" dxfId="24" priority="25" stopIfTrue="1">
      <formula>希望&lt;&gt;0</formula>
    </cfRule>
  </conditionalFormatting>
  <conditionalFormatting sqref="H409:I409">
    <cfRule type="expression" dxfId="23" priority="24" stopIfTrue="1">
      <formula>希望&lt;&gt;0</formula>
    </cfRule>
  </conditionalFormatting>
  <conditionalFormatting sqref="H410:I410">
    <cfRule type="expression" dxfId="22" priority="23" stopIfTrue="1">
      <formula>希望&lt;&gt;0</formula>
    </cfRule>
  </conditionalFormatting>
  <conditionalFormatting sqref="H411:I411">
    <cfRule type="expression" dxfId="21" priority="22" stopIfTrue="1">
      <formula>希望&lt;&gt;0</formula>
    </cfRule>
  </conditionalFormatting>
  <conditionalFormatting sqref="H412:I412">
    <cfRule type="expression" dxfId="20" priority="21" stopIfTrue="1">
      <formula>希望&lt;&gt;0</formula>
    </cfRule>
  </conditionalFormatting>
  <conditionalFormatting sqref="H413:I413">
    <cfRule type="expression" dxfId="19" priority="20" stopIfTrue="1">
      <formula>希望&lt;&gt;0</formula>
    </cfRule>
  </conditionalFormatting>
  <conditionalFormatting sqref="H414:I414">
    <cfRule type="expression" dxfId="18" priority="19" stopIfTrue="1">
      <formula>希望&lt;&gt;0</formula>
    </cfRule>
  </conditionalFormatting>
  <conditionalFormatting sqref="H415:I415">
    <cfRule type="expression" dxfId="17" priority="18" stopIfTrue="1">
      <formula>希望&lt;&gt;0</formula>
    </cfRule>
  </conditionalFormatting>
  <conditionalFormatting sqref="H416:I416">
    <cfRule type="expression" dxfId="16" priority="17" stopIfTrue="1">
      <formula>希望&lt;&gt;0</formula>
    </cfRule>
  </conditionalFormatting>
  <conditionalFormatting sqref="H417:I417">
    <cfRule type="expression" dxfId="15" priority="16" stopIfTrue="1">
      <formula>希望&lt;&gt;0</formula>
    </cfRule>
  </conditionalFormatting>
  <conditionalFormatting sqref="H418:I418">
    <cfRule type="expression" dxfId="14" priority="15" stopIfTrue="1">
      <formula>希望&lt;&gt;0</formula>
    </cfRule>
  </conditionalFormatting>
  <conditionalFormatting sqref="H419:I419">
    <cfRule type="expression" dxfId="13" priority="14" stopIfTrue="1">
      <formula>希望&lt;&gt;0</formula>
    </cfRule>
  </conditionalFormatting>
  <conditionalFormatting sqref="H420:I420">
    <cfRule type="expression" dxfId="12" priority="13" stopIfTrue="1">
      <formula>希望&lt;&gt;0</formula>
    </cfRule>
  </conditionalFormatting>
  <conditionalFormatting sqref="H421:I421">
    <cfRule type="expression" dxfId="11" priority="12" stopIfTrue="1">
      <formula>希望&lt;&gt;0</formula>
    </cfRule>
  </conditionalFormatting>
  <conditionalFormatting sqref="H422:I422">
    <cfRule type="expression" dxfId="10" priority="11" stopIfTrue="1">
      <formula>希望&lt;&gt;0</formula>
    </cfRule>
  </conditionalFormatting>
  <conditionalFormatting sqref="H423:I423">
    <cfRule type="expression" dxfId="9" priority="10" stopIfTrue="1">
      <formula>希望&lt;&gt;0</formula>
    </cfRule>
  </conditionalFormatting>
  <conditionalFormatting sqref="H424:I424">
    <cfRule type="expression" dxfId="8" priority="9" stopIfTrue="1">
      <formula>希望&lt;&gt;0</formula>
    </cfRule>
  </conditionalFormatting>
  <conditionalFormatting sqref="H425:I425">
    <cfRule type="expression" dxfId="7" priority="8" stopIfTrue="1">
      <formula>希望&lt;&gt;0</formula>
    </cfRule>
  </conditionalFormatting>
  <conditionalFormatting sqref="H426:I426">
    <cfRule type="expression" dxfId="6" priority="7" stopIfTrue="1">
      <formula>希望&lt;&gt;0</formula>
    </cfRule>
  </conditionalFormatting>
  <conditionalFormatting sqref="H427:I427">
    <cfRule type="expression" dxfId="5" priority="6" stopIfTrue="1">
      <formula>希望&lt;&gt;0</formula>
    </cfRule>
  </conditionalFormatting>
  <conditionalFormatting sqref="H428:I428">
    <cfRule type="expression" dxfId="4" priority="5" stopIfTrue="1">
      <formula>希望&lt;&gt;0</formula>
    </cfRule>
  </conditionalFormatting>
  <conditionalFormatting sqref="H429:I429">
    <cfRule type="expression" dxfId="3" priority="4" stopIfTrue="1">
      <formula>希望&lt;&gt;0</formula>
    </cfRule>
  </conditionalFormatting>
  <conditionalFormatting sqref="H430:I430">
    <cfRule type="expression" dxfId="2" priority="3" stopIfTrue="1">
      <formula>希望&lt;&gt;0</formula>
    </cfRule>
  </conditionalFormatting>
  <conditionalFormatting sqref="H431:I431">
    <cfRule type="expression" dxfId="1" priority="2" stopIfTrue="1">
      <formula>希望&lt;&gt;0</formula>
    </cfRule>
  </conditionalFormatting>
  <conditionalFormatting sqref="E438:Y438">
    <cfRule type="expression" dxfId="0" priority="1" stopIfTrue="1">
      <formula>希望&lt;&gt;0</formula>
    </cfRule>
  </conditionalFormatting>
  <dataValidations count="271">
    <dataValidation type="whole" imeMode="halfAlpha" allowBlank="1" showInputMessage="1" showErrorMessage="1" error="7桁の数字を入力してください" sqref="I20:M20" xr:uid="{C53C09A0-ED31-4396-9989-5D6EEF93602C}">
      <formula1>0</formula1>
      <formula2>9999999</formula2>
    </dataValidation>
    <dataValidation errorStyle="warning" imeMode="hiragana" allowBlank="1" showInputMessage="1" showErrorMessage="1" sqref="I22:Y22" xr:uid="{53F764B6-3904-44AC-88E9-453FE8657082}"/>
    <dataValidation errorStyle="warning" imeMode="fullKatakana" allowBlank="1" showInputMessage="1" showErrorMessage="1" sqref="I24:Y24" xr:uid="{5AE24FF1-F4B3-470D-8BD7-46AF75E6229F}"/>
    <dataValidation errorStyle="warning" imeMode="hiragana" allowBlank="1" showInputMessage="1" showErrorMessage="1" sqref="I26:Y26" xr:uid="{AFFFC8EA-2EF6-4799-9323-9D5529269928}"/>
    <dataValidation errorStyle="warning" imeMode="hiragana" allowBlank="1" showInputMessage="1" showErrorMessage="1" sqref="I28:Y28" xr:uid="{A4C6C6A6-A894-435E-ACC4-D9E99918E30D}"/>
    <dataValidation errorStyle="warning" imeMode="fullKatakana" allowBlank="1" showInputMessage="1" showErrorMessage="1" sqref="I30:Y30" xr:uid="{ADB1EE0F-52BE-488A-A66A-2C255FEDA244}"/>
    <dataValidation errorStyle="warning" imeMode="hiragana" allowBlank="1" showInputMessage="1" showErrorMessage="1" sqref="I32:Y32" xr:uid="{B77D1AC3-718C-4DC9-B14F-1A34DE0AE4EF}"/>
    <dataValidation errorStyle="warning" imeMode="halfAlpha" allowBlank="1" showInputMessage="1" showErrorMessage="1" sqref="I34:M34" xr:uid="{3CD0D140-6137-4403-83B8-CE40B6F66B86}"/>
    <dataValidation errorStyle="warning" imeMode="halfAlpha" allowBlank="1" showInputMessage="1" showErrorMessage="1" sqref="I36:M36" xr:uid="{6CD2B7B3-69A8-4570-8555-C15B7FC3FB3C}"/>
    <dataValidation errorStyle="warning" imeMode="halfAlpha" allowBlank="1" showInputMessage="1" showErrorMessage="1" sqref="I38:Y38" xr:uid="{F71AFED4-DC1A-40E6-A7CF-897C7F3A5368}"/>
    <dataValidation type="list" imeMode="halfAlpha" allowBlank="1" showInputMessage="1" showErrorMessage="1" error="リストから選択してください" sqref="I40:M40" xr:uid="{39B4DFF4-9ADB-4122-8220-C5AA858A7F0F}">
      <formula1>"一致する,一致しない"</formula1>
    </dataValidation>
    <dataValidation type="list" imeMode="halfAlpha" allowBlank="1" showInputMessage="1" showErrorMessage="1" error="リストから選択してください" sqref="I63:M63" xr:uid="{BC9A8516-9360-4AE2-B02D-238AD0D774D0}">
      <formula1>"しない,する"</formula1>
    </dataValidation>
    <dataValidation type="whole" imeMode="halfAlpha" allowBlank="1" showInputMessage="1" showErrorMessage="1" error="7桁の数字を入力してください" sqref="I69:M69" xr:uid="{48879142-DA00-4CFF-A0AB-280CD0BD620F}">
      <formula1>0</formula1>
      <formula2>9999999</formula2>
    </dataValidation>
    <dataValidation errorStyle="warning" imeMode="hiragana" allowBlank="1" showInputMessage="1" showErrorMessage="1" sqref="I71:Y71" xr:uid="{8845A950-2850-426D-822A-77CB75072D50}"/>
    <dataValidation errorStyle="warning" imeMode="fullKatakana" allowBlank="1" showInputMessage="1" showErrorMessage="1" sqref="I73:Y73" xr:uid="{9A68A95C-0A3A-4585-B978-6F34BAA7E166}"/>
    <dataValidation errorStyle="warning" imeMode="hiragana" allowBlank="1" showInputMessage="1" showErrorMessage="1" sqref="I75:Y75" xr:uid="{588E8893-4970-4968-B522-7A6C320561DB}"/>
    <dataValidation errorStyle="warning" imeMode="hiragana" allowBlank="1" showInputMessage="1" showErrorMessage="1" sqref="I77:Y77" xr:uid="{CE946273-BD71-4D9D-B5A4-A0A1D1BE5BDF}"/>
    <dataValidation errorStyle="warning" imeMode="fullKatakana" allowBlank="1" showInputMessage="1" showErrorMessage="1" sqref="I79:Y79" xr:uid="{25B95696-E704-4332-8A82-4B2F9E97A7F3}"/>
    <dataValidation errorStyle="warning" imeMode="hiragana" allowBlank="1" showInputMessage="1" showErrorMessage="1" sqref="I81:Y81" xr:uid="{8756A924-8F24-4239-B93F-6566DF58C4C3}"/>
    <dataValidation errorStyle="warning" imeMode="halfAlpha" allowBlank="1" showInputMessage="1" showErrorMessage="1" sqref="I83:M83" xr:uid="{F97C0531-2C0A-448F-B6EA-A2210E76BCEC}"/>
    <dataValidation errorStyle="warning" imeMode="halfAlpha" allowBlank="1" showInputMessage="1" showErrorMessage="1" sqref="I85:M85" xr:uid="{D17C1FE2-8F92-4CB3-B3A0-A2A5C5BC34A3}"/>
    <dataValidation errorStyle="warning" imeMode="halfAlpha" allowBlank="1" showInputMessage="1" showErrorMessage="1" sqref="I87:Y87" xr:uid="{AD1F8800-BBCA-4CF4-A9AB-4B8537698EAA}"/>
    <dataValidation errorStyle="warning" imeMode="hiragana" allowBlank="1" showInputMessage="1" showErrorMessage="1" sqref="I112:Y112" xr:uid="{EB5DD8BE-4F80-4C6E-98DA-317D1BBB5644}"/>
    <dataValidation errorStyle="warning" imeMode="fullKatakana" allowBlank="1" showInputMessage="1" showErrorMessage="1" sqref="I114:Y114" xr:uid="{BB2C4AE0-4CA1-426F-9288-5FE602DD5450}"/>
    <dataValidation errorStyle="warning" imeMode="hiragana" allowBlank="1" showInputMessage="1" showErrorMessage="1" sqref="I116:Y116" xr:uid="{D42CCDC9-BA89-460C-B8CB-AD4F8E49B7CA}"/>
    <dataValidation errorStyle="warning" imeMode="halfAlpha" allowBlank="1" showInputMessage="1" showErrorMessage="1" sqref="I118:M118" xr:uid="{737361E8-0581-4F14-AC77-4C397B232E4E}"/>
    <dataValidation errorStyle="warning" imeMode="halfAlpha" allowBlank="1" showInputMessage="1" showErrorMessage="1" sqref="I120:M120" xr:uid="{4C51F9BA-41D3-4F78-9753-84DDD0C06F81}"/>
    <dataValidation errorStyle="warning" imeMode="halfAlpha" allowBlank="1" showInputMessage="1" showErrorMessage="1" sqref="I122:Y122" xr:uid="{70E0A6DE-A402-4A5A-95D4-C4D91EE6A50E}"/>
    <dataValidation type="list" imeMode="halfAlpha" allowBlank="1" showInputMessage="1" showErrorMessage="1" error="リストから選択してください" sqref="I149:M149" xr:uid="{6E580163-A508-43B8-9E99-230A0C19C1CF}">
      <formula1>"しない,する"</formula1>
    </dataValidation>
    <dataValidation type="whole" imeMode="halfAlpha" allowBlank="1" showInputMessage="1" showErrorMessage="1" error="7桁の数字を入力してください" sqref="I151:M151" xr:uid="{84A7D974-E2B0-4D1E-8521-8FDE616AC8E8}">
      <formula1>0</formula1>
      <formula2>9999999</formula2>
    </dataValidation>
    <dataValidation errorStyle="warning" imeMode="hiragana" allowBlank="1" showInputMessage="1" showErrorMessage="1" sqref="I153:Y153" xr:uid="{3BB64AAA-44C8-4D5A-ABA5-F1E7BAFFA071}"/>
    <dataValidation errorStyle="warning" imeMode="fullKatakana" allowBlank="1" showInputMessage="1" showErrorMessage="1" sqref="I155:Y155" xr:uid="{C891A9F9-4C00-43F0-A5A9-7CBCBAAFA9BA}"/>
    <dataValidation errorStyle="warning" imeMode="hiragana" allowBlank="1" showInputMessage="1" showErrorMessage="1" sqref="I157:Y157" xr:uid="{591FB69A-E1E2-42E2-8ECF-0620A623AE90}"/>
    <dataValidation errorStyle="warning" imeMode="halfAlpha" allowBlank="1" showInputMessage="1" showErrorMessage="1" sqref="I159:M159" xr:uid="{DB1F455E-52D2-4DA3-B06B-0FDAFA863158}"/>
    <dataValidation errorStyle="warning" imeMode="halfAlpha" allowBlank="1" showInputMessage="1" showErrorMessage="1" sqref="I161:M161" xr:uid="{14BB519C-124C-4FD5-B1F7-4092979254A6}"/>
    <dataValidation type="whole" imeMode="halfAlpha" allowBlank="1" showInputMessage="1" showErrorMessage="1" error="有効な数字を入力してください。10兆円以上になる場合は、9,999,999,999と入力してください" sqref="I169:M169" xr:uid="{5A9B2EBC-0AB6-4A31-ADBE-9A5766B56D97}">
      <formula1>-9999999999</formula1>
      <formula2>9999999999</formula2>
    </dataValidation>
    <dataValidation type="date" imeMode="halfAlpha" allowBlank="1" showInputMessage="1" showErrorMessage="1" error="有効な日付を入力してください" sqref="I171:M171" xr:uid="{F3CDDC36-1BE0-429E-8937-A6EBCABF625C}">
      <formula1>92</formula1>
      <formula2>73415</formula2>
    </dataValidation>
    <dataValidation errorStyle="warning" imeMode="hiragana" allowBlank="1" showInputMessage="1" showErrorMessage="1" sqref="I173:M173" xr:uid="{01E52015-F3E7-4429-9C94-DB30FCB59C31}"/>
    <dataValidation type="date" imeMode="halfAlpha" allowBlank="1" showInputMessage="1" showErrorMessage="1" error="有効な日付を入力してください" sqref="I175:M175" xr:uid="{C981C739-F947-40CB-9903-CDE2038276B4}">
      <formula1>92</formula1>
      <formula2>73415</formula2>
    </dataValidation>
    <dataValidation type="date" imeMode="halfAlpha" allowBlank="1" showInputMessage="1" showErrorMessage="1" error="有効な日付を入力してください" sqref="O175:Q175" xr:uid="{6F7DB085-275E-48C8-86A6-2B146CD6C97A}">
      <formula1>92</formula1>
      <formula2>73415</formula2>
    </dataValidation>
    <dataValidation type="date" imeMode="halfAlpha" allowBlank="1" showInputMessage="1" showErrorMessage="1" error="有効な日付を入力してください" sqref="I177:M177" xr:uid="{96A5C0FB-ADFF-4475-AAE3-8DC049CA8CAF}">
      <formula1>92</formula1>
      <formula2>73415</formula2>
    </dataValidation>
    <dataValidation type="whole" imeMode="halfAlpha" allowBlank="1" showInputMessage="1" showErrorMessage="1" error="有効な数字を入力してください" sqref="I179:M179" xr:uid="{BCC6F238-77ED-493D-B0CA-CD829776E0E6}">
      <formula1>0</formula1>
      <formula2>9999999999</formula2>
    </dataValidation>
    <dataValidation type="whole" imeMode="halfAlpha" allowBlank="1" showInputMessage="1" showErrorMessage="1" error="有効な数字を入力してください" sqref="I181:M181" xr:uid="{110452F5-0CB3-4E31-9849-EBFF7C8211F6}">
      <formula1>0</formula1>
      <formula2>9999999999</formula2>
    </dataValidation>
    <dataValidation type="whole" imeMode="halfAlpha" allowBlank="1" showInputMessage="1" showErrorMessage="1" error="有効な数字を入力してください" sqref="I183:M183" xr:uid="{3A1D3062-4306-4D2F-9491-9810E81BF706}">
      <formula1>0</formula1>
      <formula2>9999999999</formula2>
    </dataValidation>
    <dataValidation type="list" imeMode="halfAlpha" allowBlank="1" showInputMessage="1" showErrorMessage="1" error="リストから選択してください" sqref="I185:M185" xr:uid="{E3CB1EBF-DA9A-4DAD-8D8A-5A2155F5E13B}">
      <formula1>"課税,免税"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E190:J190" xr:uid="{356133D0-C532-439E-885E-3A342617625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K190:N190" xr:uid="{337AD905-CD1A-42DC-AF0B-C8C6E78B555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90:S190" xr:uid="{9888AC48-8C13-4C0B-B52A-D61F7A5A5655}">
      <formula1>-9999999999</formula1>
      <formula2>9999999999</formula2>
    </dataValidation>
    <dataValidation errorStyle="warning" imeMode="hiragana" allowBlank="1" showInputMessage="1" showErrorMessage="1" sqref="E194:Y194" xr:uid="{CA65A2F8-CFB0-4BB3-8727-4D51690F7DDE}"/>
    <dataValidation errorStyle="warning" imeMode="hiragana" allowBlank="1" showInputMessage="1" showErrorMessage="1" sqref="E195:Y195" xr:uid="{9FFE938C-8C7F-439C-9705-2C7E09CC3B93}"/>
    <dataValidation errorStyle="warning" imeMode="hiragana" allowBlank="1" showInputMessage="1" showErrorMessage="1" sqref="E196:Y196" xr:uid="{BD5E6C6E-A933-4682-A382-A12A659586F6}"/>
    <dataValidation errorStyle="warning" imeMode="hiragana" allowBlank="1" showInputMessage="1" showErrorMessage="1" sqref="E197:Y197" xr:uid="{602CBDFC-E1F0-4B05-826E-7CF1AC4D5A13}"/>
    <dataValidation errorStyle="warning" imeMode="hiragana" allowBlank="1" showInputMessage="1" showErrorMessage="1" sqref="E198:Y198" xr:uid="{5749FC07-F45C-46ED-A90B-1FF2FFC81C2D}"/>
    <dataValidation errorStyle="warning" imeMode="hiragana" allowBlank="1" showInputMessage="1" showErrorMessage="1" sqref="E199:Y199" xr:uid="{F96BE20B-D8EC-4B05-BEC2-5B04867CA6F5}"/>
    <dataValidation errorStyle="warning" imeMode="hiragana" allowBlank="1" showInputMessage="1" showErrorMessage="1" sqref="E200:Y200" xr:uid="{4E8F80E4-5C3A-4150-9D5D-456A1D734A9A}"/>
    <dataValidation errorStyle="warning" imeMode="hiragana" allowBlank="1" showInputMessage="1" showErrorMessage="1" sqref="E201:Y201" xr:uid="{33A59DBE-17D4-4B26-8EC3-A867C46B9292}"/>
    <dataValidation errorStyle="warning" imeMode="hiragana" allowBlank="1" showInputMessage="1" showErrorMessage="1" sqref="E202:Y202" xr:uid="{6E18C72C-A55A-4F6E-90C1-6D50CF1AC156}"/>
    <dataValidation type="list" imeMode="halfAlpha" allowBlank="1" showInputMessage="1" showErrorMessage="1" error="リストから選択してください" sqref="H214:I214" xr:uid="{7469E02F-766A-44F6-AF75-C970B38FA72D}">
      <formula1>"○,　"</formula1>
    </dataValidation>
    <dataValidation type="list" imeMode="halfAlpha" allowBlank="1" showInputMessage="1" showErrorMessage="1" error="リストから選択してください" sqref="H215:I215" xr:uid="{75670408-45BB-4612-AAC1-AD5857D92817}">
      <formula1>"○,　"</formula1>
    </dataValidation>
    <dataValidation type="list" imeMode="halfAlpha" allowBlank="1" showInputMessage="1" showErrorMessage="1" error="リストから選択してください" sqref="H216:I216" xr:uid="{DA523114-8C2A-4268-9365-4A363B6DCECB}">
      <formula1>"○,　"</formula1>
    </dataValidation>
    <dataValidation type="list" imeMode="halfAlpha" allowBlank="1" showInputMessage="1" showErrorMessage="1" error="リストから選択してください" sqref="H217:I217" xr:uid="{5AF592CD-6602-4E1D-ACD7-74B860ABD946}">
      <formula1>"○,　"</formula1>
    </dataValidation>
    <dataValidation type="list" imeMode="halfAlpha" allowBlank="1" showInputMessage="1" showErrorMessage="1" error="リストから選択してください" sqref="H218:I218" xr:uid="{3EF48D6C-2270-4653-9E2E-FAD65CBA4D51}">
      <formula1>"○,　"</formula1>
    </dataValidation>
    <dataValidation type="list" imeMode="halfAlpha" allowBlank="1" showInputMessage="1" showErrorMessage="1" error="リストから選択してください" sqref="H219:I219" xr:uid="{E19309A0-4C5A-4F1B-A2CA-82C1AD9320AE}">
      <formula1>"○,　"</formula1>
    </dataValidation>
    <dataValidation type="list" imeMode="halfAlpha" allowBlank="1" showInputMessage="1" showErrorMessage="1" error="リストから選択してください" sqref="H220:I220" xr:uid="{04B17F06-6E4D-4488-BC0C-03792FFF4930}">
      <formula1>"○,　"</formula1>
    </dataValidation>
    <dataValidation type="list" imeMode="halfAlpha" allowBlank="1" showInputMessage="1" showErrorMessage="1" error="リストから選択してください" sqref="H221:I221" xr:uid="{C35A355B-665F-4880-BE94-0A7A92E44F6A}">
      <formula1>"○,　"</formula1>
    </dataValidation>
    <dataValidation type="list" imeMode="halfAlpha" allowBlank="1" showInputMessage="1" showErrorMessage="1" error="リストから選択してください" sqref="H222:I222" xr:uid="{949D8959-3D36-4138-B0F6-49E5C445FEDE}">
      <formula1>"○,　"</formula1>
    </dataValidation>
    <dataValidation type="list" imeMode="halfAlpha" allowBlank="1" showInputMessage="1" showErrorMessage="1" error="リストから選択してください" sqref="H223:I223" xr:uid="{A532B6B1-B541-42A5-9DF0-6D46B98D8666}">
      <formula1>"○,　"</formula1>
    </dataValidation>
    <dataValidation type="list" imeMode="halfAlpha" allowBlank="1" showInputMessage="1" showErrorMessage="1" error="リストから選択してください" sqref="H224:I224" xr:uid="{2D5DF97F-D785-42C5-9524-60556CFE1598}">
      <formula1>"○,　"</formula1>
    </dataValidation>
    <dataValidation type="list" imeMode="halfAlpha" allowBlank="1" showInputMessage="1" showErrorMessage="1" error="リストから選択してください" sqref="H225:I225" xr:uid="{4A754BBB-7683-40F9-94A0-696B0CCB21D3}">
      <formula1>"○,　"</formula1>
    </dataValidation>
    <dataValidation type="list" imeMode="halfAlpha" allowBlank="1" showInputMessage="1" showErrorMessage="1" error="リストから選択してください" sqref="H226:I226" xr:uid="{949D0124-C1B9-4A11-836C-7A972441AEE8}">
      <formula1>"○,　"</formula1>
    </dataValidation>
    <dataValidation type="list" imeMode="halfAlpha" allowBlank="1" showInputMessage="1" showErrorMessage="1" error="リストから選択してください" sqref="H227:I227" xr:uid="{3B4A971E-F153-4EC6-B811-CFD024299797}">
      <formula1>"○,　"</formula1>
    </dataValidation>
    <dataValidation type="list" imeMode="halfAlpha" allowBlank="1" showInputMessage="1" showErrorMessage="1" error="リストから選択してください" sqref="H228:I228" xr:uid="{AB9B7912-3CD8-4C98-9434-70F86F691056}">
      <formula1>"○,　"</formula1>
    </dataValidation>
    <dataValidation type="list" imeMode="halfAlpha" allowBlank="1" showInputMessage="1" showErrorMessage="1" error="リストから選択してください" sqref="H229:I229" xr:uid="{26019608-6D41-4ACC-9B8D-ED25C931B894}">
      <formula1>"○,　"</formula1>
    </dataValidation>
    <dataValidation type="list" imeMode="halfAlpha" allowBlank="1" showInputMessage="1" showErrorMessage="1" error="リストから選択してください" sqref="H230:I230" xr:uid="{E5962718-4330-42C8-9827-CD87672A9F81}">
      <formula1>"○,　"</formula1>
    </dataValidation>
    <dataValidation type="list" imeMode="halfAlpha" allowBlank="1" showInputMessage="1" showErrorMessage="1" error="リストから選択してください" sqref="H231:I231" xr:uid="{8EE587D0-A644-4615-BE37-6BB77085D023}">
      <formula1>"○,　"</formula1>
    </dataValidation>
    <dataValidation type="list" imeMode="halfAlpha" allowBlank="1" showInputMessage="1" showErrorMessage="1" error="リストから選択してください" sqref="H232:I232" xr:uid="{3D976322-3A1F-4491-8E4A-366D7A9EC1AD}">
      <formula1>"○,　"</formula1>
    </dataValidation>
    <dataValidation type="list" imeMode="halfAlpha" allowBlank="1" showInputMessage="1" showErrorMessage="1" error="リストから選択してください" sqref="H233:I233" xr:uid="{9230BC11-4CEB-4D5D-8651-EC92234C7EA3}">
      <formula1>"○,　"</formula1>
    </dataValidation>
    <dataValidation type="list" imeMode="halfAlpha" allowBlank="1" showInputMessage="1" showErrorMessage="1" error="リストから選択してください" sqref="H234:I234" xr:uid="{BE0BF5E3-7DCB-4F40-8BC5-A6943561577D}">
      <formula1>"○,　"</formula1>
    </dataValidation>
    <dataValidation type="list" imeMode="halfAlpha" allowBlank="1" showInputMessage="1" showErrorMessage="1" error="リストから選択してください" sqref="H235:I235" xr:uid="{27DB85D9-5ED8-4CFF-AE40-7FA02565AD63}">
      <formula1>"○,　"</formula1>
    </dataValidation>
    <dataValidation type="list" imeMode="halfAlpha" allowBlank="1" showInputMessage="1" showErrorMessage="1" error="リストから選択してください" sqref="H236:I236" xr:uid="{644617BD-78BF-425A-8359-2CA79B1FA099}">
      <formula1>"○,　"</formula1>
    </dataValidation>
    <dataValidation type="list" imeMode="halfAlpha" allowBlank="1" showInputMessage="1" showErrorMessage="1" error="リストから選択してください" sqref="H237:I237" xr:uid="{77667BCC-10D9-4872-BA92-35DCC50E6D95}">
      <formula1>"○,　"</formula1>
    </dataValidation>
    <dataValidation type="list" imeMode="halfAlpha" allowBlank="1" showInputMessage="1" showErrorMessage="1" error="リストから選択してください" sqref="H238:I238" xr:uid="{48205290-786A-40CA-B705-9D4667351D08}">
      <formula1>"○,　"</formula1>
    </dataValidation>
    <dataValidation type="list" imeMode="halfAlpha" allowBlank="1" showInputMessage="1" showErrorMessage="1" error="リストから選択してください" sqref="H239:I239" xr:uid="{E89DAF42-B761-47A9-9098-05074BDCB7F8}">
      <formula1>"○,　"</formula1>
    </dataValidation>
    <dataValidation type="list" imeMode="halfAlpha" allowBlank="1" showInputMessage="1" showErrorMessage="1" error="リストから選択してください" sqref="H240:I240" xr:uid="{9F18FD6D-3CC5-4760-A512-0B8CA1524C0E}">
      <formula1>"○,　"</formula1>
    </dataValidation>
    <dataValidation type="list" imeMode="halfAlpha" allowBlank="1" showInputMessage="1" showErrorMessage="1" error="リストから選択してください" sqref="H241:I241" xr:uid="{16270189-F322-4746-8B35-BC01EA52305E}">
      <formula1>"○,　"</formula1>
    </dataValidation>
    <dataValidation type="list" imeMode="halfAlpha" allowBlank="1" showInputMessage="1" showErrorMessage="1" error="リストから選択してください" sqref="H242:I242" xr:uid="{FDED7D9C-984A-472E-A9CF-FC0B493A9171}">
      <formula1>"○,　"</formula1>
    </dataValidation>
    <dataValidation type="list" imeMode="halfAlpha" allowBlank="1" showInputMessage="1" showErrorMessage="1" error="リストから選択してください" sqref="H243:I243" xr:uid="{4641CB94-E70F-4AC0-A98A-0650B8BA02ED}">
      <formula1>"○,　"</formula1>
    </dataValidation>
    <dataValidation type="list" imeMode="halfAlpha" allowBlank="1" showInputMessage="1" showErrorMessage="1" error="リストから選択してください" sqref="H244:I244" xr:uid="{422D169B-D90B-487E-8781-EC23D56D812D}">
      <formula1>"○,　"</formula1>
    </dataValidation>
    <dataValidation type="list" imeMode="halfAlpha" allowBlank="1" showInputMessage="1" showErrorMessage="1" error="リストから選択してください" sqref="H245:I245" xr:uid="{D2283762-5CF2-4C7B-925C-9465C36E52E3}">
      <formula1>"○,　"</formula1>
    </dataValidation>
    <dataValidation type="list" imeMode="halfAlpha" allowBlank="1" showInputMessage="1" showErrorMessage="1" error="リストから選択してください" sqref="H246:I246" xr:uid="{466816E9-26A8-47E3-9579-45496E33E699}">
      <formula1>"○,　"</formula1>
    </dataValidation>
    <dataValidation type="list" imeMode="halfAlpha" allowBlank="1" showInputMessage="1" showErrorMessage="1" error="リストから選択してください" sqref="H247:I247" xr:uid="{0C93438A-50D6-4E70-B697-61E11038F3FC}">
      <formula1>"○,　"</formula1>
    </dataValidation>
    <dataValidation type="list" imeMode="halfAlpha" allowBlank="1" showInputMessage="1" showErrorMessage="1" error="リストから選択してください" sqref="H248:I248" xr:uid="{A8CEAA0C-532C-4A53-91F9-A534965C1321}">
      <formula1>"○,　"</formula1>
    </dataValidation>
    <dataValidation type="list" imeMode="halfAlpha" allowBlank="1" showInputMessage="1" showErrorMessage="1" error="リストから選択してください" sqref="H249:I249" xr:uid="{1215983C-688B-4E56-AF61-34D396EC4F71}">
      <formula1>"○,　"</formula1>
    </dataValidation>
    <dataValidation type="list" imeMode="halfAlpha" allowBlank="1" showInputMessage="1" showErrorMessage="1" error="リストから選択してください" sqref="H250:I250" xr:uid="{6239DEEF-7AE9-41E2-9183-1400E4B90AB6}">
      <formula1>"○,　"</formula1>
    </dataValidation>
    <dataValidation type="list" imeMode="halfAlpha" allowBlank="1" showInputMessage="1" showErrorMessage="1" error="リストから選択してください" sqref="H251:I251" xr:uid="{FF9ABAFC-E07D-45BC-BD4E-0950AB38CF4F}">
      <formula1>"○,　"</formula1>
    </dataValidation>
    <dataValidation type="list" imeMode="halfAlpha" allowBlank="1" showInputMessage="1" showErrorMessage="1" error="リストから選択してください" sqref="H252:I252" xr:uid="{1B1D282D-4668-4B7A-A4FB-6D540724CE91}">
      <formula1>"○,　"</formula1>
    </dataValidation>
    <dataValidation type="list" imeMode="halfAlpha" allowBlank="1" showInputMessage="1" showErrorMessage="1" error="リストから選択してください" sqref="H253:I253" xr:uid="{85ECDB95-2DCF-4A34-9C38-D6586BF8C5F9}">
      <formula1>"○,　"</formula1>
    </dataValidation>
    <dataValidation type="list" imeMode="halfAlpha" allowBlank="1" showInputMessage="1" showErrorMessage="1" error="リストから選択してください" sqref="H254:I254" xr:uid="{889E39E5-A7CD-4AFD-88F8-3673D3BA2585}">
      <formula1>"○,　"</formula1>
    </dataValidation>
    <dataValidation type="list" imeMode="halfAlpha" allowBlank="1" showInputMessage="1" showErrorMessage="1" error="リストから選択してください" sqref="H255:I255" xr:uid="{B6132A76-7725-418A-B1CB-79C84793B678}">
      <formula1>"○,　"</formula1>
    </dataValidation>
    <dataValidation type="list" imeMode="halfAlpha" allowBlank="1" showInputMessage="1" showErrorMessage="1" error="リストから選択してください" sqref="H256:I256" xr:uid="{F119F806-8078-4396-85FE-FCB837EBD114}">
      <formula1>"○,　"</formula1>
    </dataValidation>
    <dataValidation type="list" imeMode="halfAlpha" allowBlank="1" showInputMessage="1" showErrorMessage="1" error="リストから選択してください" sqref="H257:I257" xr:uid="{CC3D93A0-6E60-4FC4-B6F7-5A1FA25356DD}">
      <formula1>"○,　"</formula1>
    </dataValidation>
    <dataValidation type="list" imeMode="halfAlpha" allowBlank="1" showInputMessage="1" showErrorMessage="1" error="リストから選択してください" sqref="H258:I258" xr:uid="{9A5225C7-AA9E-4BE9-A35B-54CB36D60A28}">
      <formula1>"○,　"</formula1>
    </dataValidation>
    <dataValidation type="list" imeMode="halfAlpha" allowBlank="1" showInputMessage="1" showErrorMessage="1" error="リストから選択してください" sqref="H259:I259" xr:uid="{B7BD1A5D-3751-45FC-B974-4C4E567F119C}">
      <formula1>"○,　"</formula1>
    </dataValidation>
    <dataValidation type="list" imeMode="halfAlpha" allowBlank="1" showInputMessage="1" showErrorMessage="1" error="リストから選択してください" sqref="H260:I260" xr:uid="{147CB53E-A092-4062-A12A-5738E2E8E968}">
      <formula1>"○,　"</formula1>
    </dataValidation>
    <dataValidation type="list" imeMode="halfAlpha" allowBlank="1" showInputMessage="1" showErrorMessage="1" error="リストから選択してください" sqref="H261:I261" xr:uid="{C8DDF8E9-3D04-40A6-83F0-ACC3FF1CC258}">
      <formula1>"○,　"</formula1>
    </dataValidation>
    <dataValidation type="list" imeMode="halfAlpha" allowBlank="1" showInputMessage="1" showErrorMessage="1" error="リストから選択してください" sqref="H262:I262" xr:uid="{AF658F82-E971-4727-AAA6-090B0B33B247}">
      <formula1>"○,　"</formula1>
    </dataValidation>
    <dataValidation type="list" imeMode="halfAlpha" allowBlank="1" showInputMessage="1" showErrorMessage="1" error="リストから選択してください" sqref="H263:I263" xr:uid="{4C008011-6756-449B-AD2C-DB30558D261F}">
      <formula1>"○,　"</formula1>
    </dataValidation>
    <dataValidation type="list" imeMode="halfAlpha" allowBlank="1" showInputMessage="1" showErrorMessage="1" error="リストから選択してください" sqref="H264:I264" xr:uid="{E7414EC5-5AB1-48A9-A0C0-A847514CEB7F}">
      <formula1>"○,　"</formula1>
    </dataValidation>
    <dataValidation type="list" imeMode="halfAlpha" allowBlank="1" showInputMessage="1" showErrorMessage="1" error="リストから選択してください" sqref="H265:I265" xr:uid="{AE72134E-04A4-4B65-A1F5-83D904EDECFA}">
      <formula1>"○,　"</formula1>
    </dataValidation>
    <dataValidation type="list" imeMode="halfAlpha" allowBlank="1" showInputMessage="1" showErrorMessage="1" error="リストから選択してください" sqref="H266:I266" xr:uid="{941183E4-3768-42E8-B292-FE4CB23674F3}">
      <formula1>"○,　"</formula1>
    </dataValidation>
    <dataValidation type="list" imeMode="halfAlpha" allowBlank="1" showInputMessage="1" showErrorMessage="1" error="リストから選択してください" sqref="H267:I267" xr:uid="{6095E4D9-B242-4E4E-B215-BAF17F189181}">
      <formula1>"○,　"</formula1>
    </dataValidation>
    <dataValidation type="list" imeMode="halfAlpha" allowBlank="1" showInputMessage="1" showErrorMessage="1" error="リストから選択してください" sqref="H268:I268" xr:uid="{DD289147-D340-4C88-9289-6D8294359F71}">
      <formula1>"○,　"</formula1>
    </dataValidation>
    <dataValidation type="list" imeMode="halfAlpha" allowBlank="1" showInputMessage="1" showErrorMessage="1" error="リストから選択してください" sqref="H269:I269" xr:uid="{F6496939-6666-4E00-BACC-F6748A28BE4D}">
      <formula1>"○,　"</formula1>
    </dataValidation>
    <dataValidation type="list" imeMode="halfAlpha" allowBlank="1" showInputMessage="1" showErrorMessage="1" error="リストから選択してください" sqref="H270:I270" xr:uid="{8F77F783-7290-48E8-B46D-660A88F85212}">
      <formula1>"○,　"</formula1>
    </dataValidation>
    <dataValidation type="list" imeMode="halfAlpha" allowBlank="1" showInputMessage="1" showErrorMessage="1" error="リストから選択してください" sqref="H271:I271" xr:uid="{12A0D250-5423-453A-9BF4-5D8E619E707D}">
      <formula1>"○,　"</formula1>
    </dataValidation>
    <dataValidation type="list" imeMode="halfAlpha" allowBlank="1" showInputMessage="1" showErrorMessage="1" error="リストから選択してください" sqref="H272:I272" xr:uid="{096459EA-C6C4-426A-A647-2E08A218CC1C}">
      <formula1>"○,　"</formula1>
    </dataValidation>
    <dataValidation type="list" imeMode="halfAlpha" allowBlank="1" showInputMessage="1" showErrorMessage="1" error="リストから選択してください" sqref="H273:I273" xr:uid="{9997E9FA-0624-4FC9-B6A2-795D53C02A00}">
      <formula1>"○,　"</formula1>
    </dataValidation>
    <dataValidation type="list" imeMode="halfAlpha" allowBlank="1" showInputMessage="1" showErrorMessage="1" error="リストから選択してください" sqref="H274:I274" xr:uid="{3D152228-90FD-46C6-9B5F-DF26FB78D3F5}">
      <formula1>"○,　"</formula1>
    </dataValidation>
    <dataValidation type="list" imeMode="halfAlpha" allowBlank="1" showInputMessage="1" showErrorMessage="1" error="リストから選択してください" sqref="H275:I275" xr:uid="{F3D70BEE-EDEF-4CD7-8E96-51FB38F3A25F}">
      <formula1>"○,　"</formula1>
    </dataValidation>
    <dataValidation type="list" imeMode="halfAlpha" allowBlank="1" showInputMessage="1" showErrorMessage="1" error="リストから選択してください" sqref="H276:I276" xr:uid="{454B7B48-D400-4228-BB91-2B176C6F78E2}">
      <formula1>"○,　"</formula1>
    </dataValidation>
    <dataValidation type="list" imeMode="halfAlpha" allowBlank="1" showInputMessage="1" showErrorMessage="1" error="リストから選択してください" sqref="H277:I277" xr:uid="{961BCAE1-4408-486C-9CED-7E87E3215CAA}">
      <formula1>"○,　"</formula1>
    </dataValidation>
    <dataValidation type="list" imeMode="halfAlpha" allowBlank="1" showInputMessage="1" showErrorMessage="1" error="リストから選択してください" sqref="H278:I278" xr:uid="{C7C9DA8A-13FB-4174-9F61-52352B60CAB5}">
      <formula1>"○,　"</formula1>
    </dataValidation>
    <dataValidation type="list" imeMode="halfAlpha" allowBlank="1" showInputMessage="1" showErrorMessage="1" error="リストから選択してください" sqref="H279:I279" xr:uid="{5FD98312-02B2-4D37-886F-2A4D4C2255E0}">
      <formula1>"○,　"</formula1>
    </dataValidation>
    <dataValidation type="list" imeMode="halfAlpha" allowBlank="1" showInputMessage="1" showErrorMessage="1" error="リストから選択してください" sqref="H280:I280" xr:uid="{97625B27-A94D-4492-B8FB-17A021BFB5C8}">
      <formula1>"○,　"</formula1>
    </dataValidation>
    <dataValidation type="list" imeMode="halfAlpha" allowBlank="1" showInputMessage="1" showErrorMessage="1" error="リストから選択してください" sqref="H281:I281" xr:uid="{22D6E1BE-FF88-4C43-8F84-E6001610B0FA}">
      <formula1>"○,　"</formula1>
    </dataValidation>
    <dataValidation type="list" imeMode="halfAlpha" allowBlank="1" showInputMessage="1" showErrorMessage="1" error="リストから選択してください" sqref="H282:I282" xr:uid="{8865B252-6CF6-4518-BB9A-C406949C92F6}">
      <formula1>"○,　"</formula1>
    </dataValidation>
    <dataValidation type="list" imeMode="halfAlpha" allowBlank="1" showInputMessage="1" showErrorMessage="1" error="リストから選択してください" sqref="H283:I283" xr:uid="{C017E0E1-5DB2-4EED-850D-331F69A59E25}">
      <formula1>"○,　"</formula1>
    </dataValidation>
    <dataValidation type="list" imeMode="halfAlpha" allowBlank="1" showInputMessage="1" showErrorMessage="1" error="リストから選択してください" sqref="H284:I284" xr:uid="{7581BB2B-58E7-4020-98DA-560C4D1A2C84}">
      <formula1>"○,　"</formula1>
    </dataValidation>
    <dataValidation type="list" imeMode="halfAlpha" allowBlank="1" showInputMessage="1" showErrorMessage="1" error="リストから選択してください" sqref="H285:I285" xr:uid="{C50FCE2B-7008-487D-BEF7-550FDBB005DA}">
      <formula1>"○,　"</formula1>
    </dataValidation>
    <dataValidation type="list" imeMode="halfAlpha" allowBlank="1" showInputMessage="1" showErrorMessage="1" error="リストから選択してください" sqref="H286:I286" xr:uid="{772633EA-ACA2-4A1A-8832-1D22EAC2CB31}">
      <formula1>"○,　"</formula1>
    </dataValidation>
    <dataValidation type="list" imeMode="halfAlpha" allowBlank="1" showInputMessage="1" showErrorMessage="1" error="リストから選択してください" sqref="H287:I287" xr:uid="{D84AE916-68F4-4D8A-BFE2-FC86497CE086}">
      <formula1>"○,　"</formula1>
    </dataValidation>
    <dataValidation type="list" imeMode="halfAlpha" allowBlank="1" showInputMessage="1" showErrorMessage="1" error="リストから選択してください" sqref="H288:I288" xr:uid="{99D3F90C-9A9D-4F29-B47D-CF100471595C}">
      <formula1>"○,　"</formula1>
    </dataValidation>
    <dataValidation type="list" imeMode="halfAlpha" allowBlank="1" showInputMessage="1" showErrorMessage="1" error="リストから選択してください" sqref="H289:I289" xr:uid="{E2133B55-8210-4D2B-B46D-9738FF8CBBE8}">
      <formula1>"○,　"</formula1>
    </dataValidation>
    <dataValidation type="list" imeMode="halfAlpha" allowBlank="1" showInputMessage="1" showErrorMessage="1" error="リストから選択してください" sqref="H290:I290" xr:uid="{8075C829-5475-40C7-909F-B73E4E7E6C17}">
      <formula1>"○,　"</formula1>
    </dataValidation>
    <dataValidation type="list" imeMode="halfAlpha" allowBlank="1" showInputMessage="1" showErrorMessage="1" error="リストから選択してください" sqref="H291:I291" xr:uid="{13811FB5-AD58-454F-A268-F4CB9D1869CA}">
      <formula1>"○,　"</formula1>
    </dataValidation>
    <dataValidation type="list" imeMode="halfAlpha" allowBlank="1" showInputMessage="1" showErrorMessage="1" error="リストから選択してください" sqref="H292:I292" xr:uid="{60B9EA43-76FB-4FF5-93AF-5637CBE6C538}">
      <formula1>"○,　"</formula1>
    </dataValidation>
    <dataValidation type="list" imeMode="halfAlpha" allowBlank="1" showInputMessage="1" showErrorMessage="1" error="リストから選択してください" sqref="H293:I293" xr:uid="{290A0294-5203-4915-8874-2ED2F57EB990}">
      <formula1>"○,　"</formula1>
    </dataValidation>
    <dataValidation type="list" imeMode="halfAlpha" allowBlank="1" showInputMessage="1" showErrorMessage="1" error="リストから選択してください" sqref="H294:I294" xr:uid="{E9497506-E84B-40DE-99F9-D72C091C2429}">
      <formula1>"○,　"</formula1>
    </dataValidation>
    <dataValidation type="list" imeMode="halfAlpha" allowBlank="1" showInputMessage="1" showErrorMessage="1" error="リストから選択してください" sqref="H295:I295" xr:uid="{F5A8F1FA-F1B4-4B24-8798-0DFD0F5BFD3B}">
      <formula1>"○,　"</formula1>
    </dataValidation>
    <dataValidation type="list" imeMode="halfAlpha" allowBlank="1" showInputMessage="1" showErrorMessage="1" error="リストから選択してください" sqref="H296:I296" xr:uid="{E262BFEC-DD43-4D75-900E-7533321AB948}">
      <formula1>"○,　"</formula1>
    </dataValidation>
    <dataValidation type="list" imeMode="halfAlpha" allowBlank="1" showInputMessage="1" showErrorMessage="1" error="リストから選択してください" sqref="H297:I297" xr:uid="{9136D062-47D5-4DF8-ABE7-07B14F8F2856}">
      <formula1>"○,　"</formula1>
    </dataValidation>
    <dataValidation type="list" imeMode="halfAlpha" allowBlank="1" showInputMessage="1" showErrorMessage="1" error="リストから選択してください" sqref="H298:I298" xr:uid="{7233862C-E2CC-42CF-ABE4-6A2E9B2BF404}">
      <formula1>"○,　"</formula1>
    </dataValidation>
    <dataValidation type="list" imeMode="halfAlpha" allowBlank="1" showInputMessage="1" showErrorMessage="1" error="リストから選択してください" sqref="H299:I299" xr:uid="{C4CA4ABA-1977-4F3B-8CC0-8AAB01200755}">
      <formula1>"○,　"</formula1>
    </dataValidation>
    <dataValidation type="list" imeMode="halfAlpha" allowBlank="1" showInputMessage="1" showErrorMessage="1" error="リストから選択してください" sqref="H300:I300" xr:uid="{344200F8-3AA3-4936-B7F4-F525F2DB1F6C}">
      <formula1>"○,　"</formula1>
    </dataValidation>
    <dataValidation type="list" imeMode="halfAlpha" allowBlank="1" showInputMessage="1" showErrorMessage="1" error="リストから選択してください" sqref="H301:I301" xr:uid="{25404BEA-7E25-49F9-816D-E71238039249}">
      <formula1>"○,　"</formula1>
    </dataValidation>
    <dataValidation type="list" imeMode="halfAlpha" allowBlank="1" showInputMessage="1" showErrorMessage="1" error="リストから選択してください" sqref="H302:I302" xr:uid="{128AF63C-D2E7-4AAC-A1F5-541DEE5082D2}">
      <formula1>"○,　"</formula1>
    </dataValidation>
    <dataValidation type="list" imeMode="halfAlpha" allowBlank="1" showInputMessage="1" showErrorMessage="1" error="リストから選択してください" sqref="H303:I303" xr:uid="{DF1E965A-D71B-48B1-B1B2-180F66763A8F}">
      <formula1>"○,　"</formula1>
    </dataValidation>
    <dataValidation type="list" imeMode="halfAlpha" allowBlank="1" showInputMessage="1" showErrorMessage="1" error="リストから選択してください" sqref="H304:I304" xr:uid="{F8F718AC-1BB5-40B4-B423-2C83577CF838}">
      <formula1>"○,　"</formula1>
    </dataValidation>
    <dataValidation type="list" imeMode="halfAlpha" allowBlank="1" showInputMessage="1" showErrorMessage="1" error="リストから選択してください" sqref="H305:I305" xr:uid="{47EE6762-2889-473C-B307-D05E8A138484}">
      <formula1>"○,　"</formula1>
    </dataValidation>
    <dataValidation type="list" imeMode="halfAlpha" allowBlank="1" showInputMessage="1" showErrorMessage="1" error="リストから選択してください" sqref="H306:I306" xr:uid="{90FA1739-72B0-4624-94DE-26930320196A}">
      <formula1>"○,　"</formula1>
    </dataValidation>
    <dataValidation type="list" imeMode="halfAlpha" allowBlank="1" showInputMessage="1" showErrorMessage="1" error="リストから選択してください" sqref="H307:I307" xr:uid="{098A50B1-0391-4D45-BA44-0716B7360799}">
      <formula1>"○,　"</formula1>
    </dataValidation>
    <dataValidation type="list" imeMode="halfAlpha" allowBlank="1" showInputMessage="1" showErrorMessage="1" error="リストから選択してください" sqref="H308:I308" xr:uid="{1513CEB9-E0A5-4F71-A6A4-03A9E7817B1B}">
      <formula1>"○,　"</formula1>
    </dataValidation>
    <dataValidation type="list" imeMode="halfAlpha" allowBlank="1" showInputMessage="1" showErrorMessage="1" error="リストから選択してください" sqref="H309:I309" xr:uid="{4425DC1A-2C53-450C-903D-6D668FFD3028}">
      <formula1>"○,　"</formula1>
    </dataValidation>
    <dataValidation type="list" imeMode="halfAlpha" allowBlank="1" showInputMessage="1" showErrorMessage="1" error="リストから選択してください" sqref="H310:I310" xr:uid="{59F9D6A0-0B85-4001-B6AA-22712ABCE4A0}">
      <formula1>"○,　"</formula1>
    </dataValidation>
    <dataValidation type="list" imeMode="halfAlpha" allowBlank="1" showInputMessage="1" showErrorMessage="1" error="リストから選択してください" sqref="H311:I311" xr:uid="{C2FBBF3E-25E7-4851-BC71-8220D9921667}">
      <formula1>"○,　"</formula1>
    </dataValidation>
    <dataValidation type="list" imeMode="halfAlpha" allowBlank="1" showInputMessage="1" showErrorMessage="1" error="リストから選択してください" sqref="H312:I312" xr:uid="{FD2153C8-C011-46C8-BEE4-612C4305B55A}">
      <formula1>"○,　"</formula1>
    </dataValidation>
    <dataValidation type="list" imeMode="halfAlpha" allowBlank="1" showInputMessage="1" showErrorMessage="1" error="リストから選択してください" sqref="H313:I313" xr:uid="{01E23F94-4512-4058-8922-42D13CBBBA22}">
      <formula1>"○,　"</formula1>
    </dataValidation>
    <dataValidation type="list" imeMode="halfAlpha" allowBlank="1" showInputMessage="1" showErrorMessage="1" error="リストから選択してください" sqref="H314:I314" xr:uid="{0A2C0084-E491-4856-8CC7-DB198B17B3EF}">
      <formula1>"○,　"</formula1>
    </dataValidation>
    <dataValidation type="list" imeMode="halfAlpha" allowBlank="1" showInputMessage="1" showErrorMessage="1" error="リストから選択してください" sqref="H315:I315" xr:uid="{CB02FFD3-F1E4-4309-BF6E-67AE00F6A22F}">
      <formula1>"○,　"</formula1>
    </dataValidation>
    <dataValidation type="list" imeMode="halfAlpha" allowBlank="1" showInputMessage="1" showErrorMessage="1" error="リストから選択してください" sqref="H316:I316" xr:uid="{8E16C3EB-6406-48E3-9F03-4ACCA7949E48}">
      <formula1>"○,　"</formula1>
    </dataValidation>
    <dataValidation type="list" imeMode="halfAlpha" allowBlank="1" showInputMessage="1" showErrorMessage="1" error="リストから選択してください" sqref="H317:I317" xr:uid="{1D175A34-504D-4D8E-B098-D8FC5CDFB50B}">
      <formula1>"○,　"</formula1>
    </dataValidation>
    <dataValidation type="list" imeMode="halfAlpha" allowBlank="1" showInputMessage="1" showErrorMessage="1" error="リストから選択してください" sqref="H318:I318" xr:uid="{799D27B3-1C7F-41C5-A322-2A7D2194E181}">
      <formula1>"○,　"</formula1>
    </dataValidation>
    <dataValidation type="list" imeMode="halfAlpha" allowBlank="1" showInputMessage="1" showErrorMessage="1" error="リストから選択してください" sqref="H319:I319" xr:uid="{BE36FE0A-64D1-42EF-BFE8-1ADD4E5B3D60}">
      <formula1>"○,　"</formula1>
    </dataValidation>
    <dataValidation type="list" imeMode="halfAlpha" allowBlank="1" showInputMessage="1" showErrorMessage="1" error="リストから選択してください" sqref="H320:I320" xr:uid="{BB16BE93-8D5B-4774-995D-66BA9D0D895D}">
      <formula1>"○,　"</formula1>
    </dataValidation>
    <dataValidation type="list" imeMode="halfAlpha" allowBlank="1" showInputMessage="1" showErrorMessage="1" error="リストから選択してください" sqref="H321:I321" xr:uid="{CC35E645-A07E-4331-BBB9-F7D53F2E391C}">
      <formula1>"○,　"</formula1>
    </dataValidation>
    <dataValidation type="list" imeMode="halfAlpha" allowBlank="1" showInputMessage="1" showErrorMessage="1" error="リストから選択してください" sqref="H322:I322" xr:uid="{BBA80EF4-5BA7-42A0-9473-A94A497C7B77}">
      <formula1>"○,　"</formula1>
    </dataValidation>
    <dataValidation type="list" imeMode="halfAlpha" allowBlank="1" showInputMessage="1" showErrorMessage="1" error="リストから選択してください" sqref="H323:I323" xr:uid="{6B3A9A96-A26E-4190-833C-271F5AFA64E1}">
      <formula1>"○,　"</formula1>
    </dataValidation>
    <dataValidation type="list" imeMode="halfAlpha" allowBlank="1" showInputMessage="1" showErrorMessage="1" error="リストから選択してください" sqref="H324:I324" xr:uid="{4C685535-E62A-4212-9032-C506AE2C47F5}">
      <formula1>"○,　"</formula1>
    </dataValidation>
    <dataValidation type="list" imeMode="halfAlpha" allowBlank="1" showInputMessage="1" showErrorMessage="1" error="リストから選択してください" sqref="H325:I325" xr:uid="{FCCA0E95-35E1-40CF-91C8-1F0E68816FFA}">
      <formula1>"○,　"</formula1>
    </dataValidation>
    <dataValidation type="list" imeMode="halfAlpha" allowBlank="1" showInputMessage="1" showErrorMessage="1" error="リストから選択してください" sqref="H326:I326" xr:uid="{5E9E7E9D-951F-4795-B382-D9183A381BF1}">
      <formula1>"○,　"</formula1>
    </dataValidation>
    <dataValidation type="list" imeMode="halfAlpha" allowBlank="1" showInputMessage="1" showErrorMessage="1" error="リストから選択してください" sqref="H327:I327" xr:uid="{32877FF2-DCD0-44F1-AB07-2C3AFEF63255}">
      <formula1>"○,　"</formula1>
    </dataValidation>
    <dataValidation type="list" imeMode="halfAlpha" allowBlank="1" showInputMessage="1" showErrorMessage="1" error="リストから選択してください" sqref="H328:I328" xr:uid="{95D0C16D-E673-4CBD-BFAF-DF36C0E4CB76}">
      <formula1>"○,　"</formula1>
    </dataValidation>
    <dataValidation type="list" imeMode="halfAlpha" allowBlank="1" showInputMessage="1" showErrorMessage="1" error="リストから選択してください" sqref="H329:I329" xr:uid="{466758D8-D8F0-4D8B-A0DA-D2C9066B6565}">
      <formula1>"○,　"</formula1>
    </dataValidation>
    <dataValidation type="list" imeMode="halfAlpha" allowBlank="1" showInputMessage="1" showErrorMessage="1" error="リストから選択してください" sqref="H330:I330" xr:uid="{14FCDC39-794A-4669-9BD2-15C74555CDBB}">
      <formula1>"○,　"</formula1>
    </dataValidation>
    <dataValidation type="list" imeMode="halfAlpha" allowBlank="1" showInputMessage="1" showErrorMessage="1" error="リストから選択してください" sqref="H331:I331" xr:uid="{ED1762F9-4605-47C4-B727-3A054C2999C6}">
      <formula1>"○,　"</formula1>
    </dataValidation>
    <dataValidation type="list" imeMode="halfAlpha" allowBlank="1" showInputMessage="1" showErrorMessage="1" error="リストから選択してください" sqref="H332:I332" xr:uid="{66963531-3EF0-426F-89DC-FEE020CCCD28}">
      <formula1>"○,　"</formula1>
    </dataValidation>
    <dataValidation type="list" imeMode="halfAlpha" allowBlank="1" showInputMessage="1" showErrorMessage="1" error="リストから選択してください" sqref="H333:I333" xr:uid="{8A90D11D-D7E2-403C-9F86-607B33C2D00A}">
      <formula1>"○,　"</formula1>
    </dataValidation>
    <dataValidation type="list" imeMode="halfAlpha" allowBlank="1" showInputMessage="1" showErrorMessage="1" error="リストから選択してください" sqref="H334:I334" xr:uid="{2D4399C5-8114-4152-B45F-D5146FE285D4}">
      <formula1>"○,　"</formula1>
    </dataValidation>
    <dataValidation type="list" imeMode="halfAlpha" allowBlank="1" showInputMessage="1" showErrorMessage="1" error="リストから選択してください" sqref="H335:I335" xr:uid="{6A3F301E-E70D-436C-B91F-81B1625A082F}">
      <formula1>"○,　"</formula1>
    </dataValidation>
    <dataValidation type="list" imeMode="halfAlpha" allowBlank="1" showInputMessage="1" showErrorMessage="1" error="リストから選択してください" sqref="H336:I336" xr:uid="{2DCEDC26-FE79-4BB3-AB01-ED97ED38BEA2}">
      <formula1>"○,　"</formula1>
    </dataValidation>
    <dataValidation type="list" imeMode="halfAlpha" allowBlank="1" showInputMessage="1" showErrorMessage="1" error="リストから選択してください" sqref="H337:I337" xr:uid="{E625EA99-BACB-4AA6-8213-9EBCCAC9669F}">
      <formula1>"○,　"</formula1>
    </dataValidation>
    <dataValidation type="list" imeMode="halfAlpha" allowBlank="1" showInputMessage="1" showErrorMessage="1" error="リストから選択してください" sqref="H338:I338" xr:uid="{C9259C0F-86A8-4A45-98AE-488C44ED702D}">
      <formula1>"○,　"</formula1>
    </dataValidation>
    <dataValidation type="list" imeMode="halfAlpha" allowBlank="1" showInputMessage="1" showErrorMessage="1" error="リストから選択してください" sqref="H339:I339" xr:uid="{01DF0790-E05D-45B2-B10F-DF7CDDA796A9}">
      <formula1>"○,　"</formula1>
    </dataValidation>
    <dataValidation type="list" imeMode="halfAlpha" allowBlank="1" showInputMessage="1" showErrorMessage="1" error="リストから選択してください" sqref="H340:I340" xr:uid="{4F2FAFB2-0725-4443-9998-2BD962C11F2C}">
      <formula1>"○,　"</formula1>
    </dataValidation>
    <dataValidation type="list" imeMode="halfAlpha" allowBlank="1" showInputMessage="1" showErrorMessage="1" error="リストから選択してください" sqref="H341:I341" xr:uid="{D5F7F193-7CE7-4443-BCB7-7785D7CF9041}">
      <formula1>"○,　"</formula1>
    </dataValidation>
    <dataValidation type="list" imeMode="halfAlpha" allowBlank="1" showInputMessage="1" showErrorMessage="1" error="リストから選択してください" sqref="H342:I342" xr:uid="{A113E68B-4A61-413C-A4CB-566282395EB3}">
      <formula1>"○,　"</formula1>
    </dataValidation>
    <dataValidation type="list" imeMode="halfAlpha" allowBlank="1" showInputMessage="1" showErrorMessage="1" error="リストから選択してください" sqref="H343:I343" xr:uid="{5B9D6E2F-DD44-47AC-98C1-92EDAE810A91}">
      <formula1>"○,　"</formula1>
    </dataValidation>
    <dataValidation type="list" imeMode="halfAlpha" allowBlank="1" showInputMessage="1" showErrorMessage="1" error="リストから選択してください" sqref="H344:I344" xr:uid="{47DCFB64-B092-4B9A-81A6-0CB1325A40DE}">
      <formula1>"○,　"</formula1>
    </dataValidation>
    <dataValidation type="list" imeMode="halfAlpha" allowBlank="1" showInputMessage="1" showErrorMessage="1" error="リストから選択してください" sqref="H345:I345" xr:uid="{7772456F-9624-4B75-953E-9E5EE8825CCD}">
      <formula1>"○,　"</formula1>
    </dataValidation>
    <dataValidation type="list" imeMode="halfAlpha" allowBlank="1" showInputMessage="1" showErrorMessage="1" error="リストから選択してください" sqref="H346:I346" xr:uid="{D46AE3BE-D32F-4B5A-A537-48457F883C13}">
      <formula1>"○,　"</formula1>
    </dataValidation>
    <dataValidation type="list" imeMode="halfAlpha" allowBlank="1" showInputMessage="1" showErrorMessage="1" error="リストから選択してください" sqref="H347:I347" xr:uid="{E9E605F1-9A3A-47B5-A049-C6A0AA2FB984}">
      <formula1>"○,　"</formula1>
    </dataValidation>
    <dataValidation type="list" imeMode="halfAlpha" allowBlank="1" showInputMessage="1" showErrorMessage="1" error="リストから選択してください" sqref="H348:I348" xr:uid="{E0B699BF-6B40-42F2-9AFE-8A6C28ABF095}">
      <formula1>"○,　"</formula1>
    </dataValidation>
    <dataValidation type="list" imeMode="halfAlpha" allowBlank="1" showInputMessage="1" showErrorMessage="1" error="リストから選択してください" sqref="H349:I349" xr:uid="{2BA36391-9D13-482D-99AF-FDA2A8EF04EC}">
      <formula1>"○,　"</formula1>
    </dataValidation>
    <dataValidation type="list" imeMode="halfAlpha" allowBlank="1" showInputMessage="1" showErrorMessage="1" error="リストから選択してください" sqref="H350:I350" xr:uid="{75E93AFA-960C-431A-98A9-E6EA765B3A89}">
      <formula1>"○,　"</formula1>
    </dataValidation>
    <dataValidation type="list" imeMode="halfAlpha" allowBlank="1" showInputMessage="1" showErrorMessage="1" error="リストから選択してください" sqref="H351:I351" xr:uid="{052C6BDC-68A0-42D7-971E-9D0427CE78C9}">
      <formula1>"○,　"</formula1>
    </dataValidation>
    <dataValidation type="list" imeMode="halfAlpha" allowBlank="1" showInputMessage="1" showErrorMessage="1" error="リストから選択してください" sqref="H352:I352" xr:uid="{54DFAB2F-C885-452E-954A-09F9B2C65F4F}">
      <formula1>"○,　"</formula1>
    </dataValidation>
    <dataValidation type="list" imeMode="halfAlpha" allowBlank="1" showInputMessage="1" showErrorMessage="1" error="リストから選択してください" sqref="H353:I353" xr:uid="{BA6A2CD3-29E2-4D43-A9BC-66EEEDD21AF8}">
      <formula1>"○,　"</formula1>
    </dataValidation>
    <dataValidation type="list" imeMode="halfAlpha" allowBlank="1" showInputMessage="1" showErrorMessage="1" error="リストから選択してください" sqref="H354:I354" xr:uid="{BF825B2B-FDEB-4086-A619-6EF6F73D1009}">
      <formula1>"○,　"</formula1>
    </dataValidation>
    <dataValidation type="list" imeMode="halfAlpha" allowBlank="1" showInputMessage="1" showErrorMessage="1" error="リストから選択してください" sqref="H355:I355" xr:uid="{AE86BE97-E6E0-4BFD-8B27-336B4B3486A0}">
      <formula1>"○,　"</formula1>
    </dataValidation>
    <dataValidation type="list" imeMode="halfAlpha" allowBlank="1" showInputMessage="1" showErrorMessage="1" error="リストから選択してください" sqref="H356:I356" xr:uid="{445CADAC-83B2-44AE-A424-F10313A79A2E}">
      <formula1>"○,　"</formula1>
    </dataValidation>
    <dataValidation type="list" imeMode="halfAlpha" allowBlank="1" showInputMessage="1" showErrorMessage="1" error="リストから選択してください" sqref="H357:I357" xr:uid="{0CC5D583-1356-43F7-99D9-F4A6B9DE396F}">
      <formula1>"○,　"</formula1>
    </dataValidation>
    <dataValidation type="list" imeMode="halfAlpha" allowBlank="1" showInputMessage="1" showErrorMessage="1" error="リストから選択してください" sqref="H358:I358" xr:uid="{8D55E36D-2579-47C2-8705-24EC06D19E6C}">
      <formula1>"○,　"</formula1>
    </dataValidation>
    <dataValidation type="list" imeMode="halfAlpha" allowBlank="1" showInputMessage="1" showErrorMessage="1" error="リストから選択してください" sqref="H359:I359" xr:uid="{0FDA3828-2617-4BE2-B622-5F9538189AE3}">
      <formula1>"○,　"</formula1>
    </dataValidation>
    <dataValidation type="list" imeMode="halfAlpha" allowBlank="1" showInputMessage="1" showErrorMessage="1" error="リストから選択してください" sqref="H360:I360" xr:uid="{B616EB27-0351-453F-8657-D190F88CD21C}">
      <formula1>"○,　"</formula1>
    </dataValidation>
    <dataValidation type="list" imeMode="halfAlpha" allowBlank="1" showInputMessage="1" showErrorMessage="1" error="リストから選択してください" sqref="H361:I361" xr:uid="{4C1BC46E-9FD8-44E0-8116-5609AA7B0F34}">
      <formula1>"○,　"</formula1>
    </dataValidation>
    <dataValidation type="list" imeMode="halfAlpha" allowBlank="1" showInputMessage="1" showErrorMessage="1" error="リストから選択してください" sqref="H362:I362" xr:uid="{982ECF63-1B64-47CB-A4A3-228BCC6845EE}">
      <formula1>"○,　"</formula1>
    </dataValidation>
    <dataValidation type="list" imeMode="halfAlpha" allowBlank="1" showInputMessage="1" showErrorMessage="1" error="リストから選択してください" sqref="H363:I363" xr:uid="{7BB0A603-E633-4FF8-B281-1CE088496B75}">
      <formula1>"○,　"</formula1>
    </dataValidation>
    <dataValidation type="list" imeMode="halfAlpha" allowBlank="1" showInputMessage="1" showErrorMessage="1" error="リストから選択してください" sqref="H364:I364" xr:uid="{698397CC-D164-4884-9AA4-C950F2FFBA15}">
      <formula1>"○,　"</formula1>
    </dataValidation>
    <dataValidation type="list" imeMode="halfAlpha" allowBlank="1" showInputMessage="1" showErrorMessage="1" error="リストから選択してください" sqref="H365:I365" xr:uid="{A952C4E7-0C1C-4948-911F-5A8A04FD2C66}">
      <formula1>"○,　"</formula1>
    </dataValidation>
    <dataValidation type="list" imeMode="halfAlpha" allowBlank="1" showInputMessage="1" showErrorMessage="1" error="リストから選択してください" sqref="H366:I366" xr:uid="{760023F2-D16F-4DD6-9B5E-E6C74FD89956}">
      <formula1>"○,　"</formula1>
    </dataValidation>
    <dataValidation type="list" imeMode="halfAlpha" allowBlank="1" showInputMessage="1" showErrorMessage="1" error="リストから選択してください" sqref="H367:I367" xr:uid="{D4AF01AF-0A88-4B05-A0BD-76E058C09B17}">
      <formula1>"○,　"</formula1>
    </dataValidation>
    <dataValidation type="list" imeMode="halfAlpha" allowBlank="1" showInputMessage="1" showErrorMessage="1" error="リストから選択してください" sqref="H368:I368" xr:uid="{635BEC18-7B9F-4CD3-8355-D4205A9C8D44}">
      <formula1>"○,　"</formula1>
    </dataValidation>
    <dataValidation type="list" imeMode="halfAlpha" allowBlank="1" showInputMessage="1" showErrorMessage="1" error="リストから選択してください" sqref="H369:I369" xr:uid="{E915E97B-9844-4CC1-A785-566183791C5C}">
      <formula1>"○,　"</formula1>
    </dataValidation>
    <dataValidation type="list" imeMode="halfAlpha" allowBlank="1" showInputMessage="1" showErrorMessage="1" error="リストから選択してください" sqref="H370:I370" xr:uid="{30B8F113-1BE6-446C-8BB9-7E684A9DACC2}">
      <formula1>"○,　"</formula1>
    </dataValidation>
    <dataValidation type="list" imeMode="halfAlpha" allowBlank="1" showInputMessage="1" showErrorMessage="1" error="リストから選択してください" sqref="H371:I371" xr:uid="{AB71A8A1-AEBB-4592-A1D3-F1EDC464D4A1}">
      <formula1>"○,　"</formula1>
    </dataValidation>
    <dataValidation type="list" imeMode="halfAlpha" allowBlank="1" showInputMessage="1" showErrorMessage="1" error="リストから選択してください" sqref="H372:I372" xr:uid="{6597804E-E43D-4E7B-AFE3-AB6059FB2666}">
      <formula1>"○,　"</formula1>
    </dataValidation>
    <dataValidation type="list" imeMode="halfAlpha" allowBlank="1" showInputMessage="1" showErrorMessage="1" error="リストから選択してください" sqref="H378:I378" xr:uid="{622026F9-0875-4500-A3AB-D710118912FA}">
      <formula1>"○,　"</formula1>
    </dataValidation>
    <dataValidation type="list" imeMode="halfAlpha" allowBlank="1" showInputMessage="1" showErrorMessage="1" error="リストから選択してください" sqref="H379:I379" xr:uid="{E1AB82DC-9793-42F1-B72F-07F1BCF5070C}">
      <formula1>"○,　"</formula1>
    </dataValidation>
    <dataValidation type="list" imeMode="halfAlpha" allowBlank="1" showInputMessage="1" showErrorMessage="1" error="リストから選択してください" sqref="H380:I380" xr:uid="{7FEEEEA7-F9F6-4EFC-8987-5AD1EC569334}">
      <formula1>"○,　"</formula1>
    </dataValidation>
    <dataValidation type="list" imeMode="halfAlpha" allowBlank="1" showInputMessage="1" showErrorMessage="1" error="リストから選択してください" sqref="H381:I381" xr:uid="{73893E7F-4578-491F-977C-361B9996D96D}">
      <formula1>"○,　"</formula1>
    </dataValidation>
    <dataValidation type="list" imeMode="halfAlpha" allowBlank="1" showInputMessage="1" showErrorMessage="1" error="リストから選択してください" sqref="H382:I382" xr:uid="{42F7195B-2986-4F2D-AF12-624FC800CDE5}">
      <formula1>"○,　"</formula1>
    </dataValidation>
    <dataValidation type="list" imeMode="halfAlpha" allowBlank="1" showInputMessage="1" showErrorMessage="1" error="リストから選択してください" sqref="H383:I384" xr:uid="{F1D838B8-60F4-40AF-8EA9-9AEAD1864A0F}">
      <formula1>"○,　"</formula1>
    </dataValidation>
    <dataValidation errorStyle="warning" imeMode="hiragana" allowBlank="1" showInputMessage="1" showErrorMessage="1" sqref="Q384:Y384" xr:uid="{201CC851-781B-495F-9E40-600D9B316C7C}"/>
    <dataValidation type="list" imeMode="halfAlpha" allowBlank="1" showInputMessage="1" showErrorMessage="1" error="リストから選択してください" sqref="H385:I386" xr:uid="{C88088F2-5DCE-439C-8575-75EF8739FFAB}">
      <formula1>"○,　"</formula1>
    </dataValidation>
    <dataValidation errorStyle="warning" imeMode="hiragana" allowBlank="1" showInputMessage="1" showErrorMessage="1" sqref="Q386:Y386" xr:uid="{69C0DE01-9017-4007-8BC4-0DDCC101E8A6}"/>
    <dataValidation type="list" imeMode="halfAlpha" allowBlank="1" showInputMessage="1" showErrorMessage="1" error="リストから選択してください" sqref="H387:I387" xr:uid="{ED0AB2B5-D680-4871-8AA4-790AF084351F}">
      <formula1>"○,　"</formula1>
    </dataValidation>
    <dataValidation type="list" imeMode="halfAlpha" allowBlank="1" showInputMessage="1" showErrorMessage="1" error="リストから選択してください" sqref="H388:I388" xr:uid="{4E752F9C-6C7B-4CC9-BBFF-1D97E345BB86}">
      <formula1>"○,　"</formula1>
    </dataValidation>
    <dataValidation type="list" imeMode="halfAlpha" allowBlank="1" showInputMessage="1" showErrorMessage="1" error="リストから選択してください" sqref="H389:I389" xr:uid="{80FF3097-66E0-45CC-815D-3D9A4C334AD5}">
      <formula1>"○,　"</formula1>
    </dataValidation>
    <dataValidation type="list" imeMode="halfAlpha" allowBlank="1" showInputMessage="1" showErrorMessage="1" error="リストから選択してください" sqref="H390:I390" xr:uid="{12A7955D-B5B2-4920-904C-F26CC918DD49}">
      <formula1>"○,　"</formula1>
    </dataValidation>
    <dataValidation type="list" imeMode="halfAlpha" allowBlank="1" showInputMessage="1" showErrorMessage="1" error="リストから選択してください" sqref="H391:I391" xr:uid="{0E571D55-2577-4F29-A0F0-D7FBDC223C79}">
      <formula1>"○,　"</formula1>
    </dataValidation>
    <dataValidation type="list" imeMode="halfAlpha" allowBlank="1" showInputMessage="1" showErrorMessage="1" error="リストから選択してください" sqref="H392:I392" xr:uid="{CF88F55D-7E42-437C-B404-4617C878A686}">
      <formula1>"○,　"</formula1>
    </dataValidation>
    <dataValidation type="list" imeMode="halfAlpha" allowBlank="1" showInputMessage="1" showErrorMessage="1" error="リストから選択してください" sqref="H393:I393" xr:uid="{EF3528C7-AB2F-47EE-B834-E7A43E5CE642}">
      <formula1>"○,　"</formula1>
    </dataValidation>
    <dataValidation type="list" imeMode="halfAlpha" allowBlank="1" showInputMessage="1" showErrorMessage="1" error="リストから選択してください" sqref="H394:I394" xr:uid="{0AC04EAA-EFCE-441E-B15B-C786CD3E5156}">
      <formula1>"○,　"</formula1>
    </dataValidation>
    <dataValidation type="list" imeMode="halfAlpha" allowBlank="1" showInputMessage="1" showErrorMessage="1" error="リストから選択してください" sqref="H395:I395" xr:uid="{596FA462-4315-4AFE-A380-63EBF3F56F67}">
      <formula1>"○,　"</formula1>
    </dataValidation>
    <dataValidation type="list" imeMode="halfAlpha" allowBlank="1" showInputMessage="1" showErrorMessage="1" error="リストから選択してください" sqref="H396:I396" xr:uid="{F304042F-F1F5-4F09-BB81-754A9F5CAB54}">
      <formula1>"○,　"</formula1>
    </dataValidation>
    <dataValidation type="list" imeMode="halfAlpha" allowBlank="1" showInputMessage="1" showErrorMessage="1" error="リストから選択してください" sqref="H397:I397" xr:uid="{CE8AF35A-A117-429D-8D6B-4071A00AE5CE}">
      <formula1>"○,　"</formula1>
    </dataValidation>
    <dataValidation type="list" imeMode="halfAlpha" allowBlank="1" showInputMessage="1" showErrorMessage="1" error="リストから選択してください" sqref="H398:I398" xr:uid="{FFECD574-9624-4418-8A33-83F48DB27CEB}">
      <formula1>"○,　"</formula1>
    </dataValidation>
    <dataValidation type="list" imeMode="halfAlpha" allowBlank="1" showInputMessage="1" showErrorMessage="1" error="リストから選択してください" sqref="H399:I399" xr:uid="{2D4681E2-EE3A-4BDB-AD04-CF2C5290226C}">
      <formula1>"○,　"</formula1>
    </dataValidation>
    <dataValidation type="list" imeMode="halfAlpha" allowBlank="1" showInputMessage="1" showErrorMessage="1" error="リストから選択してください" sqref="H400:I400" xr:uid="{D90B58E4-E683-43F4-A735-3D50CC13C170}">
      <formula1>"○,　"</formula1>
    </dataValidation>
    <dataValidation type="list" imeMode="halfAlpha" allowBlank="1" showInputMessage="1" showErrorMessage="1" error="リストから選択してください" sqref="H401:I401" xr:uid="{38414DC7-4040-4171-99D0-A821BD66AF93}">
      <formula1>"○,　"</formula1>
    </dataValidation>
    <dataValidation type="list" imeMode="halfAlpha" allowBlank="1" showInputMessage="1" showErrorMessage="1" error="リストから選択してください" sqref="H402:I402" xr:uid="{4595B5B6-88C4-4C75-B774-40DA0CCC1BB6}">
      <formula1>"○,　"</formula1>
    </dataValidation>
    <dataValidation type="list" imeMode="halfAlpha" allowBlank="1" showInputMessage="1" showErrorMessage="1" error="リストから選択してください" sqref="H403:I403" xr:uid="{A7607B2F-8011-412B-9C6C-5101B1DA040B}">
      <formula1>"○,　"</formula1>
    </dataValidation>
    <dataValidation type="list" imeMode="halfAlpha" allowBlank="1" showInputMessage="1" showErrorMessage="1" error="リストから選択してください" sqref="H404:I404" xr:uid="{C85D6556-41DD-4959-82EF-D1E4BC2A781C}">
      <formula1>"○,　"</formula1>
    </dataValidation>
    <dataValidation type="list" imeMode="halfAlpha" allowBlank="1" showInputMessage="1" showErrorMessage="1" error="リストから選択してください" sqref="H405:I405" xr:uid="{B96BAE82-C84D-4F0D-AE3C-098C16DAF7D0}">
      <formula1>"○,　"</formula1>
    </dataValidation>
    <dataValidation type="list" imeMode="halfAlpha" allowBlank="1" showInputMessage="1" showErrorMessage="1" error="リストから選択してください" sqref="H406:I406" xr:uid="{3AA0E604-757F-45AD-9415-DB86C45FBE9B}">
      <formula1>"○,　"</formula1>
    </dataValidation>
    <dataValidation type="list" imeMode="halfAlpha" allowBlank="1" showInputMessage="1" showErrorMessage="1" error="リストから選択してください" sqref="H407:I407" xr:uid="{5BAE0748-8D3B-44B2-8F6A-A14398CD2B23}">
      <formula1>"○,　"</formula1>
    </dataValidation>
    <dataValidation type="list" imeMode="halfAlpha" allowBlank="1" showInputMessage="1" showErrorMessage="1" error="リストから選択してください" sqref="H408:I408" xr:uid="{90F68C6E-5B6F-4DF4-9471-251F4BD62DD5}">
      <formula1>"○,　"</formula1>
    </dataValidation>
    <dataValidation type="list" imeMode="halfAlpha" allowBlank="1" showInputMessage="1" showErrorMessage="1" error="リストから選択してください" sqref="H409:I409" xr:uid="{34337BFB-D182-4EB1-9819-0067E956DB27}">
      <formula1>"○,　"</formula1>
    </dataValidation>
    <dataValidation type="list" imeMode="halfAlpha" allowBlank="1" showInputMessage="1" showErrorMessage="1" error="リストから選択してください" sqref="H410:I410" xr:uid="{9DB10F72-D609-42B2-B720-4455E9176468}">
      <formula1>"○,　"</formula1>
    </dataValidation>
    <dataValidation type="list" imeMode="halfAlpha" allowBlank="1" showInputMessage="1" showErrorMessage="1" error="リストから選択してください" sqref="H411:I411" xr:uid="{C6D247ED-B5F7-4445-A187-16C97D3276A7}">
      <formula1>"○,　"</formula1>
    </dataValidation>
    <dataValidation type="list" imeMode="halfAlpha" allowBlank="1" showInputMessage="1" showErrorMessage="1" error="リストから選択してください" sqref="H412:I412" xr:uid="{126F0251-A543-4131-B8A7-3B95E15091B8}">
      <formula1>"○,　"</formula1>
    </dataValidation>
    <dataValidation type="list" imeMode="halfAlpha" allowBlank="1" showInputMessage="1" showErrorMessage="1" error="リストから選択してください" sqref="H413:I413" xr:uid="{E75C93F0-2C5C-48B2-A259-43D0871164B8}">
      <formula1>"○,　"</formula1>
    </dataValidation>
    <dataValidation type="list" imeMode="halfAlpha" allowBlank="1" showInputMessage="1" showErrorMessage="1" error="リストから選択してください" sqref="H414:I414" xr:uid="{BF8BFF0F-EBE4-4FEA-8702-F429456C2CA1}">
      <formula1>"○,　"</formula1>
    </dataValidation>
    <dataValidation type="list" imeMode="halfAlpha" allowBlank="1" showInputMessage="1" showErrorMessage="1" error="リストから選択してください" sqref="H415:I415" xr:uid="{CC52A90D-96D1-42A1-8765-DB7E873F2D50}">
      <formula1>"○,　"</formula1>
    </dataValidation>
    <dataValidation type="list" imeMode="halfAlpha" allowBlank="1" showInputMessage="1" showErrorMessage="1" error="リストから選択してください" sqref="H416:I416" xr:uid="{67C09E69-96D8-4F8C-9C4A-E090EC4DB4D4}">
      <formula1>"○,　"</formula1>
    </dataValidation>
    <dataValidation type="list" imeMode="halfAlpha" allowBlank="1" showInputMessage="1" showErrorMessage="1" error="リストから選択してください" sqref="H417:I417" xr:uid="{D9B353E2-3572-4362-BD2D-81CEEB71E1D0}">
      <formula1>"○,　"</formula1>
    </dataValidation>
    <dataValidation type="list" imeMode="halfAlpha" allowBlank="1" showInputMessage="1" showErrorMessage="1" error="リストから選択してください" sqref="H418:I418" xr:uid="{FC1B5E62-9B54-43E6-BE55-335DFD1DF02A}">
      <formula1>"○,　"</formula1>
    </dataValidation>
    <dataValidation type="list" imeMode="halfAlpha" allowBlank="1" showInputMessage="1" showErrorMessage="1" error="リストから選択してください" sqref="H419:I419" xr:uid="{5A1F44EF-6328-4513-A3EA-DC0BFE7FB027}">
      <formula1>"○,　"</formula1>
    </dataValidation>
    <dataValidation type="list" imeMode="halfAlpha" allowBlank="1" showInputMessage="1" showErrorMessage="1" error="リストから選択してください" sqref="H420:I420" xr:uid="{BFBA395D-09B2-4A9A-ADD8-563452ADC528}">
      <formula1>"○,　"</formula1>
    </dataValidation>
    <dataValidation type="list" imeMode="halfAlpha" allowBlank="1" showInputMessage="1" showErrorMessage="1" error="リストから選択してください" sqref="H421:I421" xr:uid="{AE503CBC-83C5-4B47-A63C-97CBD9758B31}">
      <formula1>"○,　"</formula1>
    </dataValidation>
    <dataValidation type="list" imeMode="halfAlpha" allowBlank="1" showInputMessage="1" showErrorMessage="1" error="リストから選択してください" sqref="H422:I422" xr:uid="{2CB049D0-5FFE-41AC-8D47-DB5C54CC8708}">
      <formula1>"○,　"</formula1>
    </dataValidation>
    <dataValidation type="list" imeMode="halfAlpha" allowBlank="1" showInputMessage="1" showErrorMessage="1" error="リストから選択してください" sqref="H423:I423" xr:uid="{4A425BA0-B6D4-4402-A864-FE5BC465884A}">
      <formula1>"○,　"</formula1>
    </dataValidation>
    <dataValidation type="list" imeMode="halfAlpha" allowBlank="1" showInputMessage="1" showErrorMessage="1" error="リストから選択してください" sqref="H424:I424" xr:uid="{BB409764-C403-43C0-9A7E-2DECC6D288C1}">
      <formula1>"○,　"</formula1>
    </dataValidation>
    <dataValidation type="list" imeMode="halfAlpha" allowBlank="1" showInputMessage="1" showErrorMessage="1" error="リストから選択してください" sqref="H425:I425" xr:uid="{0B1E8A3C-64CE-424C-9E8F-6513EC4EF4E2}">
      <formula1>"○,　"</formula1>
    </dataValidation>
    <dataValidation type="list" imeMode="halfAlpha" allowBlank="1" showInputMessage="1" showErrorMessage="1" error="リストから選択してください" sqref="H426:I426" xr:uid="{B1193594-6030-4B77-AC3D-E3DDEF2D7E8F}">
      <formula1>"○,　"</formula1>
    </dataValidation>
    <dataValidation type="list" imeMode="halfAlpha" allowBlank="1" showInputMessage="1" showErrorMessage="1" error="リストから選択してください" sqref="H427:I427" xr:uid="{22C809D6-44B2-4E03-9F4C-7A18D55E59CF}">
      <formula1>"○,　"</formula1>
    </dataValidation>
    <dataValidation type="list" imeMode="halfAlpha" allowBlank="1" showInputMessage="1" showErrorMessage="1" error="リストから選択してください" sqref="H428:I428" xr:uid="{C53705CA-0A18-45DE-A50F-533331038BAF}">
      <formula1>"○,　"</formula1>
    </dataValidation>
    <dataValidation type="list" imeMode="halfAlpha" allowBlank="1" showInputMessage="1" showErrorMessage="1" error="リストから選択してください" sqref="H429:I429" xr:uid="{0E0E73CA-BFE1-4004-8C26-E5CE29212818}">
      <formula1>"○,　"</formula1>
    </dataValidation>
    <dataValidation type="list" imeMode="halfAlpha" allowBlank="1" showInputMessage="1" showErrorMessage="1" error="リストから選択してください" sqref="H430:I430" xr:uid="{02E3629E-38D4-4D25-A71B-8E1121D56FDA}">
      <formula1>"○,　"</formula1>
    </dataValidation>
    <dataValidation type="list" imeMode="halfAlpha" allowBlank="1" showInputMessage="1" showErrorMessage="1" error="リストから選択してください" sqref="H431:I431" xr:uid="{CA06E129-EB1C-4DFD-8DC0-F614E0EAA7E2}">
      <formula1>"○,　"</formula1>
    </dataValidation>
    <dataValidation errorStyle="warning" imeMode="hiragana" allowBlank="1" showInputMessage="1" showErrorMessage="1" sqref="E438:Y438" xr:uid="{925A39D1-1A62-4805-9B42-7C701773D335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7"/>
  <sheetViews>
    <sheetView workbookViewId="0"/>
  </sheetViews>
  <sheetFormatPr defaultRowHeight="13.5" x14ac:dyDescent="0.15"/>
  <cols>
    <col min="1" max="1" width="17.25" customWidth="1"/>
  </cols>
  <sheetData>
    <row r="1" spans="1:2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2" x14ac:dyDescent="0.15">
      <c r="A2" t="str">
        <f>"@神奈川県@和歌山県@鹿児島県@"</f>
        <v>@神奈川県@和歌山県@鹿児島県@</v>
      </c>
    </row>
    <row r="3" spans="1:2" x14ac:dyDescent="0.15">
      <c r="A3" t="s">
        <v>354</v>
      </c>
    </row>
    <row r="4" spans="1:2" x14ac:dyDescent="0.15">
      <c r="A4" t="s">
        <v>355</v>
      </c>
    </row>
    <row r="6" spans="1:2" x14ac:dyDescent="0.15">
      <c r="A6" s="31" t="s">
        <v>341</v>
      </c>
      <c r="B6" t="s">
        <v>158</v>
      </c>
    </row>
    <row r="7" spans="1:2" x14ac:dyDescent="0.15">
      <c r="A7" s="31" t="s">
        <v>342</v>
      </c>
      <c r="B7" t="s">
        <v>159</v>
      </c>
    </row>
  </sheetData>
  <sheetProtection algorithmName="SHA-512" hashValue="QiUHrq484s50dlSVVxzLvSeAU8ZZ23WT5EYft9CCsl8l24JjPtCpa/U//hovHPu+su5CKnkg8NDMumir7sQ4YA==" saltValue="KedbKzxR1GAlB3xhumOEag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入力シート</vt:lpstr>
      <vt:lpstr>settings</vt:lpstr>
      <vt:lpstr>入力シート!Print_Titles</vt:lpstr>
      <vt:lpstr>希望</vt:lpstr>
      <vt:lpstr>去年</vt:lpstr>
      <vt:lpstr>今年</vt:lpstr>
      <vt:lpstr>都道府県3</vt:lpstr>
      <vt:lpstr>都道府県4</vt:lpstr>
      <vt:lpstr>日付例</vt:lpstr>
      <vt:lpstr>日付例_s</vt:lpstr>
      <vt:lpstr>物品希望</vt:lpstr>
      <vt:lpstr>役務希望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2020-08-28T04:51:22Z</cp:lastPrinted>
  <dcterms:created xsi:type="dcterms:W3CDTF">2018-07-20T07:50:20Z</dcterms:created>
  <dcterms:modified xsi:type="dcterms:W3CDTF">2022-11-28T06:22:24Z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3e3fba39-abb8-45ec-93e3-a25d640d70da</vt:lpwstr>
  </property>
</Properties>
</file>