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takeuchi\gyosya\doc\ver3\"/>
    </mc:Choice>
  </mc:AlternateContent>
  <xr:revisionPtr revIDLastSave="0" documentId="13_ncr:1_{7FDAF4B9-C098-432D-9382-821AA1A430B9}" xr6:coauthVersionLast="45" xr6:coauthVersionMax="45" xr10:uidLastSave="{00000000-0000-0000-0000-000000000000}"/>
  <workbookProtection workbookAlgorithmName="SHA-512" workbookHashValue="7HwnOPs0ei6hov4YeB0VWnSN49Xy11oFYa4PvNsuNs4OqLd+hdbrEP2kzgK+nLOeWyUrNXrR0cge83UyEMvYSw==" workbookSaltValue="hP9LjOmUts3SYeX8ODNq2g==" workbookSpinCount="100000" lockStructure="1"/>
  <bookViews>
    <workbookView xWindow="-120" yWindow="-120" windowWidth="20730" windowHeight="11160" xr2:uid="{00000000-000D-0000-FFFF-FFFF00000000}"/>
  </bookViews>
  <sheets>
    <sheet name="入力シート" sheetId="7" r:id="rId1"/>
    <sheet name="技術者入力シート" sheetId="12" r:id="rId2"/>
    <sheet name="settings" sheetId="10" state="hidden" r:id="rId3"/>
  </sheets>
  <definedNames>
    <definedName name="_xlnm.Print_Titles" localSheetId="1">技術者入力シート!$8:$9</definedName>
    <definedName name="_xlnm.Print_Titles" localSheetId="0">入力シート!$1:$1</definedName>
    <definedName name="去年">settings!$A$51</definedName>
    <definedName name="許可コード">settings!$A$1:$A$48</definedName>
    <definedName name="今年">settings!$A$50</definedName>
    <definedName name="所在地">入力シート!$I$22</definedName>
    <definedName name="都道府県3">settings!$A$53</definedName>
    <definedName name="都道府県4">settings!$A$54</definedName>
    <definedName name="日付例">settings!$A$56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7" l="1"/>
  <c r="A182" i="7"/>
  <c r="A225" i="7"/>
  <c r="A224" i="7"/>
  <c r="A223" i="7"/>
  <c r="A22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73" i="7"/>
  <c r="A171" i="7"/>
  <c r="A169" i="7"/>
  <c r="A161" i="7"/>
  <c r="A159" i="7"/>
  <c r="A157" i="7"/>
  <c r="A153" i="7"/>
  <c r="A151" i="7"/>
  <c r="A149" i="7"/>
  <c r="A120" i="7"/>
  <c r="A118" i="7"/>
  <c r="A116" i="7"/>
  <c r="A112" i="7"/>
  <c r="A87" i="7"/>
  <c r="A85" i="7"/>
  <c r="A83" i="7"/>
  <c r="A81" i="7"/>
  <c r="A79" i="7"/>
  <c r="A77" i="7"/>
  <c r="A75" i="7"/>
  <c r="A73" i="7"/>
  <c r="A71" i="7"/>
  <c r="A69" i="7"/>
  <c r="A63" i="7"/>
  <c r="A40" i="7"/>
  <c r="A36" i="7"/>
  <c r="A34" i="7"/>
  <c r="A32" i="7"/>
  <c r="A30" i="7"/>
  <c r="A28" i="7"/>
  <c r="A26" i="7"/>
  <c r="A24" i="7"/>
  <c r="A22" i="7"/>
  <c r="A20" i="7"/>
  <c r="D219" i="7" l="1"/>
  <c r="T3" i="12" l="1"/>
  <c r="J174" i="7" l="1"/>
  <c r="A54" i="10" l="1"/>
  <c r="A53" i="10"/>
  <c r="J170" i="7" l="1"/>
</calcChain>
</file>

<file path=xl/sharedStrings.xml><?xml version="1.0" encoding="utf-8"?>
<sst xmlns="http://schemas.openxmlformats.org/spreadsheetml/2006/main" count="275" uniqueCount="207">
  <si>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</si>
  <si>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</si>
  <si>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</si>
  <si>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</si>
  <si>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</si>
  <si>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</si>
  <si>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</si>
  <si>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</si>
  <si>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</si>
  <si>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総合評点（P)
（点）</t>
    <rPh sb="9" eb="10">
      <t>テン</t>
    </rPh>
    <phoneticPr fontId="5"/>
  </si>
  <si>
    <t>土木一式工事業</t>
  </si>
  <si>
    <t>建築一式工事業</t>
  </si>
  <si>
    <t>大工工事業</t>
  </si>
  <si>
    <t>左官工事業</t>
  </si>
  <si>
    <t>石工事業</t>
  </si>
  <si>
    <t>屋根工事業</t>
  </si>
  <si>
    <t>電気工事業</t>
  </si>
  <si>
    <t>管工事業</t>
  </si>
  <si>
    <t>タイル・レンガ・ブロック工事業</t>
  </si>
  <si>
    <t>鋼構造物工事業</t>
    <rPh sb="0" eb="1">
      <t>ハガネ</t>
    </rPh>
    <phoneticPr fontId="5"/>
  </si>
  <si>
    <t>鉄筋工事業</t>
  </si>
  <si>
    <t>ほ装工事業</t>
  </si>
  <si>
    <t>しゅんせつ工事業</t>
  </si>
  <si>
    <t>板金工事業</t>
  </si>
  <si>
    <t>ガラス工事業</t>
  </si>
  <si>
    <t>塗装工事業</t>
  </si>
  <si>
    <t>防水工事業</t>
  </si>
  <si>
    <t>内装仕上工事業</t>
  </si>
  <si>
    <t>機械器具設置工事業</t>
  </si>
  <si>
    <t>熱絶縁工事業</t>
  </si>
  <si>
    <t>電気通信工事業</t>
  </si>
  <si>
    <t>造園工事業</t>
  </si>
  <si>
    <t>さく井工事業</t>
  </si>
  <si>
    <t>建具工事業</t>
  </si>
  <si>
    <t>水道施設工事業</t>
  </si>
  <si>
    <t>消防施設工事業</t>
  </si>
  <si>
    <t>清掃施設工事業</t>
  </si>
  <si>
    <t>解体工事業</t>
  </si>
  <si>
    <t>E-mailアドレス</t>
    <phoneticPr fontId="6"/>
  </si>
  <si>
    <t>課税免税届</t>
    <rPh sb="0" eb="2">
      <t>カゼイ</t>
    </rPh>
    <rPh sb="2" eb="4">
      <t>メンゼイ</t>
    </rPh>
    <rPh sb="4" eb="5">
      <t>トドケ</t>
    </rPh>
    <phoneticPr fontId="6"/>
  </si>
  <si>
    <t>＊</t>
    <phoneticPr fontId="5"/>
  </si>
  <si>
    <t xml:space="preserve"> ＊</t>
    <phoneticPr fontId="5"/>
  </si>
  <si>
    <t>全角カタカナで入力してください。姓と名は１文字分空けてください。</t>
    <phoneticPr fontId="5"/>
  </si>
  <si>
    <t>姓と名は１文字分空けてください。</t>
    <phoneticPr fontId="5"/>
  </si>
  <si>
    <t>業種名</t>
    <rPh sb="0" eb="2">
      <t>ギョウシュ</t>
    </rPh>
    <rPh sb="2" eb="3">
      <t>メイ</t>
    </rPh>
    <phoneticPr fontId="5"/>
  </si>
  <si>
    <t>審査基準決算日</t>
    <rPh sb="0" eb="2">
      <t>シンサ</t>
    </rPh>
    <rPh sb="2" eb="4">
      <t>キジュン</t>
    </rPh>
    <rPh sb="4" eb="7">
      <t>ケッサンビ</t>
    </rPh>
    <phoneticPr fontId="6"/>
  </si>
  <si>
    <t>技術者数（人）</t>
    <rPh sb="5" eb="6">
      <t>ニン</t>
    </rPh>
    <phoneticPr fontId="5"/>
  </si>
  <si>
    <t>指名願申請業種</t>
    <phoneticPr fontId="5"/>
  </si>
  <si>
    <t>特定工種</t>
    <rPh sb="0" eb="2">
      <t>トクテイ</t>
    </rPh>
    <rPh sb="2" eb="4">
      <t>コウシュ</t>
    </rPh>
    <phoneticPr fontId="5"/>
  </si>
  <si>
    <t>塗装工事</t>
    <rPh sb="0" eb="2">
      <t>トソウ</t>
    </rPh>
    <rPh sb="2" eb="4">
      <t>コウジ</t>
    </rPh>
    <phoneticPr fontId="5"/>
  </si>
  <si>
    <t>管工事</t>
    <rPh sb="0" eb="1">
      <t>クダ</t>
    </rPh>
    <rPh sb="1" eb="3">
      <t>コウジ</t>
    </rPh>
    <phoneticPr fontId="5"/>
  </si>
  <si>
    <t>空調工事</t>
    <rPh sb="0" eb="2">
      <t>クウチョウ</t>
    </rPh>
    <rPh sb="2" eb="4">
      <t>コウジ</t>
    </rPh>
    <phoneticPr fontId="5"/>
  </si>
  <si>
    <t>給排水衛生設備工事</t>
    <rPh sb="0" eb="1">
      <t>キュウ</t>
    </rPh>
    <rPh sb="1" eb="3">
      <t>ハイスイ</t>
    </rPh>
    <rPh sb="3" eb="5">
      <t>エイセイ</t>
    </rPh>
    <rPh sb="5" eb="7">
      <t>セツビ</t>
    </rPh>
    <rPh sb="7" eb="9">
      <t>コウジ</t>
    </rPh>
    <phoneticPr fontId="5"/>
  </si>
  <si>
    <t>*1</t>
    <phoneticPr fontId="5"/>
  </si>
  <si>
    <t>*2</t>
    <phoneticPr fontId="5"/>
  </si>
  <si>
    <t>正式名称で入力してください。個人の場合は「代表者」と入力してください。</t>
    <rPh sb="5" eb="7">
      <t>ニュウリョク</t>
    </rPh>
    <rPh sb="26" eb="28">
      <t>ニュウリョク</t>
    </rPh>
    <phoneticPr fontId="5"/>
  </si>
  <si>
    <t>保有していない場合は、入力する必要はありません。</t>
    <rPh sb="0" eb="2">
      <t>ホユウ</t>
    </rPh>
    <rPh sb="7" eb="9">
      <t>バアイ</t>
    </rPh>
    <rPh sb="11" eb="13">
      <t>ニュウリョク</t>
    </rPh>
    <rPh sb="15" eb="17">
      <t>ヒツヨウ</t>
    </rPh>
    <phoneticPr fontId="5"/>
  </si>
  <si>
    <t>代表者役職</t>
    <rPh sb="0" eb="3">
      <t>ダイヒョウシャ</t>
    </rPh>
    <rPh sb="3" eb="5">
      <t>ヤクショク</t>
    </rPh>
    <phoneticPr fontId="6"/>
  </si>
  <si>
    <t>担当者氏名カナ</t>
    <rPh sb="0" eb="3">
      <t>タントウシャ</t>
    </rPh>
    <rPh sb="3" eb="5">
      <t>シメイ</t>
    </rPh>
    <phoneticPr fontId="6"/>
  </si>
  <si>
    <t>担当者氏名</t>
    <rPh sb="0" eb="3">
      <t>タントウシャ</t>
    </rPh>
    <rPh sb="3" eb="5">
      <t>シメイ</t>
    </rPh>
    <phoneticPr fontId="6"/>
  </si>
  <si>
    <t>受任者役職</t>
    <rPh sb="0" eb="2">
      <t>ジュニン</t>
    </rPh>
    <rPh sb="2" eb="3">
      <t>シャ</t>
    </rPh>
    <rPh sb="3" eb="5">
      <t>ヤクショク</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</si>
  <si>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</si>
  <si>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</si>
  <si>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r>
      <t>二級</t>
    </r>
    <r>
      <rPr>
        <sz val="10"/>
        <color rgb="FFFF0000"/>
        <rFont val="ＭＳ ゴシック"/>
        <family val="3"/>
        <charset val="128"/>
      </rPr>
      <t/>
    </r>
    <rPh sb="0" eb="2">
      <t>ニキュウ</t>
    </rPh>
    <phoneticPr fontId="5"/>
  </si>
  <si>
    <t>完工高については、審査基準日以前で直近の決算額の内、特定工種に該当する金額（消費税抜）のみを入力してください。</t>
    <rPh sb="0" eb="3">
      <t>カンコウダカ</t>
    </rPh>
    <rPh sb="9" eb="11">
      <t>シンサ</t>
    </rPh>
    <rPh sb="11" eb="13">
      <t>キジュン</t>
    </rPh>
    <rPh sb="13" eb="14">
      <t>ビ</t>
    </rPh>
    <rPh sb="14" eb="16">
      <t>イゼン</t>
    </rPh>
    <rPh sb="17" eb="19">
      <t>チョッキン</t>
    </rPh>
    <rPh sb="20" eb="22">
      <t>ケッサン</t>
    </rPh>
    <rPh sb="22" eb="23">
      <t>ガク</t>
    </rPh>
    <rPh sb="24" eb="25">
      <t>ウチ</t>
    </rPh>
    <rPh sb="26" eb="28">
      <t>トクテイ</t>
    </rPh>
    <rPh sb="28" eb="30">
      <t>コウシュ</t>
    </rPh>
    <rPh sb="31" eb="33">
      <t>ガイトウ</t>
    </rPh>
    <rPh sb="35" eb="37">
      <t>キンガク</t>
    </rPh>
    <rPh sb="38" eb="41">
      <t>ショウヒゼイ</t>
    </rPh>
    <rPh sb="41" eb="42">
      <t>ヌキ</t>
    </rPh>
    <rPh sb="46" eb="48">
      <t>ニュウリョク</t>
    </rPh>
    <phoneticPr fontId="5"/>
  </si>
  <si>
    <t>完工高（千円）</t>
    <rPh sb="0" eb="1">
      <t>カン</t>
    </rPh>
    <rPh sb="2" eb="3">
      <t>ダカ</t>
    </rPh>
    <rPh sb="4" eb="6">
      <t>センエン</t>
    </rPh>
    <phoneticPr fontId="5"/>
  </si>
  <si>
    <r>
      <t>一級</t>
    </r>
    <r>
      <rPr>
        <sz val="8"/>
        <color theme="1"/>
        <rFont val="ＭＳ ゴシック"/>
        <family val="3"/>
        <charset val="128"/>
      </rPr>
      <t/>
    </r>
    <phoneticPr fontId="5"/>
  </si>
  <si>
    <t>講習</t>
    <rPh sb="0" eb="2">
      <t>コウシュウ</t>
    </rPh>
    <phoneticPr fontId="5"/>
  </si>
  <si>
    <t>基幹</t>
    <rPh sb="0" eb="2">
      <t>キカン</t>
    </rPh>
    <phoneticPr fontId="5"/>
  </si>
  <si>
    <t>その他</t>
    <phoneticPr fontId="5"/>
  </si>
  <si>
    <t>「-（ハイフン）」を使わず7桁の数字のみで入力してください。【例】1000001</t>
    <rPh sb="10" eb="11">
      <t>ツカ</t>
    </rPh>
    <rPh sb="31" eb="32">
      <t>レイ</t>
    </rPh>
    <phoneticPr fontId="5"/>
  </si>
  <si>
    <t>「-（ハイフン）」を使わず7桁の数字のみで入力してください。【例】1000001</t>
    <phoneticPr fontId="5"/>
  </si>
  <si>
    <t>建設業許可番号</t>
    <rPh sb="0" eb="3">
      <t>ケンセツギョウ</t>
    </rPh>
    <rPh sb="3" eb="5">
      <t>キョカ</t>
    </rPh>
    <rPh sb="5" eb="7">
      <t>バンゴウ</t>
    </rPh>
    <phoneticPr fontId="6"/>
  </si>
  <si>
    <t>＊</t>
    <phoneticPr fontId="5"/>
  </si>
  <si>
    <t>都道府県から入力してください。</t>
    <rPh sb="0" eb="4">
      <t>トドウフケン</t>
    </rPh>
    <rPh sb="6" eb="8">
      <t>ニュウリョク</t>
    </rPh>
    <phoneticPr fontId="5"/>
  </si>
  <si>
    <r>
      <t xml:space="preserve">路面標示工事 </t>
    </r>
    <r>
      <rPr>
        <sz val="11"/>
        <color rgb="FFFF0000"/>
        <rFont val="ＭＳ ゴシック"/>
        <family val="3"/>
        <charset val="128"/>
      </rPr>
      <t>*1</t>
    </r>
    <rPh sb="0" eb="2">
      <t>ロメン</t>
    </rPh>
    <rPh sb="2" eb="4">
      <t>ヒョウジ</t>
    </rPh>
    <rPh sb="4" eb="6">
      <t>コウジ</t>
    </rPh>
    <phoneticPr fontId="5"/>
  </si>
  <si>
    <r>
      <t xml:space="preserve">浄化槽設備工事 </t>
    </r>
    <r>
      <rPr>
        <sz val="11"/>
        <color rgb="FFFF0000"/>
        <rFont val="ＭＳ ゴシック"/>
        <family val="3"/>
        <charset val="128"/>
      </rPr>
      <t>*2</t>
    </r>
    <rPh sb="0" eb="3">
      <t>ジョウカソウ</t>
    </rPh>
    <rPh sb="3" eb="5">
      <t>セツビ</t>
    </rPh>
    <rPh sb="5" eb="7">
      <t>コウジ</t>
    </rPh>
    <phoneticPr fontId="5"/>
  </si>
  <si>
    <t>希望</t>
    <rPh sb="0" eb="2">
      <t>キボウ</t>
    </rPh>
    <phoneticPr fontId="5"/>
  </si>
  <si>
    <t>許可
区分</t>
    <rPh sb="0" eb="2">
      <t>キョカ</t>
    </rPh>
    <rPh sb="3" eb="5">
      <t>クブン</t>
    </rPh>
    <phoneticPr fontId="5"/>
  </si>
  <si>
    <t>とび・土工・コンクリート工事業</t>
  </si>
  <si>
    <t>有資格区分コード167 の資格者が必要となります。</t>
    <rPh sb="13" eb="16">
      <t>シカクシャ</t>
    </rPh>
    <rPh sb="17" eb="19">
      <t>ヒツヨウ</t>
    </rPh>
    <phoneticPr fontId="5"/>
  </si>
  <si>
    <t>特例の届が必要となります。</t>
    <rPh sb="0" eb="2">
      <t>トクレイ</t>
    </rPh>
    <rPh sb="3" eb="4">
      <t>トドケ</t>
    </rPh>
    <rPh sb="5" eb="7">
      <t>ヒツヨウ</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</si>
  <si>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</si>
  <si>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</si>
  <si>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入札・契約権限の委任</t>
    <rPh sb="8" eb="10">
      <t>イニン</t>
    </rPh>
    <phoneticPr fontId="5"/>
  </si>
  <si>
    <t>C.担当者情報</t>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</si>
  <si>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</si>
  <si>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</si>
  <si>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</si>
  <si>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</si>
  <si>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</si>
  <si>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</si>
  <si>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Excelの日付方式は「1900 年を基準とした日付方式」としてください。</t>
    <rPh sb="6" eb="8">
      <t>ヒヅケ</t>
    </rPh>
    <rPh sb="8" eb="10">
      <t>ホウシキ</t>
    </rPh>
    <phoneticPr fontId="5"/>
  </si>
  <si>
    <t>都道府県から入力してください。</t>
    <phoneticPr fontId="5"/>
  </si>
  <si>
    <t>正式名称を全角カタカナで入力してください。【例】カブシキガイシャスズキグミ</t>
    <phoneticPr fontId="5"/>
  </si>
  <si>
    <t>正式名称で入力してください。【例】株式会社鈴木組</t>
    <phoneticPr fontId="5"/>
  </si>
  <si>
    <t>半角の数字とハイフンで入力してください。【例】0000-00-0000</t>
    <phoneticPr fontId="5"/>
  </si>
  <si>
    <t>半角の数字とハイフンで入力してください。【例】0000-00-0000</t>
    <phoneticPr fontId="5"/>
  </si>
  <si>
    <t>この申請書の事務手続きをした方の情報を入力してください。申請書の確認で問い合わせをする場合があります。</t>
    <phoneticPr fontId="5"/>
  </si>
  <si>
    <t>00国土交通大臣</t>
  </si>
  <si>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</si>
  <si>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</si>
  <si>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</si>
  <si>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</si>
  <si>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</si>
  <si>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</si>
  <si>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</si>
  <si>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</si>
  <si>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</si>
  <si>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</si>
  <si>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</si>
  <si>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</si>
  <si>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</si>
  <si>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</si>
  <si>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</si>
  <si>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</si>
  <si>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</si>
  <si>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</si>
  <si>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</si>
  <si>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</si>
  <si>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</si>
  <si>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</si>
  <si>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</si>
  <si>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</si>
  <si>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</si>
  <si>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</si>
  <si>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</si>
  <si>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</si>
  <si>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</si>
  <si>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</si>
  <si>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</si>
  <si>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</si>
  <si>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</si>
  <si>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</si>
  <si>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</si>
  <si>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</si>
  <si>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</si>
  <si>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</si>
  <si>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</si>
  <si>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</si>
  <si>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</si>
  <si>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</si>
  <si>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</si>
  <si>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</si>
  <si>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</si>
  <si>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</si>
  <si>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</si>
  <si>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号</t>
    <rPh sb="0" eb="1">
      <t>ゴウ</t>
    </rPh>
    <phoneticPr fontId="5"/>
  </si>
  <si>
    <t>許可</t>
    <rPh sb="0" eb="2">
      <t>キョカ</t>
    </rPh>
    <phoneticPr fontId="5"/>
  </si>
  <si>
    <t>平均完成工事高
（千円）</t>
    <rPh sb="9" eb="11">
      <t>センエン</t>
    </rPh>
    <phoneticPr fontId="5"/>
  </si>
  <si>
    <t>令和2年</t>
    <phoneticPr fontId="5"/>
  </si>
  <si>
    <t>今年</t>
    <rPh sb="0" eb="2">
      <t>コトシ</t>
    </rPh>
    <phoneticPr fontId="5"/>
  </si>
  <si>
    <t>令和元年</t>
    <rPh sb="2" eb="3">
      <t>ガン</t>
    </rPh>
    <phoneticPr fontId="5"/>
  </si>
  <si>
    <t>去年</t>
    <rPh sb="0" eb="2">
      <t>キョネン</t>
    </rPh>
    <phoneticPr fontId="5"/>
  </si>
  <si>
    <t>E.経営情報</t>
    <rPh sb="2" eb="4">
      <t>ケイエイ</t>
    </rPh>
    <rPh sb="4" eb="6">
      <t>ジョウホウ</t>
    </rPh>
    <phoneticPr fontId="5"/>
  </si>
  <si>
    <t>F.業種情報</t>
    <rPh sb="2" eb="4">
      <t>ギョウシュ</t>
    </rPh>
    <rPh sb="4" eb="6">
      <t>ジョウホウ</t>
    </rPh>
    <phoneticPr fontId="5"/>
  </si>
  <si>
    <t>G.特定希望工種</t>
    <rPh sb="2" eb="4">
      <t>トクテイ</t>
    </rPh>
    <rPh sb="4" eb="6">
      <t>キボウ</t>
    </rPh>
    <rPh sb="6" eb="8">
      <t>コウシュ</t>
    </rPh>
    <phoneticPr fontId="5"/>
  </si>
  <si>
    <t>正式名称を全角カタカナで入力してください。支店・営業所名は、１文字空けて入力してください。
【例】カブシキガイシャスズキグミ　コウチエイギョウショ</t>
    <phoneticPr fontId="5"/>
  </si>
  <si>
    <t>正式名称で入力してください。支店・営業所名は、１文字空けて入力してください。
【例】株式会社鈴木組　高知営業所</t>
    <rPh sb="50" eb="52">
      <t>コウチ</t>
    </rPh>
    <phoneticPr fontId="5"/>
  </si>
  <si>
    <t>正式名称で入力してください。【例】所長</t>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</si>
  <si>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</si>
  <si>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建設</t>
  </si>
  <si>
    <t>黒潮町</t>
  </si>
  <si>
    <t>黒潮町建設工事 競争入札参加資格審査申請書</t>
    <phoneticPr fontId="5"/>
  </si>
  <si>
    <r>
      <rPr>
        <b/>
        <sz val="10"/>
        <color rgb="FFFF0000"/>
        <rFont val="ＭＳ ゴシック"/>
        <family val="3"/>
        <charset val="128"/>
      </rPr>
      <t xml:space="preserve">町内業者・県内業者用のみ入力してください。
</t>
    </r>
    <r>
      <rPr>
        <sz val="10"/>
        <color rgb="FFFF0000"/>
        <rFont val="ＭＳ ゴシック"/>
        <family val="3"/>
        <charset val="128"/>
      </rPr>
      <t>自社施工が可能でなければ、入力しないでください。</t>
    </r>
    <rPh sb="12" eb="14">
      <t>ニュウリョク</t>
    </rPh>
    <rPh sb="22" eb="24">
      <t>ジシャ</t>
    </rPh>
    <rPh sb="24" eb="26">
      <t>セコウ</t>
    </rPh>
    <rPh sb="27" eb="29">
      <t>カノウ</t>
    </rPh>
    <rPh sb="35" eb="37">
      <t>ニュウリョク</t>
    </rPh>
    <phoneticPr fontId="5"/>
  </si>
  <si>
    <t>令和3・4年度 黒潮町 建設工事の申請に必要な項目を入力してください。
町内業者･県内業者は、技術者入力シートに、建設業に従事する職員の情報を入力してください。</t>
    <rPh sb="0" eb="2">
      <t>レイワ</t>
    </rPh>
    <rPh sb="36" eb="38">
      <t>チョウナイ</t>
    </rPh>
    <rPh sb="38" eb="40">
      <t>ギョウシャ</t>
    </rPh>
    <rPh sb="41" eb="43">
      <t>ケンナイ</t>
    </rPh>
    <rPh sb="43" eb="45">
      <t>ギョウシャ</t>
    </rPh>
    <phoneticPr fontId="5"/>
  </si>
  <si>
    <t>【例】2020/4/1、R2/4/1</t>
    <phoneticPr fontId="5"/>
  </si>
  <si>
    <t>建設業に従事する職員一覧表　〔審査基準日現在〕</t>
    <rPh sb="10" eb="12">
      <t>イチラン</t>
    </rPh>
    <rPh sb="12" eb="13">
      <t>ヒョウ</t>
    </rPh>
    <phoneticPr fontId="5"/>
  </si>
  <si>
    <t>採用年月日の確認方法は、リストから選択するか、リストにない場合は直接入力してください。</t>
    <rPh sb="0" eb="2">
      <t>サイヨウ</t>
    </rPh>
    <rPh sb="2" eb="5">
      <t>ネンガッピ</t>
    </rPh>
    <rPh sb="6" eb="8">
      <t>カクニン</t>
    </rPh>
    <rPh sb="8" eb="10">
      <t>ホウホウ</t>
    </rPh>
    <rPh sb="17" eb="19">
      <t>センタク</t>
    </rPh>
    <rPh sb="29" eb="31">
      <t>バアイ</t>
    </rPh>
    <rPh sb="32" eb="34">
      <t>チョクセツ</t>
    </rPh>
    <rPh sb="34" eb="36">
      <t>ニュウリョク</t>
    </rPh>
    <phoneticPr fontId="5"/>
  </si>
  <si>
    <t>出向者を除き、該当する欄にリストから「○」を選択してください。その他とは、業務経理担当者等があたります。</t>
    <rPh sb="0" eb="3">
      <t>シュッコウシャ</t>
    </rPh>
    <rPh sb="4" eb="5">
      <t>ノゾ</t>
    </rPh>
    <rPh sb="33" eb="34">
      <t>タ</t>
    </rPh>
    <rPh sb="37" eb="39">
      <t>ギョウム</t>
    </rPh>
    <rPh sb="39" eb="41">
      <t>ケイリ</t>
    </rPh>
    <rPh sb="41" eb="44">
      <t>タントウシャ</t>
    </rPh>
    <rPh sb="44" eb="45">
      <t>ナド</t>
    </rPh>
    <phoneticPr fontId="5"/>
  </si>
  <si>
    <t>*3</t>
    <phoneticPr fontId="5"/>
  </si>
  <si>
    <r>
      <t>監理技術者欄は、土木一式工事業の入札参加資格審査申請の場合にのみ入力してください。</t>
    </r>
    <r>
      <rPr>
        <sz val="10"/>
        <color rgb="FFFF0000"/>
        <rFont val="ＭＳ ゴシック"/>
        <family val="3"/>
        <charset val="128"/>
      </rPr>
      <t xml:space="preserve">
講習事項の有無欄で「有」を選択した場合は、監理技術者資格者証（写）及び監理技術者講習修了証（写）又は講習修了履歴（写）を提示してください。
勤務期間6ヶ月超欄は、該当する場合はリストから「○」を選択してください。</t>
    </r>
    <rPh sb="5" eb="6">
      <t>ラン</t>
    </rPh>
    <rPh sb="32" eb="34">
      <t>ニュウリョク</t>
    </rPh>
    <rPh sb="42" eb="44">
      <t>コウシュウ</t>
    </rPh>
    <rPh sb="44" eb="46">
      <t>ジコウ</t>
    </rPh>
    <rPh sb="47" eb="49">
      <t>ウム</t>
    </rPh>
    <rPh sb="49" eb="50">
      <t>ラン</t>
    </rPh>
    <rPh sb="52" eb="53">
      <t>アリ</t>
    </rPh>
    <rPh sb="55" eb="57">
      <t>センタク</t>
    </rPh>
    <rPh sb="59" eb="61">
      <t>バアイ</t>
    </rPh>
    <rPh sb="63" eb="65">
      <t>カンリ</t>
    </rPh>
    <rPh sb="65" eb="68">
      <t>ギジュツシャ</t>
    </rPh>
    <rPh sb="68" eb="71">
      <t>シカクシャ</t>
    </rPh>
    <rPh sb="71" eb="72">
      <t>ショウ</t>
    </rPh>
    <rPh sb="73" eb="74">
      <t>ウツ</t>
    </rPh>
    <rPh sb="75" eb="76">
      <t>オヨ</t>
    </rPh>
    <rPh sb="77" eb="79">
      <t>カンリ</t>
    </rPh>
    <rPh sb="79" eb="82">
      <t>ギジュツシャ</t>
    </rPh>
    <rPh sb="82" eb="84">
      <t>コウシュウ</t>
    </rPh>
    <rPh sb="84" eb="86">
      <t>シュウリョウ</t>
    </rPh>
    <rPh sb="86" eb="87">
      <t>ショウ</t>
    </rPh>
    <rPh sb="88" eb="89">
      <t>シャ</t>
    </rPh>
    <rPh sb="90" eb="91">
      <t>マタ</t>
    </rPh>
    <rPh sb="92" eb="94">
      <t>コウシュウ</t>
    </rPh>
    <rPh sb="94" eb="96">
      <t>シュウリョウ</t>
    </rPh>
    <rPh sb="96" eb="98">
      <t>リレキ</t>
    </rPh>
    <rPh sb="99" eb="100">
      <t>ウツ</t>
    </rPh>
    <rPh sb="102" eb="104">
      <t>テイジ</t>
    </rPh>
    <rPh sb="112" eb="114">
      <t>キンム</t>
    </rPh>
    <rPh sb="114" eb="116">
      <t>キカン</t>
    </rPh>
    <rPh sb="118" eb="119">
      <t>ゲツ</t>
    </rPh>
    <rPh sb="119" eb="120">
      <t>チョウ</t>
    </rPh>
    <rPh sb="120" eb="121">
      <t>ラン</t>
    </rPh>
    <rPh sb="123" eb="125">
      <t>ガイトウ</t>
    </rPh>
    <rPh sb="127" eb="129">
      <t>バアイ</t>
    </rPh>
    <rPh sb="139" eb="141">
      <t>センタク</t>
    </rPh>
    <phoneticPr fontId="5"/>
  </si>
  <si>
    <t>番号</t>
    <rPh sb="0" eb="2">
      <t>バンゴウ</t>
    </rPh>
    <phoneticPr fontId="5"/>
  </si>
  <si>
    <t xml:space="preserve">氏名
</t>
    <rPh sb="0" eb="2">
      <t>シメイ</t>
    </rPh>
    <phoneticPr fontId="5"/>
  </si>
  <si>
    <t xml:space="preserve">生年月日
</t>
    <rPh sb="0" eb="2">
      <t>セイネン</t>
    </rPh>
    <rPh sb="2" eb="4">
      <t>ガッピ</t>
    </rPh>
    <phoneticPr fontId="5"/>
  </si>
  <si>
    <r>
      <t xml:space="preserve">採用年月日確認方法
</t>
    </r>
    <r>
      <rPr>
        <sz val="11"/>
        <color rgb="FFFF0000"/>
        <rFont val="ＭＳ ゴシック"/>
        <family val="3"/>
        <charset val="128"/>
      </rPr>
      <t xml:space="preserve"> *1</t>
    </r>
    <rPh sb="0" eb="2">
      <t>サイヨウ</t>
    </rPh>
    <rPh sb="2" eb="5">
      <t>ネンガッピ</t>
    </rPh>
    <rPh sb="5" eb="7">
      <t>カクニン</t>
    </rPh>
    <rPh sb="7" eb="9">
      <t>ホウホウ</t>
    </rPh>
    <phoneticPr fontId="5"/>
  </si>
  <si>
    <t xml:space="preserve">資格取得年月日等
</t>
    <rPh sb="0" eb="2">
      <t>シカク</t>
    </rPh>
    <rPh sb="2" eb="4">
      <t>シュトク</t>
    </rPh>
    <rPh sb="4" eb="7">
      <t>ネンガッピ</t>
    </rPh>
    <rPh sb="7" eb="8">
      <t>ナド</t>
    </rPh>
    <phoneticPr fontId="5"/>
  </si>
  <si>
    <t>有資格区分コード
（6つまで）</t>
    <rPh sb="0" eb="1">
      <t>ユウ</t>
    </rPh>
    <rPh sb="1" eb="3">
      <t>シカク</t>
    </rPh>
    <rPh sb="3" eb="5">
      <t>クブン</t>
    </rPh>
    <phoneticPr fontId="5"/>
  </si>
  <si>
    <t>実務経験
担当業種
（4つまで）</t>
    <rPh sb="0" eb="2">
      <t>ジツム</t>
    </rPh>
    <rPh sb="2" eb="4">
      <t>ケイケン</t>
    </rPh>
    <rPh sb="5" eb="7">
      <t>タントウ</t>
    </rPh>
    <rPh sb="7" eb="9">
      <t>ギョウシュ</t>
    </rPh>
    <phoneticPr fontId="5"/>
  </si>
  <si>
    <r>
      <t>職員種別</t>
    </r>
    <r>
      <rPr>
        <sz val="11"/>
        <color rgb="FFFF0000"/>
        <rFont val="ＭＳ ゴシック"/>
        <family val="3"/>
        <charset val="128"/>
      </rPr>
      <t>*2</t>
    </r>
    <rPh sb="0" eb="2">
      <t>ショクイン</t>
    </rPh>
    <rPh sb="2" eb="4">
      <t>シュベツ</t>
    </rPh>
    <phoneticPr fontId="5"/>
  </si>
  <si>
    <t>単位数
技術研修</t>
    <rPh sb="0" eb="3">
      <t>タンイスウ</t>
    </rPh>
    <phoneticPr fontId="5"/>
  </si>
  <si>
    <r>
      <t>監理技術者</t>
    </r>
    <r>
      <rPr>
        <sz val="11"/>
        <color rgb="FFFF0000"/>
        <rFont val="ＭＳ ゴシック"/>
        <family val="3"/>
        <charset val="128"/>
      </rPr>
      <t>*3</t>
    </r>
    <rPh sb="0" eb="2">
      <t>カンリ</t>
    </rPh>
    <rPh sb="2" eb="5">
      <t>ギジュツシャ</t>
    </rPh>
    <phoneticPr fontId="5"/>
  </si>
  <si>
    <t>日給制の場合</t>
    <rPh sb="0" eb="3">
      <t>ニッキュウセイ</t>
    </rPh>
    <rPh sb="4" eb="6">
      <t>バアイ</t>
    </rPh>
    <phoneticPr fontId="5"/>
  </si>
  <si>
    <t>備考</t>
    <rPh sb="0" eb="2">
      <t>ビコウ</t>
    </rPh>
    <phoneticPr fontId="5"/>
  </si>
  <si>
    <t>技術職員</t>
    <rPh sb="0" eb="2">
      <t>ギジュツ</t>
    </rPh>
    <rPh sb="2" eb="4">
      <t>ショクイン</t>
    </rPh>
    <phoneticPr fontId="5"/>
  </si>
  <si>
    <t>技術者
監　理</t>
    <rPh sb="4" eb="5">
      <t>カン</t>
    </rPh>
    <rPh sb="6" eb="7">
      <t>リ</t>
    </rPh>
    <phoneticPr fontId="5"/>
  </si>
  <si>
    <t>代理人
現　場</t>
    <rPh sb="0" eb="3">
      <t>ダイリニン</t>
    </rPh>
    <phoneticPr fontId="5"/>
  </si>
  <si>
    <t>その他</t>
    <rPh sb="2" eb="3">
      <t>タ</t>
    </rPh>
    <phoneticPr fontId="5"/>
  </si>
  <si>
    <t>の有無
講習受講</t>
    <rPh sb="1" eb="2">
      <t>ユウ</t>
    </rPh>
    <rPh sb="2" eb="3">
      <t>ム</t>
    </rPh>
    <phoneticPr fontId="5"/>
  </si>
  <si>
    <t>6ヵ月超
勤務期間</t>
    <rPh sb="2" eb="3">
      <t>ゲツ</t>
    </rPh>
    <rPh sb="3" eb="4">
      <t>チョウ</t>
    </rPh>
    <phoneticPr fontId="5"/>
  </si>
  <si>
    <t>上の月数
20日以</t>
    <rPh sb="7" eb="8">
      <t>ニチ</t>
    </rPh>
    <rPh sb="8" eb="9">
      <t>イ</t>
    </rPh>
    <phoneticPr fontId="5"/>
  </si>
  <si>
    <t>日数
年間出勤</t>
    <rPh sb="0" eb="2">
      <t>ニッスウ</t>
    </rPh>
    <phoneticPr fontId="5"/>
  </si>
  <si>
    <t>半角の数字とハイフンで入力してください。保有していない場合は、入力する必要はありません。</t>
    <phoneticPr fontId="5"/>
  </si>
  <si>
    <t>黒潮町</t>
    <rPh sb="0" eb="3">
      <t>クロシオチョウ</t>
    </rPh>
    <phoneticPr fontId="5"/>
  </si>
  <si>
    <r>
      <rPr>
        <b/>
        <sz val="10"/>
        <color rgb="FFFF0000"/>
        <rFont val="ＭＳ ゴシック"/>
        <family val="3"/>
        <charset val="128"/>
      </rPr>
      <t>町内業者・県内業者用のみ入力してください。</t>
    </r>
    <r>
      <rPr>
        <sz val="10"/>
        <rFont val="ＭＳ ゴシック"/>
        <family val="3"/>
        <charset val="128"/>
      </rPr>
      <t xml:space="preserve">
建設業に従事する常時雇用されている職員について、審査基準日現在の状況を入力してください。</t>
    </r>
    <phoneticPr fontId="5"/>
  </si>
  <si>
    <t>第</t>
    <phoneticPr fontId="5"/>
  </si>
  <si>
    <t>経審事項審査を受けた時の建設業の許可番号を入力してください。
大臣/知事許可をリストから選択し、番号を半角の数字で入力してください。</t>
    <rPh sb="0" eb="1">
      <t>キョウ</t>
    </rPh>
    <rPh sb="1" eb="2">
      <t>シン</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phoneticPr fontId="5"/>
  </si>
  <si>
    <t>登記上の所在地</t>
    <rPh sb="0" eb="3">
      <t>トウキジョウ</t>
    </rPh>
    <rPh sb="4" eb="7">
      <t>ショザイチ</t>
    </rPh>
    <phoneticPr fontId="6"/>
  </si>
  <si>
    <t>登記、または住民票上の所在地と「(2)所在地」が一致しているかどうかを選択してください。</t>
    <rPh sb="0" eb="2">
      <t>トウキ</t>
    </rPh>
    <rPh sb="6" eb="9">
      <t>ジュウミンヒョウ</t>
    </rPh>
    <rPh sb="9" eb="10">
      <t>ジョウ</t>
    </rPh>
    <rPh sb="11" eb="14">
      <t>ショザイチ</t>
    </rPh>
    <rPh sb="19" eb="22">
      <t>ショザイチ</t>
    </rPh>
    <rPh sb="24" eb="26">
      <t>イッチ</t>
    </rPh>
    <rPh sb="35" eb="37">
      <t>センタク</t>
    </rPh>
    <phoneticPr fontId="5"/>
  </si>
  <si>
    <t>一致する</t>
  </si>
  <si>
    <t>支店・営業所に入札・契約権限を委任する場合、(1)入札・契約権限の委任欄にリストから「する」を選択し、支店・営業所情報を入力してください。</t>
    <phoneticPr fontId="5"/>
  </si>
  <si>
    <t>リストから選択してください。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</si>
  <si>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</si>
  <si>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</si>
  <si>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しない</t>
  </si>
  <si>
    <t>業務を希望する場合、希望欄にリストから「○」を選択し、経営事項審査結果表を基に、許可区分、総合評点、技術者数、平均完成工事高欄を入力してください。
許可区分欄は、リストから選択してください。
希望する業種に技術者がいない場合、「0」を入力してください。
希望する業種は審査基準日現在で、許可を受けているものに限ります。</t>
    <rPh sb="127" eb="129">
      <t>キボウ</t>
    </rPh>
    <phoneticPr fontId="5"/>
  </si>
  <si>
    <t>建設技術者</t>
    <rPh sb="0" eb="2">
      <t>ケンセツ</t>
    </rPh>
    <rPh sb="2" eb="5">
      <t>ギジュツシャ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</si>
</sst>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 "/>
  </numFmts>
  <fonts count="28"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u/>
      <sz val="11"/>
      <color rgb="FF0070C0"/>
      <name val="ＭＳ ゴシック"/>
      <family val="3"/>
      <charset val="128"/>
    </font>
    <font>
      <sz val="10"/>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8"/>
      <color theme="1"/>
      <name val="ＭＳ ゴシック"/>
      <family val="3"/>
      <charset val="128"/>
    </font>
    <font>
      <i/>
      <sz val="11"/>
      <color theme="1"/>
      <name val="ＭＳ ゴシック"/>
      <family val="3"/>
      <charset val="128"/>
    </font>
    <font>
      <b/>
      <sz val="10"/>
      <color rgb="FFFF0000"/>
      <name val="ＭＳ ゴシック"/>
      <family val="3"/>
      <charset val="128"/>
    </font>
    <font>
      <sz val="9"/>
      <name val="ＭＳ ゴシック"/>
      <family val="3"/>
      <charset val="128"/>
    </font>
    <font>
      <b/>
      <sz val="16"/>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rgb="FFCCECFF"/>
        <bgColor indexed="64"/>
      </patternFill>
    </fill>
    <fill>
      <patternFill patternType="solid">
        <fgColor rgb="FFFFD9FF"/>
        <bgColor indexed="64"/>
      </patternFill>
    </fill>
  </fills>
  <borders count="6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hair">
        <color auto="1"/>
      </right>
      <top style="thin">
        <color auto="1"/>
      </top>
      <bottom style="thin">
        <color auto="1"/>
      </bottom>
      <diagonal/>
    </border>
    <border>
      <left style="hair">
        <color indexed="64"/>
      </left>
      <right/>
      <top style="thin">
        <color auto="1"/>
      </top>
      <bottom style="thin">
        <color auto="1"/>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style="thin">
        <color rgb="FFFF0000"/>
      </right>
      <top/>
      <bottom/>
      <diagonal/>
    </border>
    <border>
      <left/>
      <right style="thin">
        <color rgb="FFFF0000"/>
      </right>
      <top style="thin">
        <color rgb="FFFF0000"/>
      </top>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style="thin">
        <color indexed="64"/>
      </right>
      <top style="thin">
        <color indexed="64"/>
      </top>
      <bottom style="hair">
        <color indexed="64"/>
      </bottom>
      <diagonal/>
    </border>
    <border>
      <left style="thin">
        <color auto="1"/>
      </left>
      <right style="hair">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auto="1"/>
      </bottom>
      <diagonal/>
    </border>
    <border>
      <left style="hair">
        <color indexed="64"/>
      </left>
      <right style="thin">
        <color indexed="64"/>
      </right>
      <top/>
      <bottom style="thin">
        <color indexed="64"/>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372">
    <xf numFmtId="0" fontId="0" fillId="0" borderId="0" xfId="0">
      <alignment vertical="center"/>
    </xf>
    <xf numFmtId="0" fontId="4" fillId="0" borderId="0" xfId="3" applyFont="1" applyFill="1">
      <alignment vertical="center"/>
    </xf>
    <xf numFmtId="0" fontId="4" fillId="0" borderId="0" xfId="3" applyNumberFormat="1" applyFont="1" applyFill="1" applyProtection="1">
      <alignment vertical="center"/>
    </xf>
    <xf numFmtId="0" fontId="4" fillId="0" borderId="0" xfId="3" applyFont="1" applyFill="1" applyProtection="1">
      <alignment vertical="center"/>
    </xf>
    <xf numFmtId="0" fontId="4" fillId="0" borderId="0" xfId="2" applyFont="1" applyFill="1" applyProtection="1">
      <alignment vertical="center"/>
    </xf>
    <xf numFmtId="0" fontId="4" fillId="0" borderId="0" xfId="7" applyFont="1" applyFill="1" applyProtection="1">
      <alignment vertical="center"/>
    </xf>
    <xf numFmtId="0" fontId="4" fillId="0" borderId="31" xfId="3" applyFont="1" applyFill="1" applyBorder="1" applyProtection="1">
      <alignment vertical="center"/>
    </xf>
    <xf numFmtId="0" fontId="4" fillId="0" borderId="25" xfId="3" applyFont="1" applyFill="1" applyBorder="1" applyProtection="1">
      <alignment vertical="center"/>
    </xf>
    <xf numFmtId="0" fontId="4" fillId="0" borderId="0" xfId="2" applyNumberFormat="1" applyFont="1" applyFill="1" applyBorder="1" applyProtection="1">
      <alignment vertical="center"/>
    </xf>
    <xf numFmtId="176" fontId="4" fillId="0" borderId="0" xfId="2" applyNumberFormat="1" applyFont="1" applyFill="1" applyBorder="1" applyAlignment="1" applyProtection="1">
      <alignment horizontal="center" vertical="center"/>
    </xf>
    <xf numFmtId="0" fontId="13" fillId="0" borderId="0" xfId="3" applyFont="1" applyFill="1" applyProtection="1">
      <alignment vertical="center"/>
    </xf>
    <xf numFmtId="179" fontId="4" fillId="0" borderId="3" xfId="3" applyNumberFormat="1" applyFont="1" applyFill="1" applyBorder="1" applyAlignment="1">
      <alignment vertical="center"/>
    </xf>
    <xf numFmtId="179" fontId="4" fillId="0" borderId="40" xfId="3" applyNumberFormat="1" applyFont="1" applyFill="1" applyBorder="1" applyAlignment="1">
      <alignment vertical="center"/>
    </xf>
    <xf numFmtId="179" fontId="4" fillId="0" borderId="14" xfId="3" applyNumberFormat="1" applyFont="1" applyFill="1" applyBorder="1" applyAlignment="1">
      <alignment vertical="center"/>
    </xf>
    <xf numFmtId="0" fontId="15" fillId="0" borderId="0" xfId="2" applyFont="1" applyFill="1" applyProtection="1">
      <alignment vertical="center"/>
    </xf>
    <xf numFmtId="0" fontId="15" fillId="0" borderId="0" xfId="3" applyFont="1" applyFill="1" applyProtection="1">
      <alignment vertical="center"/>
    </xf>
    <xf numFmtId="177" fontId="4" fillId="0" borderId="0" xfId="2" applyNumberFormat="1" applyFont="1" applyFill="1" applyBorder="1" applyProtection="1">
      <alignment vertical="center"/>
    </xf>
    <xf numFmtId="181" fontId="4" fillId="0" borderId="0" xfId="2" applyNumberFormat="1" applyFont="1" applyFill="1" applyBorder="1" applyAlignment="1" applyProtection="1">
      <alignment horizontal="center" vertical="center"/>
    </xf>
    <xf numFmtId="177" fontId="4" fillId="0" borderId="0" xfId="3" applyNumberFormat="1" applyFont="1" applyFill="1" applyProtection="1">
      <alignment vertical="center"/>
    </xf>
    <xf numFmtId="181" fontId="4" fillId="0" borderId="0" xfId="3" applyNumberFormat="1" applyFont="1" applyFill="1" applyProtection="1">
      <alignment vertical="center"/>
    </xf>
    <xf numFmtId="0" fontId="17" fillId="0" borderId="34" xfId="0" applyFont="1" applyFill="1" applyBorder="1" applyProtection="1">
      <alignment vertical="center"/>
    </xf>
    <xf numFmtId="0" fontId="17" fillId="0" borderId="0" xfId="0" applyFont="1" applyFill="1" applyBorder="1" applyProtection="1">
      <alignment vertical="center"/>
    </xf>
    <xf numFmtId="0" fontId="4" fillId="0" borderId="29" xfId="0" applyFont="1" applyFill="1" applyBorder="1" applyProtection="1">
      <alignment vertical="center"/>
    </xf>
    <xf numFmtId="0" fontId="4" fillId="0" borderId="33" xfId="0" applyFont="1" applyFill="1" applyBorder="1" applyProtection="1">
      <alignment vertical="center"/>
    </xf>
    <xf numFmtId="179" fontId="4" fillId="0" borderId="34" xfId="0" applyNumberFormat="1" applyFont="1" applyFill="1" applyBorder="1" applyProtection="1">
      <alignment vertical="center"/>
    </xf>
    <xf numFmtId="179" fontId="4" fillId="0" borderId="0" xfId="0" applyNumberFormat="1" applyFont="1" applyFill="1" applyBorder="1" applyProtection="1">
      <alignment vertical="center"/>
    </xf>
    <xf numFmtId="0" fontId="4" fillId="0" borderId="36" xfId="0" applyFont="1" applyFill="1" applyBorder="1" applyProtection="1">
      <alignment vertical="center"/>
    </xf>
    <xf numFmtId="0" fontId="18" fillId="0" borderId="0" xfId="0" applyFont="1" applyFill="1" applyBorder="1" applyAlignment="1" applyProtection="1">
      <alignment horizontal="right" vertical="top"/>
    </xf>
    <xf numFmtId="0" fontId="4" fillId="0" borderId="34" xfId="0" applyFont="1" applyFill="1" applyBorder="1" applyProtection="1">
      <alignment vertical="center"/>
    </xf>
    <xf numFmtId="0" fontId="4" fillId="0" borderId="0" xfId="0" applyFont="1" applyFill="1" applyBorder="1" applyProtection="1">
      <alignment vertical="center"/>
    </xf>
    <xf numFmtId="0" fontId="16" fillId="0" borderId="36" xfId="0" applyFont="1" applyFill="1" applyBorder="1" applyAlignment="1" applyProtection="1">
      <alignment vertical="top"/>
    </xf>
    <xf numFmtId="0" fontId="4" fillId="0" borderId="31" xfId="0" applyFont="1" applyFill="1" applyBorder="1" applyProtection="1">
      <alignment vertical="center"/>
    </xf>
    <xf numFmtId="0" fontId="4" fillId="0" borderId="25" xfId="0" applyFont="1" applyFill="1" applyBorder="1" applyProtection="1">
      <alignment vertical="center"/>
    </xf>
    <xf numFmtId="0" fontId="16" fillId="0" borderId="25" xfId="0" applyFont="1" applyFill="1" applyBorder="1" applyAlignment="1" applyProtection="1">
      <alignment vertical="top"/>
    </xf>
    <xf numFmtId="0" fontId="4" fillId="0" borderId="27" xfId="0" applyFont="1" applyFill="1" applyBorder="1" applyProtection="1">
      <alignment vertical="center"/>
    </xf>
    <xf numFmtId="0" fontId="16" fillId="0" borderId="0" xfId="0" applyFont="1" applyFill="1" applyBorder="1" applyAlignment="1" applyProtection="1">
      <alignment vertical="top"/>
    </xf>
    <xf numFmtId="0" fontId="19" fillId="0" borderId="34" xfId="0" applyFont="1" applyFill="1" applyBorder="1" applyProtection="1">
      <alignment vertical="center"/>
    </xf>
    <xf numFmtId="0" fontId="19" fillId="0" borderId="0" xfId="0" applyFont="1" applyFill="1" applyBorder="1" applyProtection="1">
      <alignment vertical="center"/>
    </xf>
    <xf numFmtId="49" fontId="18" fillId="0" borderId="0" xfId="0" applyNumberFormat="1" applyFont="1" applyFill="1" applyBorder="1" applyAlignment="1" applyProtection="1">
      <alignment horizontal="right" vertical="top"/>
    </xf>
    <xf numFmtId="179" fontId="4" fillId="0" borderId="21" xfId="0" applyNumberFormat="1" applyFont="1" applyFill="1" applyBorder="1" applyProtection="1">
      <alignment vertical="center"/>
    </xf>
    <xf numFmtId="179" fontId="4" fillId="0" borderId="22" xfId="0" applyNumberFormat="1" applyFont="1" applyFill="1" applyBorder="1" applyProtection="1">
      <alignment vertical="center"/>
    </xf>
    <xf numFmtId="0" fontId="4" fillId="0" borderId="0" xfId="0" applyNumberFormat="1" applyFont="1" applyFill="1" applyBorder="1" applyProtection="1">
      <alignment vertical="center"/>
    </xf>
    <xf numFmtId="177" fontId="16" fillId="0" borderId="0" xfId="0" applyNumberFormat="1" applyFont="1" applyFill="1" applyBorder="1" applyAlignment="1" applyProtection="1">
      <alignment vertical="top"/>
    </xf>
    <xf numFmtId="181" fontId="16" fillId="0" borderId="25" xfId="0" applyNumberFormat="1" applyFont="1" applyFill="1" applyBorder="1" applyAlignment="1" applyProtection="1">
      <alignment vertical="top"/>
    </xf>
    <xf numFmtId="177" fontId="16" fillId="0" borderId="25"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181" fontId="16" fillId="0" borderId="0" xfId="0" applyNumberFormat="1" applyFont="1" applyFill="1" applyBorder="1" applyAlignment="1" applyProtection="1">
      <alignment vertical="top"/>
    </xf>
    <xf numFmtId="177" fontId="4" fillId="0" borderId="0" xfId="0" applyNumberFormat="1" applyFont="1" applyFill="1" applyBorder="1" applyProtection="1">
      <alignment vertical="center"/>
    </xf>
    <xf numFmtId="181" fontId="4" fillId="0" borderId="0" xfId="0" applyNumberFormat="1" applyFont="1" applyFill="1" applyBorder="1" applyProtection="1">
      <alignment vertical="center"/>
    </xf>
    <xf numFmtId="0" fontId="4" fillId="0" borderId="29" xfId="0" applyNumberFormat="1" applyFont="1" applyFill="1" applyBorder="1" applyProtection="1">
      <alignment vertical="center"/>
    </xf>
    <xf numFmtId="177" fontId="4" fillId="0" borderId="29" xfId="0" applyNumberFormat="1" applyFont="1" applyFill="1" applyBorder="1" applyProtection="1">
      <alignment vertical="center"/>
    </xf>
    <xf numFmtId="181" fontId="4" fillId="0" borderId="29" xfId="0" applyNumberFormat="1" applyFont="1" applyFill="1" applyBorder="1" applyProtection="1">
      <alignment vertical="center"/>
    </xf>
    <xf numFmtId="179" fontId="15" fillId="0" borderId="34" xfId="0" applyNumberFormat="1" applyFont="1" applyFill="1" applyBorder="1" applyProtection="1">
      <alignment vertical="center"/>
    </xf>
    <xf numFmtId="0" fontId="15" fillId="0" borderId="36" xfId="0" applyFont="1" applyFill="1" applyBorder="1" applyProtection="1">
      <alignment vertical="center"/>
    </xf>
    <xf numFmtId="0" fontId="15" fillId="0" borderId="0" xfId="0" applyFont="1" applyFill="1" applyBorder="1" applyProtection="1">
      <alignment vertical="center"/>
    </xf>
    <xf numFmtId="0" fontId="16" fillId="0" borderId="25" xfId="0" applyNumberFormat="1" applyFont="1" applyFill="1" applyBorder="1" applyAlignment="1" applyProtection="1">
      <alignment vertical="top"/>
    </xf>
    <xf numFmtId="49" fontId="16" fillId="0" borderId="25" xfId="0" applyNumberFormat="1" applyFont="1" applyFill="1" applyBorder="1" applyAlignment="1" applyProtection="1">
      <alignment vertical="top"/>
    </xf>
    <xf numFmtId="0" fontId="4" fillId="0" borderId="0" xfId="0" applyFont="1" applyFill="1" applyBorder="1" applyProtection="1">
      <alignment vertical="center"/>
    </xf>
    <xf numFmtId="0" fontId="17" fillId="0" borderId="0" xfId="0" applyFont="1" applyFill="1" applyBorder="1" applyProtection="1">
      <alignment vertical="center"/>
    </xf>
    <xf numFmtId="0" fontId="4" fillId="0" borderId="0" xfId="3" applyNumberFormat="1" applyFont="1" applyFill="1" applyProtection="1">
      <alignment vertical="center"/>
    </xf>
    <xf numFmtId="0" fontId="4" fillId="0" borderId="0" xfId="0" applyFont="1" applyFill="1" applyBorder="1" applyProtection="1">
      <alignment vertical="center"/>
    </xf>
    <xf numFmtId="0" fontId="4" fillId="0" borderId="34" xfId="0" applyFont="1" applyFill="1" applyBorder="1" applyProtection="1">
      <alignment vertical="center"/>
    </xf>
    <xf numFmtId="0" fontId="4" fillId="0" borderId="34" xfId="3" applyFont="1" applyFill="1" applyBorder="1" applyAlignment="1" applyProtection="1">
      <alignment vertical="center"/>
    </xf>
    <xf numFmtId="0" fontId="4" fillId="0" borderId="0" xfId="3" applyFont="1" applyFill="1" applyBorder="1" applyAlignment="1" applyProtection="1">
      <alignment vertical="center"/>
    </xf>
    <xf numFmtId="0" fontId="4" fillId="0" borderId="34" xfId="0" applyFont="1" applyFill="1" applyBorder="1" applyAlignment="1" applyProtection="1">
      <alignment vertical="center"/>
    </xf>
    <xf numFmtId="0" fontId="4" fillId="0" borderId="0" xfId="0" applyFont="1" applyFill="1" applyBorder="1" applyAlignment="1" applyProtection="1">
      <alignment vertical="center"/>
    </xf>
    <xf numFmtId="0" fontId="21" fillId="0" borderId="0" xfId="2" applyFont="1" applyFill="1" applyProtection="1">
      <alignment vertical="center"/>
    </xf>
    <xf numFmtId="0" fontId="21" fillId="0" borderId="34" xfId="0" applyFont="1" applyFill="1" applyBorder="1" applyProtection="1">
      <alignment vertical="center"/>
    </xf>
    <xf numFmtId="0" fontId="21" fillId="0" borderId="0" xfId="0" applyFont="1" applyFill="1" applyBorder="1" applyProtection="1">
      <alignment vertical="center"/>
    </xf>
    <xf numFmtId="0" fontId="21" fillId="0" borderId="36" xfId="0" applyFont="1" applyFill="1" applyBorder="1" applyProtection="1">
      <alignment vertical="center"/>
    </xf>
    <xf numFmtId="0" fontId="21" fillId="0" borderId="0" xfId="3" applyFont="1" applyFill="1" applyProtection="1">
      <alignment vertical="center"/>
    </xf>
    <xf numFmtId="0" fontId="21" fillId="0" borderId="0" xfId="3" applyFont="1" applyFill="1">
      <alignment vertical="center"/>
    </xf>
    <xf numFmtId="49" fontId="4" fillId="0" borderId="29" xfId="0" applyNumberFormat="1" applyFont="1" applyFill="1" applyBorder="1" applyProtection="1">
      <alignment vertical="center"/>
    </xf>
    <xf numFmtId="49" fontId="4" fillId="0" borderId="0" xfId="0" applyNumberFormat="1" applyFont="1" applyFill="1" applyBorder="1" applyProtection="1">
      <alignment vertical="center"/>
    </xf>
    <xf numFmtId="49" fontId="16" fillId="0" borderId="0" xfId="0" applyNumberFormat="1" applyFont="1" applyFill="1" applyBorder="1" applyAlignment="1" applyProtection="1">
      <alignment vertical="top"/>
    </xf>
    <xf numFmtId="0" fontId="4" fillId="0" borderId="0" xfId="0" applyFont="1" applyFill="1" applyBorder="1" applyProtection="1">
      <alignment vertical="center"/>
    </xf>
    <xf numFmtId="179" fontId="4" fillId="0" borderId="0" xfId="0" applyNumberFormat="1" applyFont="1">
      <alignment vertical="center"/>
    </xf>
    <xf numFmtId="0" fontId="4" fillId="0" borderId="0" xfId="0" applyFont="1">
      <alignment vertical="center"/>
    </xf>
    <xf numFmtId="49" fontId="18" fillId="0" borderId="0" xfId="0" applyNumberFormat="1" applyFont="1" applyAlignment="1">
      <alignment horizontal="right" vertical="top"/>
    </xf>
    <xf numFmtId="0" fontId="17" fillId="0" borderId="34" xfId="0" applyFont="1" applyFill="1" applyBorder="1" applyAlignment="1" applyProtection="1">
      <alignment horizontal="left" vertical="center" indent="1"/>
    </xf>
    <xf numFmtId="0" fontId="17" fillId="0" borderId="0" xfId="0" applyFont="1" applyFill="1" applyBorder="1" applyAlignment="1" applyProtection="1">
      <alignment horizontal="left" vertical="center" indent="1"/>
    </xf>
    <xf numFmtId="0" fontId="4" fillId="0" borderId="33" xfId="3" applyFont="1" applyFill="1" applyBorder="1" applyProtection="1">
      <alignment vertical="center"/>
    </xf>
    <xf numFmtId="0" fontId="4" fillId="0" borderId="36" xfId="3" applyFont="1" applyFill="1" applyBorder="1" applyProtection="1">
      <alignment vertical="center"/>
    </xf>
    <xf numFmtId="0" fontId="4" fillId="0" borderId="0" xfId="3" applyFont="1">
      <alignment vertical="center"/>
    </xf>
    <xf numFmtId="0" fontId="4" fillId="0" borderId="0" xfId="2" applyFont="1">
      <alignment vertical="center"/>
    </xf>
    <xf numFmtId="0" fontId="4" fillId="0" borderId="46" xfId="2" applyFont="1" applyBorder="1">
      <alignment vertical="center"/>
    </xf>
    <xf numFmtId="49" fontId="4" fillId="0" borderId="46" xfId="2" applyNumberFormat="1" applyFont="1" applyBorder="1">
      <alignment vertical="center"/>
    </xf>
    <xf numFmtId="0" fontId="16" fillId="4" borderId="0" xfId="3" applyFont="1" applyFill="1">
      <alignment vertical="center"/>
    </xf>
    <xf numFmtId="0" fontId="16" fillId="4" borderId="46" xfId="3" applyFont="1" applyFill="1" applyBorder="1">
      <alignment vertical="center"/>
    </xf>
    <xf numFmtId="0" fontId="16" fillId="4" borderId="48" xfId="3" applyFont="1" applyFill="1" applyBorder="1">
      <alignment vertical="center"/>
    </xf>
    <xf numFmtId="0" fontId="16" fillId="4" borderId="49" xfId="3" applyFont="1" applyFill="1" applyBorder="1">
      <alignment vertical="center"/>
    </xf>
    <xf numFmtId="49" fontId="4" fillId="0" borderId="0" xfId="0" applyNumberFormat="1" applyFont="1">
      <alignment vertical="center"/>
    </xf>
    <xf numFmtId="49" fontId="4" fillId="0" borderId="0" xfId="0" applyNumberFormat="1" applyFont="1" applyAlignment="1">
      <alignment horizontal="right" vertical="center"/>
    </xf>
    <xf numFmtId="49" fontId="4" fillId="2" borderId="0" xfId="0" applyNumberFormat="1" applyFont="1" applyFill="1" applyAlignment="1" applyProtection="1">
      <alignment horizontal="right" vertical="center"/>
      <protection locked="0"/>
    </xf>
    <xf numFmtId="0" fontId="4" fillId="0" borderId="0" xfId="0" applyFont="1" applyFill="1" applyBorder="1" applyProtection="1">
      <alignment vertical="center"/>
    </xf>
    <xf numFmtId="0" fontId="4" fillId="0" borderId="25" xfId="0" applyFont="1" applyFill="1" applyBorder="1" applyProtection="1">
      <alignment vertical="center"/>
    </xf>
    <xf numFmtId="0" fontId="17" fillId="0" borderId="0" xfId="0" applyFont="1" applyFill="1" applyBorder="1" applyProtection="1">
      <alignment vertical="center"/>
    </xf>
    <xf numFmtId="58" fontId="0" fillId="0" borderId="0" xfId="0" quotePrefix="1" applyNumberFormat="1">
      <alignment vertical="center"/>
    </xf>
    <xf numFmtId="0" fontId="4" fillId="0" borderId="0" xfId="0" applyFont="1" applyFill="1" applyBorder="1" applyProtection="1">
      <alignment vertical="center"/>
    </xf>
    <xf numFmtId="0" fontId="17" fillId="0" borderId="0" xfId="0" applyFont="1" applyFill="1" applyBorder="1" applyProtection="1">
      <alignment vertical="center"/>
    </xf>
    <xf numFmtId="0" fontId="4" fillId="0" borderId="0" xfId="0" applyFont="1">
      <alignment vertical="center"/>
    </xf>
    <xf numFmtId="0" fontId="18" fillId="0" borderId="0" xfId="0" applyFont="1" applyAlignment="1">
      <alignment horizontal="left" vertical="top"/>
    </xf>
    <xf numFmtId="0" fontId="4" fillId="0" borderId="0" xfId="7" applyFont="1">
      <alignment vertical="center"/>
    </xf>
    <xf numFmtId="0" fontId="17" fillId="0" borderId="0" xfId="0" applyNumberFormat="1" applyFont="1" applyFill="1" applyBorder="1" applyProtection="1">
      <alignment vertical="center"/>
    </xf>
    <xf numFmtId="0" fontId="4" fillId="0" borderId="0" xfId="2" applyNumberFormat="1" applyFont="1" applyFill="1" applyProtection="1">
      <alignment vertical="center"/>
    </xf>
    <xf numFmtId="0" fontId="4" fillId="0" borderId="0" xfId="2" applyFont="1" applyBorder="1">
      <alignment vertical="center"/>
    </xf>
    <xf numFmtId="0" fontId="4" fillId="0" borderId="0" xfId="2" applyFont="1" applyFill="1" applyBorder="1" applyProtection="1">
      <alignment vertical="center"/>
    </xf>
    <xf numFmtId="0" fontId="4" fillId="0" borderId="25" xfId="0" applyFont="1" applyFill="1" applyBorder="1" applyProtection="1">
      <alignment vertical="center"/>
    </xf>
    <xf numFmtId="0" fontId="4" fillId="0" borderId="0" xfId="3" applyFont="1">
      <alignment vertical="center"/>
    </xf>
    <xf numFmtId="0" fontId="4" fillId="0" borderId="0" xfId="0" applyFont="1">
      <alignment vertical="center"/>
    </xf>
    <xf numFmtId="0" fontId="23" fillId="0" borderId="0" xfId="0" applyFont="1">
      <alignment vertical="center"/>
    </xf>
    <xf numFmtId="0" fontId="18" fillId="0" borderId="0" xfId="0" applyFont="1" applyAlignment="1">
      <alignment horizontal="right" vertical="top"/>
    </xf>
    <xf numFmtId="0" fontId="26" fillId="0" borderId="0" xfId="0" applyFont="1" applyAlignment="1">
      <alignment vertical="top"/>
    </xf>
    <xf numFmtId="0" fontId="27" fillId="0" borderId="0" xfId="0" applyFont="1">
      <alignment vertical="center"/>
    </xf>
    <xf numFmtId="0" fontId="27" fillId="0" borderId="58" xfId="0" applyFont="1" applyBorder="1" applyAlignment="1">
      <alignment horizontal="center" vertical="center" textRotation="255" wrapText="1"/>
    </xf>
    <xf numFmtId="0" fontId="27" fillId="0" borderId="62" xfId="0" applyFont="1" applyBorder="1" applyAlignment="1">
      <alignment horizontal="center" vertical="center" textRotation="255" wrapText="1"/>
    </xf>
    <xf numFmtId="0" fontId="27" fillId="0" borderId="59" xfId="0" applyFont="1" applyBorder="1" applyAlignment="1">
      <alignment horizontal="center" vertical="center" shrinkToFit="1"/>
    </xf>
    <xf numFmtId="49" fontId="27" fillId="2" borderId="64" xfId="0" applyNumberFormat="1" applyFont="1" applyFill="1" applyBorder="1" applyAlignment="1" applyProtection="1">
      <alignment horizontal="left" vertical="center" shrinkToFit="1"/>
      <protection locked="0"/>
    </xf>
    <xf numFmtId="49" fontId="27" fillId="2" borderId="65" xfId="0" applyNumberFormat="1" applyFont="1" applyFill="1" applyBorder="1" applyAlignment="1" applyProtection="1">
      <alignment horizontal="left" vertical="center" shrinkToFit="1"/>
      <protection locked="0"/>
    </xf>
    <xf numFmtId="49" fontId="27" fillId="2" borderId="37" xfId="0" applyNumberFormat="1" applyFont="1" applyFill="1" applyBorder="1" applyAlignment="1" applyProtection="1">
      <alignment horizontal="left" vertical="center" shrinkToFit="1"/>
      <protection locked="0"/>
    </xf>
    <xf numFmtId="49" fontId="27" fillId="2" borderId="39" xfId="0" applyNumberFormat="1" applyFont="1" applyFill="1" applyBorder="1" applyAlignment="1" applyProtection="1">
      <alignment horizontal="left" vertical="center" shrinkToFit="1"/>
      <protection locked="0"/>
    </xf>
    <xf numFmtId="49" fontId="27" fillId="2" borderId="1" xfId="0" applyNumberFormat="1" applyFont="1" applyFill="1" applyBorder="1" applyAlignment="1" applyProtection="1">
      <alignment horizontal="left" vertical="center" shrinkToFit="1"/>
      <protection locked="0"/>
    </xf>
    <xf numFmtId="0" fontId="4" fillId="2" borderId="35" xfId="2" applyFont="1" applyFill="1" applyBorder="1" applyAlignment="1" applyProtection="1">
      <alignment horizontal="center" vertical="center"/>
      <protection locked="0"/>
    </xf>
    <xf numFmtId="0" fontId="4" fillId="2" borderId="39" xfId="2" applyFont="1" applyFill="1" applyBorder="1" applyAlignment="1" applyProtection="1">
      <alignment horizontal="center" vertical="center"/>
      <protection locked="0"/>
    </xf>
    <xf numFmtId="0" fontId="4" fillId="2" borderId="37" xfId="2" applyFont="1" applyFill="1" applyBorder="1" applyAlignment="1" applyProtection="1">
      <alignment horizontal="center" vertical="center"/>
      <protection locked="0"/>
    </xf>
    <xf numFmtId="0" fontId="4" fillId="2" borderId="1" xfId="2" applyFont="1" applyFill="1" applyBorder="1" applyAlignment="1" applyProtection="1">
      <alignment horizontal="center" vertical="center"/>
      <protection locked="0"/>
    </xf>
    <xf numFmtId="0" fontId="27" fillId="2" borderId="65" xfId="0" applyFont="1" applyFill="1" applyBorder="1" applyAlignment="1" applyProtection="1">
      <alignment horizontal="center" vertical="center" shrinkToFit="1"/>
      <protection locked="0"/>
    </xf>
    <xf numFmtId="182" fontId="4" fillId="2" borderId="65" xfId="2" applyNumberFormat="1" applyFont="1" applyFill="1" applyBorder="1" applyAlignment="1" applyProtection="1">
      <alignment horizontal="right" vertical="center"/>
      <protection locked="0"/>
    </xf>
    <xf numFmtId="182" fontId="27" fillId="2" borderId="2" xfId="0" applyNumberFormat="1" applyFont="1" applyFill="1" applyBorder="1" applyAlignment="1" applyProtection="1">
      <alignment horizontal="right" vertical="center"/>
      <protection locked="0"/>
    </xf>
    <xf numFmtId="0" fontId="27" fillId="2" borderId="64" xfId="0" applyFont="1" applyFill="1" applyBorder="1" applyAlignment="1" applyProtection="1">
      <alignment horizontal="left" vertical="center" shrinkToFit="1"/>
      <protection locked="0"/>
    </xf>
    <xf numFmtId="0" fontId="27" fillId="0" borderId="64" xfId="0" applyFont="1" applyBorder="1" applyAlignment="1">
      <alignment horizontal="center" vertical="center" shrinkToFit="1"/>
    </xf>
    <xf numFmtId="0" fontId="27" fillId="0" borderId="63" xfId="0" applyFont="1" applyBorder="1" applyAlignment="1">
      <alignment horizontal="center" vertical="center" shrinkToFit="1"/>
    </xf>
    <xf numFmtId="0" fontId="27" fillId="0" borderId="60" xfId="0" applyFont="1" applyBorder="1" applyAlignment="1">
      <alignment horizontal="center" vertical="center" shrinkToFit="1"/>
    </xf>
    <xf numFmtId="179" fontId="4" fillId="0" borderId="34" xfId="0" applyNumberFormat="1" applyFont="1" applyBorder="1">
      <alignment vertical="center"/>
    </xf>
    <xf numFmtId="0" fontId="4" fillId="0" borderId="34" xfId="0" applyFont="1" applyBorder="1">
      <alignment vertical="center"/>
    </xf>
    <xf numFmtId="0" fontId="4" fillId="0" borderId="36" xfId="3" applyFont="1" applyBorder="1">
      <alignment vertical="center"/>
    </xf>
    <xf numFmtId="0" fontId="4" fillId="0" borderId="0" xfId="0" applyFont="1" applyBorder="1">
      <alignment vertical="center"/>
    </xf>
    <xf numFmtId="0" fontId="4" fillId="0" borderId="0" xfId="2" applyFont="1" applyFill="1" applyBorder="1" applyAlignment="1" applyProtection="1">
      <alignment vertical="center"/>
    </xf>
    <xf numFmtId="176" fontId="16" fillId="0" borderId="25" xfId="0" applyNumberFormat="1" applyFont="1" applyFill="1" applyBorder="1" applyAlignment="1" applyProtection="1">
      <alignment vertical="top"/>
    </xf>
    <xf numFmtId="0" fontId="4" fillId="0" borderId="0" xfId="0" applyFont="1" applyFill="1" applyBorder="1" applyProtection="1">
      <alignment vertical="center"/>
    </xf>
    <xf numFmtId="0" fontId="4" fillId="0" borderId="0" xfId="3" applyFont="1">
      <alignment vertical="center"/>
    </xf>
    <xf numFmtId="49" fontId="4" fillId="0" borderId="0" xfId="0" applyNumberFormat="1" applyFont="1" applyAlignment="1">
      <alignment vertical="center"/>
    </xf>
    <xf numFmtId="0" fontId="4" fillId="0" borderId="0" xfId="0" applyFont="1" applyAlignment="1">
      <alignment vertical="center"/>
    </xf>
    <xf numFmtId="38" fontId="4" fillId="2" borderId="4" xfId="2" applyNumberFormat="1" applyFont="1" applyFill="1" applyBorder="1" applyAlignment="1" applyProtection="1">
      <alignment horizontal="right" vertical="center"/>
      <protection locked="0"/>
    </xf>
    <xf numFmtId="38" fontId="4" fillId="2" borderId="4" xfId="0" applyNumberFormat="1" applyFont="1" applyFill="1" applyBorder="1" applyAlignment="1" applyProtection="1">
      <alignment horizontal="right" vertical="center"/>
      <protection locked="0"/>
    </xf>
    <xf numFmtId="38" fontId="4" fillId="2" borderId="5" xfId="0" applyNumberFormat="1" applyFont="1" applyFill="1" applyBorder="1" applyAlignment="1" applyProtection="1">
      <alignment horizontal="right" vertical="center"/>
      <protection locked="0"/>
    </xf>
    <xf numFmtId="38" fontId="4" fillId="2" borderId="9" xfId="2" applyNumberFormat="1" applyFont="1" applyFill="1" applyBorder="1" applyAlignment="1" applyProtection="1">
      <alignment horizontal="right" vertical="center"/>
      <protection locked="0"/>
    </xf>
    <xf numFmtId="38" fontId="4" fillId="2" borderId="15" xfId="2" applyNumberFormat="1" applyFont="1" applyFill="1" applyBorder="1" applyAlignment="1" applyProtection="1">
      <alignment horizontal="right" vertical="center"/>
      <protection locked="0"/>
    </xf>
    <xf numFmtId="38" fontId="4" fillId="2" borderId="15" xfId="0" applyNumberFormat="1" applyFont="1" applyFill="1" applyBorder="1" applyAlignment="1" applyProtection="1">
      <alignment horizontal="right" vertical="center"/>
      <protection locked="0"/>
    </xf>
    <xf numFmtId="0" fontId="27" fillId="0" borderId="0" xfId="0" applyFont="1" applyAlignment="1">
      <alignment horizontal="left" vertical="center"/>
    </xf>
    <xf numFmtId="178" fontId="7" fillId="0" borderId="0" xfId="2" applyNumberFormat="1" applyFont="1" applyAlignment="1">
      <alignment vertical="top"/>
    </xf>
    <xf numFmtId="0" fontId="23" fillId="0" borderId="55" xfId="0" applyFont="1" applyBorder="1">
      <alignment vertical="center"/>
    </xf>
    <xf numFmtId="0" fontId="18" fillId="0" borderId="55" xfId="0" applyFont="1" applyBorder="1" applyAlignment="1">
      <alignment vertical="top" wrapText="1"/>
    </xf>
    <xf numFmtId="0" fontId="17" fillId="0" borderId="31" xfId="0" applyFont="1" applyFill="1" applyBorder="1" applyAlignment="1" applyProtection="1">
      <alignment vertical="center"/>
    </xf>
    <xf numFmtId="176" fontId="4" fillId="2" borderId="64" xfId="0" applyNumberFormat="1" applyFont="1" applyFill="1" applyBorder="1" applyAlignment="1" applyProtection="1">
      <alignment horizontal="left" vertical="center"/>
      <protection locked="0"/>
    </xf>
    <xf numFmtId="181" fontId="4" fillId="2" borderId="64" xfId="2" applyNumberFormat="1" applyFont="1" applyFill="1" applyBorder="1" applyAlignment="1" applyProtection="1">
      <alignment horizontal="right" vertical="center"/>
      <protection locked="0"/>
    </xf>
    <xf numFmtId="38" fontId="4" fillId="2" borderId="16" xfId="0" applyNumberFormat="1" applyFont="1" applyFill="1" applyBorder="1" applyAlignment="1" applyProtection="1">
      <alignment horizontal="right" vertical="center"/>
      <protection locked="0"/>
    </xf>
    <xf numFmtId="38" fontId="4" fillId="2" borderId="9" xfId="0" applyNumberFormat="1" applyFont="1" applyFill="1" applyBorder="1" applyAlignment="1" applyProtection="1">
      <alignment horizontal="right" vertical="center"/>
      <protection locked="0"/>
    </xf>
    <xf numFmtId="38" fontId="4" fillId="2" borderId="10" xfId="0" applyNumberFormat="1" applyFont="1" applyFill="1" applyBorder="1" applyAlignment="1" applyProtection="1">
      <alignment horizontal="right" vertical="center"/>
      <protection locked="0"/>
    </xf>
    <xf numFmtId="0" fontId="14" fillId="0" borderId="0" xfId="1" applyFont="1" applyFill="1" applyAlignment="1" applyProtection="1">
      <alignment horizontal="center" vertical="center"/>
    </xf>
    <xf numFmtId="38" fontId="4" fillId="2" borderId="62" xfId="0" applyNumberFormat="1" applyFont="1" applyFill="1" applyBorder="1" applyAlignment="1" applyProtection="1">
      <alignment vertical="center"/>
      <protection locked="0"/>
    </xf>
    <xf numFmtId="38" fontId="4" fillId="2" borderId="66" xfId="0" applyNumberFormat="1" applyFont="1" applyFill="1" applyBorder="1" applyAlignment="1" applyProtection="1">
      <alignment vertical="center"/>
      <protection locked="0"/>
    </xf>
    <xf numFmtId="38" fontId="4" fillId="2" borderId="67" xfId="0" applyNumberFormat="1" applyFont="1" applyFill="1" applyBorder="1" applyAlignment="1" applyProtection="1">
      <alignment vertical="center"/>
      <protection locked="0"/>
    </xf>
    <xf numFmtId="0" fontId="4" fillId="0" borderId="0" xfId="7" applyFont="1" applyAlignment="1">
      <alignment vertical="center"/>
    </xf>
    <xf numFmtId="0" fontId="4" fillId="0" borderId="0" xfId="7" applyFont="1" applyFill="1" applyAlignment="1" applyProtection="1">
      <alignment vertical="center"/>
    </xf>
    <xf numFmtId="178" fontId="4" fillId="0" borderId="0" xfId="2" applyNumberFormat="1" applyFont="1" applyFill="1" applyAlignment="1" applyProtection="1">
      <alignment vertical="top"/>
    </xf>
    <xf numFmtId="0" fontId="4" fillId="0" borderId="0" xfId="3" applyFont="1" applyFill="1" applyAlignment="1">
      <alignment vertical="center"/>
    </xf>
    <xf numFmtId="0" fontId="4" fillId="0" borderId="0" xfId="2" applyFont="1" applyAlignment="1">
      <alignment vertical="center"/>
    </xf>
    <xf numFmtId="0" fontId="4" fillId="0" borderId="46" xfId="2" applyFont="1" applyBorder="1" applyAlignment="1">
      <alignment vertical="center"/>
    </xf>
    <xf numFmtId="0" fontId="4" fillId="4" borderId="50" xfId="3" applyFont="1" applyFill="1" applyBorder="1" applyAlignment="1">
      <alignment vertical="center"/>
    </xf>
    <xf numFmtId="0" fontId="4" fillId="4" borderId="51" xfId="3" applyFont="1" applyFill="1" applyBorder="1" applyAlignment="1">
      <alignment vertical="center"/>
    </xf>
    <xf numFmtId="0" fontId="4" fillId="4" borderId="47" xfId="3" applyFont="1" applyFill="1" applyBorder="1" applyAlignment="1">
      <alignment vertical="center"/>
    </xf>
    <xf numFmtId="0" fontId="4" fillId="0" borderId="0" xfId="3" applyFont="1" applyAlignment="1">
      <alignment vertical="center"/>
    </xf>
    <xf numFmtId="181" fontId="4" fillId="0" borderId="15" xfId="0" applyNumberFormat="1" applyFont="1" applyFill="1" applyBorder="1" applyAlignment="1" applyProtection="1">
      <alignment horizontal="center" vertical="center"/>
    </xf>
    <xf numFmtId="0" fontId="0" fillId="0" borderId="0" xfId="0" applyBorder="1" applyAlignment="1">
      <alignment vertical="center"/>
    </xf>
    <xf numFmtId="0" fontId="4" fillId="0" borderId="0" xfId="2" applyNumberFormat="1" applyFont="1" applyFill="1" applyAlignment="1" applyProtection="1">
      <alignment vertical="center"/>
    </xf>
    <xf numFmtId="179" fontId="4" fillId="0" borderId="34" xfId="0" applyNumberFormat="1" applyFont="1" applyFill="1" applyBorder="1" applyAlignment="1" applyProtection="1">
      <alignment vertical="center"/>
    </xf>
    <xf numFmtId="0" fontId="15" fillId="0" borderId="0" xfId="0" applyFont="1" applyFill="1" applyBorder="1" applyAlignment="1" applyProtection="1">
      <alignment vertical="center"/>
    </xf>
    <xf numFmtId="0" fontId="4" fillId="0" borderId="36" xfId="0" applyFont="1" applyFill="1" applyBorder="1" applyAlignment="1" applyProtection="1">
      <alignment vertical="center"/>
    </xf>
    <xf numFmtId="0" fontId="4" fillId="0" borderId="0" xfId="3" applyFont="1" applyFill="1" applyAlignment="1" applyProtection="1">
      <alignment vertical="center"/>
    </xf>
    <xf numFmtId="0" fontId="27" fillId="0" borderId="58" xfId="0" applyFont="1" applyBorder="1" applyAlignment="1">
      <alignment vertical="center" textRotation="255" wrapText="1"/>
    </xf>
    <xf numFmtId="0" fontId="27" fillId="0" borderId="23" xfId="0" applyFont="1" applyBorder="1" applyAlignment="1">
      <alignment vertical="center" textRotation="255" wrapText="1"/>
    </xf>
    <xf numFmtId="0" fontId="27" fillId="0" borderId="62" xfId="0" applyFont="1" applyBorder="1" applyAlignment="1">
      <alignment vertical="center" textRotation="255" wrapText="1"/>
    </xf>
    <xf numFmtId="0" fontId="27" fillId="0" borderId="33" xfId="0" applyFont="1" applyBorder="1" applyAlignment="1">
      <alignment horizontal="center" vertical="center" textRotation="255" wrapText="1"/>
    </xf>
    <xf numFmtId="179" fontId="4" fillId="0" borderId="3" xfId="0" applyNumberFormat="1" applyFont="1" applyFill="1" applyBorder="1" applyProtection="1">
      <alignment vertical="center"/>
    </xf>
    <xf numFmtId="38" fontId="4" fillId="2" borderId="10" xfId="2" applyNumberFormat="1" applyFont="1" applyFill="1" applyBorder="1" applyAlignment="1" applyProtection="1">
      <alignment horizontal="right" vertical="center"/>
      <protection locked="0"/>
    </xf>
    <xf numFmtId="176" fontId="4" fillId="2" borderId="12" xfId="2" applyNumberFormat="1" applyFont="1" applyFill="1" applyBorder="1" applyAlignment="1" applyProtection="1">
      <alignment horizontal="right" vertical="center"/>
      <protection locked="0"/>
    </xf>
    <xf numFmtId="181" fontId="15" fillId="0" borderId="32" xfId="0" applyNumberFormat="1" applyFont="1" applyFill="1" applyBorder="1" applyAlignment="1" applyProtection="1">
      <alignment horizontal="center" vertical="center"/>
    </xf>
    <xf numFmtId="181" fontId="15" fillId="0" borderId="29" xfId="0" applyNumberFormat="1" applyFont="1" applyFill="1" applyBorder="1" applyAlignment="1" applyProtection="1">
      <alignment horizontal="center" vertical="center"/>
    </xf>
    <xf numFmtId="181" fontId="0" fillId="0" borderId="29" xfId="0" applyNumberFormat="1" applyBorder="1" applyAlignment="1">
      <alignment horizontal="center" vertical="center"/>
    </xf>
    <xf numFmtId="181" fontId="0" fillId="0" borderId="30" xfId="0" applyNumberFormat="1" applyBorder="1" applyAlignment="1">
      <alignment horizontal="center" vertical="center"/>
    </xf>
    <xf numFmtId="49" fontId="4" fillId="2" borderId="11" xfId="2" applyNumberFormat="1" applyFont="1" applyFill="1" applyBorder="1" applyAlignment="1" applyProtection="1">
      <alignment horizontal="center" vertical="center"/>
      <protection locked="0"/>
    </xf>
    <xf numFmtId="0" fontId="4" fillId="2" borderId="12" xfId="2" applyNumberFormat="1" applyFont="1" applyFill="1" applyBorder="1" applyAlignment="1" applyProtection="1">
      <alignment horizontal="center" vertical="center"/>
      <protection locked="0"/>
    </xf>
    <xf numFmtId="0" fontId="18" fillId="0" borderId="0" xfId="0" applyFont="1" applyAlignment="1">
      <alignment horizontal="left" vertical="top"/>
    </xf>
    <xf numFmtId="0" fontId="4" fillId="0" borderId="28" xfId="0" applyNumberFormat="1" applyFont="1" applyFill="1" applyBorder="1" applyAlignment="1" applyProtection="1">
      <alignment horizontal="center" vertical="center"/>
    </xf>
    <xf numFmtId="0" fontId="4" fillId="0" borderId="30" xfId="0" applyNumberFormat="1" applyFont="1" applyFill="1" applyBorder="1" applyAlignment="1" applyProtection="1">
      <alignment horizontal="center" vertical="center"/>
    </xf>
    <xf numFmtId="0" fontId="4" fillId="0" borderId="31"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center" vertical="center"/>
    </xf>
    <xf numFmtId="38" fontId="4" fillId="2" borderId="5" xfId="2" applyNumberFormat="1" applyFont="1" applyFill="1" applyBorder="1" applyAlignment="1" applyProtection="1">
      <alignment horizontal="right" vertical="center"/>
      <protection locked="0"/>
    </xf>
    <xf numFmtId="176" fontId="4" fillId="2" borderId="7" xfId="2" applyNumberFormat="1" applyFont="1" applyFill="1" applyBorder="1" applyAlignment="1" applyProtection="1">
      <alignment horizontal="right" vertical="center"/>
      <protection locked="0"/>
    </xf>
    <xf numFmtId="49" fontId="4" fillId="2" borderId="20" xfId="2" applyNumberFormat="1" applyFont="1" applyFill="1" applyBorder="1" applyAlignment="1" applyProtection="1">
      <alignment horizontal="center" vertical="center"/>
      <protection locked="0"/>
    </xf>
    <xf numFmtId="0" fontId="4" fillId="2" borderId="7" xfId="2" applyNumberFormat="1" applyFont="1" applyFill="1" applyBorder="1" applyAlignment="1" applyProtection="1">
      <alignment horizontal="center" vertical="center"/>
      <protection locked="0"/>
    </xf>
    <xf numFmtId="176" fontId="4" fillId="2" borderId="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xf>
    <xf numFmtId="0" fontId="18" fillId="0" borderId="0" xfId="0" applyFont="1" applyFill="1" applyBorder="1" applyAlignment="1" applyProtection="1">
      <alignment vertical="top"/>
    </xf>
    <xf numFmtId="0" fontId="18" fillId="0" borderId="0" xfId="0" applyFont="1" applyFill="1" applyBorder="1" applyAlignment="1" applyProtection="1">
      <alignment horizontal="left" vertical="center"/>
    </xf>
    <xf numFmtId="0" fontId="18" fillId="0" borderId="25" xfId="0" applyFont="1" applyFill="1" applyBorder="1" applyAlignment="1" applyProtection="1">
      <alignment horizontal="left" vertical="top" wrapText="1"/>
    </xf>
    <xf numFmtId="177" fontId="4" fillId="0" borderId="32" xfId="0" applyNumberFormat="1" applyFont="1" applyFill="1" applyBorder="1" applyAlignment="1" applyProtection="1">
      <alignment horizontal="center" vertical="center" wrapText="1"/>
    </xf>
    <xf numFmtId="177" fontId="4" fillId="0" borderId="30" xfId="0" applyNumberFormat="1" applyFont="1" applyFill="1" applyBorder="1" applyAlignment="1" applyProtection="1">
      <alignment horizontal="center" vertical="center" wrapText="1"/>
    </xf>
    <xf numFmtId="177" fontId="4" fillId="0" borderId="24" xfId="0" applyNumberFormat="1" applyFont="1" applyFill="1" applyBorder="1" applyAlignment="1" applyProtection="1">
      <alignment horizontal="center" vertical="center" wrapText="1"/>
    </xf>
    <xf numFmtId="177" fontId="4" fillId="0" borderId="26" xfId="0" applyNumberFormat="1" applyFont="1" applyFill="1" applyBorder="1" applyAlignment="1" applyProtection="1">
      <alignment horizontal="center" vertical="center" wrapText="1"/>
    </xf>
    <xf numFmtId="0" fontId="4" fillId="0" borderId="25" xfId="0" applyFont="1" applyFill="1" applyBorder="1" applyProtection="1">
      <alignment vertical="center"/>
    </xf>
    <xf numFmtId="38" fontId="4" fillId="2" borderId="16" xfId="2" applyNumberFormat="1" applyFont="1" applyFill="1" applyBorder="1" applyAlignment="1" applyProtection="1">
      <alignment horizontal="right" vertical="center"/>
      <protection locked="0"/>
    </xf>
    <xf numFmtId="176" fontId="4" fillId="2" borderId="18" xfId="2" applyNumberFormat="1" applyFont="1" applyFill="1" applyBorder="1" applyAlignment="1" applyProtection="1">
      <alignment horizontal="right" vertical="center"/>
      <protection locked="0"/>
    </xf>
    <xf numFmtId="0" fontId="4" fillId="0" borderId="32" xfId="3" applyFont="1" applyFill="1" applyBorder="1" applyAlignment="1">
      <alignment horizontal="left" vertical="center"/>
    </xf>
    <xf numFmtId="0" fontId="4" fillId="0" borderId="29" xfId="3" applyFont="1" applyFill="1" applyBorder="1" applyAlignment="1">
      <alignment horizontal="left" vertical="center"/>
    </xf>
    <xf numFmtId="0" fontId="4" fillId="0" borderId="33" xfId="3" applyFont="1" applyFill="1" applyBorder="1" applyAlignment="1">
      <alignment horizontal="left" vertical="center"/>
    </xf>
    <xf numFmtId="0" fontId="4" fillId="0" borderId="25" xfId="0" applyNumberFormat="1" applyFont="1" applyFill="1" applyBorder="1" applyProtection="1">
      <alignment vertical="center"/>
    </xf>
    <xf numFmtId="177" fontId="4" fillId="0" borderId="25" xfId="0" applyNumberFormat="1" applyFont="1" applyFill="1" applyBorder="1" applyProtection="1">
      <alignment vertical="center"/>
    </xf>
    <xf numFmtId="181" fontId="4" fillId="0" borderId="25" xfId="0" applyNumberFormat="1" applyFont="1" applyFill="1" applyBorder="1" applyProtection="1">
      <alignment vertical="center"/>
    </xf>
    <xf numFmtId="0" fontId="17" fillId="0" borderId="28" xfId="0" applyFont="1" applyFill="1" applyBorder="1" applyAlignment="1" applyProtection="1">
      <alignment horizontal="left" vertical="center" indent="1"/>
    </xf>
    <xf numFmtId="0" fontId="17" fillId="0" borderId="29" xfId="0" applyFont="1" applyFill="1" applyBorder="1" applyAlignment="1" applyProtection="1">
      <alignment horizontal="left" vertical="center" indent="1"/>
    </xf>
    <xf numFmtId="0" fontId="17" fillId="0" borderId="33" xfId="0" applyFont="1" applyFill="1" applyBorder="1" applyAlignment="1" applyProtection="1">
      <alignment horizontal="left" vertical="center" indent="1"/>
    </xf>
    <xf numFmtId="0" fontId="4" fillId="0" borderId="9" xfId="3" applyFont="1" applyFill="1" applyBorder="1" applyAlignment="1" applyProtection="1">
      <alignment horizontal="left" vertical="center"/>
    </xf>
    <xf numFmtId="0" fontId="4" fillId="0" borderId="66" xfId="3" applyFont="1" applyFill="1" applyBorder="1" applyAlignment="1" applyProtection="1">
      <alignment horizontal="left" vertical="center"/>
    </xf>
    <xf numFmtId="0" fontId="4" fillId="0" borderId="15" xfId="3" applyFont="1" applyFill="1" applyBorder="1" applyAlignment="1" applyProtection="1">
      <alignment horizontal="left" vertical="center"/>
    </xf>
    <xf numFmtId="0" fontId="4" fillId="0" borderId="67" xfId="3" applyFont="1" applyFill="1" applyBorder="1" applyAlignment="1" applyProtection="1">
      <alignment horizontal="left" vertical="center"/>
    </xf>
    <xf numFmtId="49" fontId="4" fillId="2" borderId="9" xfId="2" applyNumberFormat="1" applyFont="1" applyFill="1" applyBorder="1" applyAlignment="1" applyProtection="1">
      <alignment horizontal="center" vertical="center"/>
      <protection locked="0"/>
    </xf>
    <xf numFmtId="0" fontId="4" fillId="0" borderId="5" xfId="2" applyFont="1" applyFill="1" applyBorder="1" applyAlignment="1">
      <alignment vertical="center"/>
    </xf>
    <xf numFmtId="0" fontId="4" fillId="0" borderId="6" xfId="2" applyFont="1" applyFill="1" applyBorder="1" applyAlignment="1">
      <alignment vertical="center"/>
    </xf>
    <xf numFmtId="0" fontId="4" fillId="0" borderId="7" xfId="2" applyFont="1" applyFill="1" applyBorder="1" applyAlignment="1">
      <alignment vertical="center"/>
    </xf>
    <xf numFmtId="38" fontId="4" fillId="3" borderId="5" xfId="2" applyNumberFormat="1" applyFont="1" applyFill="1" applyBorder="1" applyAlignment="1" applyProtection="1">
      <alignment horizontal="right" vertical="center"/>
      <protection locked="0"/>
    </xf>
    <xf numFmtId="181" fontId="4" fillId="3" borderId="6" xfId="2" applyNumberFormat="1" applyFont="1" applyFill="1" applyBorder="1" applyAlignment="1" applyProtection="1">
      <alignment horizontal="right" vertical="center"/>
      <protection locked="0"/>
    </xf>
    <xf numFmtId="181" fontId="4" fillId="3" borderId="8" xfId="2" applyNumberFormat="1" applyFont="1" applyFill="1" applyBorder="1" applyAlignment="1" applyProtection="1">
      <alignment horizontal="right" vertical="center"/>
      <protection locked="0"/>
    </xf>
    <xf numFmtId="0" fontId="4" fillId="0" borderId="41" xfId="2" applyFont="1" applyFill="1" applyBorder="1" applyAlignment="1">
      <alignment vertical="center"/>
    </xf>
    <xf numFmtId="0" fontId="4" fillId="0" borderId="42" xfId="2" applyFont="1" applyFill="1" applyBorder="1" applyAlignment="1">
      <alignment vertical="center"/>
    </xf>
    <xf numFmtId="0" fontId="4" fillId="0" borderId="43" xfId="2" applyFont="1" applyFill="1" applyBorder="1" applyAlignment="1">
      <alignment vertical="center"/>
    </xf>
    <xf numFmtId="38" fontId="4" fillId="3" borderId="10" xfId="2" applyNumberFormat="1" applyFont="1" applyFill="1" applyBorder="1" applyAlignment="1" applyProtection="1">
      <alignment horizontal="right" vertical="center"/>
      <protection locked="0"/>
    </xf>
    <xf numFmtId="181" fontId="4" fillId="3" borderId="11" xfId="2" applyNumberFormat="1" applyFont="1" applyFill="1" applyBorder="1" applyAlignment="1" applyProtection="1">
      <alignment horizontal="right" vertical="center"/>
      <protection locked="0"/>
    </xf>
    <xf numFmtId="181" fontId="4" fillId="3" borderId="13" xfId="2" applyNumberFormat="1" applyFont="1" applyFill="1" applyBorder="1" applyAlignment="1" applyProtection="1">
      <alignment horizontal="right" vertical="center"/>
      <protection locked="0"/>
    </xf>
    <xf numFmtId="0" fontId="4" fillId="0" borderId="44" xfId="2" applyFont="1" applyFill="1" applyBorder="1" applyAlignment="1">
      <alignment vertical="center"/>
    </xf>
    <xf numFmtId="0" fontId="4" fillId="0" borderId="0" xfId="2" applyFont="1" applyFill="1" applyBorder="1" applyAlignment="1">
      <alignment vertical="center"/>
    </xf>
    <xf numFmtId="0" fontId="4" fillId="0" borderId="45" xfId="2" applyFont="1" applyFill="1" applyBorder="1" applyAlignment="1">
      <alignment vertical="center"/>
    </xf>
    <xf numFmtId="0" fontId="4" fillId="0" borderId="24" xfId="2" applyFont="1" applyFill="1" applyBorder="1" applyAlignment="1">
      <alignment vertical="center"/>
    </xf>
    <xf numFmtId="0" fontId="4" fillId="0" borderId="25" xfId="2" applyFont="1" applyFill="1" applyBorder="1" applyAlignment="1">
      <alignment vertical="center"/>
    </xf>
    <xf numFmtId="0" fontId="4" fillId="0" borderId="26" xfId="2" applyFont="1" applyFill="1" applyBorder="1" applyAlignment="1">
      <alignment vertical="center"/>
    </xf>
    <xf numFmtId="38" fontId="4" fillId="3" borderId="16" xfId="2" applyNumberFormat="1" applyFont="1" applyFill="1" applyBorder="1" applyAlignment="1" applyProtection="1">
      <alignment horizontal="right" vertical="center"/>
      <protection locked="0"/>
    </xf>
    <xf numFmtId="181" fontId="4" fillId="3" borderId="17" xfId="2" applyNumberFormat="1" applyFont="1" applyFill="1" applyBorder="1" applyAlignment="1" applyProtection="1">
      <alignment horizontal="right" vertical="center"/>
      <protection locked="0"/>
    </xf>
    <xf numFmtId="181" fontId="4" fillId="3" borderId="19" xfId="2"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alignment vertical="top"/>
    </xf>
    <xf numFmtId="177" fontId="18" fillId="0" borderId="0" xfId="0" applyNumberFormat="1" applyFont="1" applyFill="1" applyBorder="1" applyAlignment="1" applyProtection="1">
      <alignment vertical="top"/>
    </xf>
    <xf numFmtId="181" fontId="18" fillId="0" borderId="0" xfId="0" applyNumberFormat="1" applyFont="1" applyFill="1" applyBorder="1" applyAlignment="1" applyProtection="1">
      <alignment vertical="top"/>
    </xf>
    <xf numFmtId="49" fontId="18" fillId="0" borderId="0" xfId="0" applyNumberFormat="1" applyFont="1" applyFill="1" applyBorder="1" applyAlignment="1" applyProtection="1">
      <alignment vertical="top"/>
    </xf>
    <xf numFmtId="0" fontId="4" fillId="0" borderId="10" xfId="3" applyFont="1" applyFill="1" applyBorder="1" applyAlignment="1">
      <alignment horizontal="left" vertical="center"/>
    </xf>
    <xf numFmtId="0" fontId="4" fillId="0" borderId="11" xfId="3" applyFont="1" applyFill="1" applyBorder="1" applyAlignment="1">
      <alignment horizontal="left" vertical="center"/>
    </xf>
    <xf numFmtId="0" fontId="4" fillId="0" borderId="13" xfId="3" applyFont="1" applyFill="1" applyBorder="1" applyAlignment="1">
      <alignment horizontal="left" vertical="center"/>
    </xf>
    <xf numFmtId="0" fontId="4" fillId="0" borderId="44" xfId="3" applyFont="1" applyFill="1" applyBorder="1" applyAlignment="1">
      <alignment horizontal="left" vertical="center"/>
    </xf>
    <xf numFmtId="0" fontId="4" fillId="0" borderId="0" xfId="3" applyFont="1" applyFill="1" applyBorder="1" applyAlignment="1">
      <alignment horizontal="left" vertical="center"/>
    </xf>
    <xf numFmtId="0" fontId="4" fillId="0" borderId="36" xfId="3" applyFont="1" applyFill="1" applyBorder="1" applyAlignment="1">
      <alignment horizontal="left" vertical="center"/>
    </xf>
    <xf numFmtId="0" fontId="4" fillId="0" borderId="16" xfId="3" applyFont="1" applyFill="1" applyBorder="1" applyAlignment="1">
      <alignment horizontal="left" vertical="center"/>
    </xf>
    <xf numFmtId="0" fontId="4" fillId="0" borderId="17" xfId="3" applyFont="1" applyFill="1" applyBorder="1" applyAlignment="1">
      <alignment horizontal="left" vertical="center"/>
    </xf>
    <xf numFmtId="0" fontId="4" fillId="0" borderId="19" xfId="3" applyFont="1" applyFill="1" applyBorder="1" applyAlignment="1">
      <alignment horizontal="left" vertical="center"/>
    </xf>
    <xf numFmtId="49" fontId="4" fillId="2" borderId="0" xfId="0" applyNumberFormat="1" applyFont="1" applyFill="1" applyAlignment="1" applyProtection="1">
      <alignment horizontal="left" vertical="center"/>
      <protection locked="0"/>
    </xf>
    <xf numFmtId="0" fontId="4" fillId="2" borderId="0" xfId="0" applyNumberFormat="1" applyFont="1" applyFill="1" applyAlignment="1" applyProtection="1">
      <alignment horizontal="left" vertical="center"/>
      <protection locked="0"/>
    </xf>
    <xf numFmtId="49" fontId="4" fillId="2" borderId="17" xfId="2" applyNumberFormat="1" applyFont="1" applyFill="1" applyBorder="1" applyAlignment="1" applyProtection="1">
      <alignment horizontal="center" vertical="center"/>
      <protection locked="0"/>
    </xf>
    <xf numFmtId="0" fontId="4" fillId="2" borderId="18" xfId="2" applyNumberFormat="1" applyFont="1" applyFill="1" applyBorder="1" applyAlignment="1" applyProtection="1">
      <alignment horizontal="center" vertical="center"/>
      <protection locked="0"/>
    </xf>
    <xf numFmtId="0" fontId="4" fillId="0" borderId="0" xfId="3" applyFont="1" applyFill="1" applyBorder="1" applyProtection="1">
      <alignment vertical="center"/>
    </xf>
    <xf numFmtId="0" fontId="4" fillId="0" borderId="0" xfId="0" applyFont="1" applyFill="1" applyBorder="1" applyProtection="1">
      <alignment vertical="center"/>
    </xf>
    <xf numFmtId="0" fontId="4" fillId="0" borderId="0" xfId="3" applyFont="1">
      <alignment vertical="center"/>
    </xf>
    <xf numFmtId="0" fontId="18" fillId="0" borderId="0" xfId="0" applyFont="1" applyFill="1" applyBorder="1" applyAlignment="1" applyProtection="1">
      <alignment vertical="top" wrapText="1"/>
    </xf>
    <xf numFmtId="0" fontId="18" fillId="0" borderId="0" xfId="0" applyFont="1" applyAlignment="1">
      <alignment horizontal="left" vertical="top" wrapText="1"/>
    </xf>
    <xf numFmtId="49" fontId="4" fillId="2" borderId="0" xfId="0" applyNumberFormat="1" applyFont="1" applyFill="1" applyBorder="1" applyAlignment="1" applyProtection="1">
      <alignment horizontal="left" vertical="center" shrinkToFit="1"/>
      <protection locked="0"/>
    </xf>
    <xf numFmtId="0" fontId="4" fillId="0" borderId="0" xfId="0" applyFont="1">
      <alignment vertical="center"/>
    </xf>
    <xf numFmtId="180" fontId="4" fillId="2" borderId="0" xfId="0" applyNumberFormat="1" applyFont="1" applyFill="1" applyBorder="1" applyAlignment="1" applyProtection="1">
      <alignment horizontal="left" vertical="center"/>
      <protection locked="0"/>
    </xf>
    <xf numFmtId="0" fontId="18" fillId="0" borderId="0" xfId="0" applyFont="1" applyAlignment="1">
      <alignment vertical="top"/>
    </xf>
    <xf numFmtId="0" fontId="21" fillId="0" borderId="0" xfId="0" applyFont="1" applyFill="1" applyBorder="1" applyProtection="1">
      <alignment vertical="center"/>
    </xf>
    <xf numFmtId="0" fontId="8" fillId="0" borderId="0" xfId="3" applyNumberFormat="1" applyFont="1" applyFill="1" applyAlignment="1" applyProtection="1">
      <alignment vertical="center"/>
    </xf>
    <xf numFmtId="0" fontId="4" fillId="0" borderId="0" xfId="3" applyNumberFormat="1" applyFont="1" applyFill="1" applyAlignment="1" applyProtection="1">
      <alignment vertical="center" wrapText="1"/>
    </xf>
    <xf numFmtId="178" fontId="7" fillId="0" borderId="0" xfId="2" applyNumberFormat="1" applyFont="1" applyFill="1" applyAlignment="1" applyProtection="1">
      <alignment horizontal="right" vertical="top"/>
    </xf>
    <xf numFmtId="0" fontId="17" fillId="0" borderId="28" xfId="0" applyFont="1" applyFill="1" applyBorder="1" applyAlignment="1" applyProtection="1">
      <alignment horizontal="center" vertical="center"/>
    </xf>
    <xf numFmtId="0" fontId="17" fillId="0" borderId="29"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0" xfId="0" applyFont="1" applyFill="1" applyBorder="1" applyProtection="1">
      <alignment vertical="center"/>
    </xf>
    <xf numFmtId="0" fontId="4" fillId="2" borderId="0" xfId="0" applyNumberFormat="1"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4" fillId="0" borderId="0" xfId="3" applyFont="1" applyFill="1" applyBorder="1" applyAlignment="1" applyProtection="1">
      <alignment horizontal="left" vertical="center"/>
    </xf>
    <xf numFmtId="0" fontId="4" fillId="0" borderId="36" xfId="3" applyFont="1" applyFill="1" applyBorder="1" applyAlignment="1" applyProtection="1">
      <alignment horizontal="left" vertical="center"/>
    </xf>
    <xf numFmtId="0" fontId="4" fillId="0" borderId="32" xfId="0" applyNumberFormat="1" applyFont="1" applyFill="1" applyBorder="1" applyAlignment="1" applyProtection="1">
      <alignment horizontal="center" vertical="center" wrapText="1"/>
    </xf>
    <xf numFmtId="0" fontId="4" fillId="0" borderId="29" xfId="0" applyNumberFormat="1" applyFont="1" applyFill="1" applyBorder="1" applyAlignment="1" applyProtection="1">
      <alignment horizontal="center" vertical="center" wrapText="1"/>
    </xf>
    <xf numFmtId="0" fontId="4" fillId="0" borderId="4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49" fontId="4" fillId="2" borderId="4" xfId="2" applyNumberFormat="1" applyFont="1" applyFill="1" applyBorder="1" applyAlignment="1" applyProtection="1">
      <alignment horizontal="center" vertical="center"/>
      <protection locked="0"/>
    </xf>
    <xf numFmtId="49" fontId="4" fillId="2" borderId="15" xfId="2" applyNumberFormat="1" applyFont="1" applyFill="1" applyBorder="1" applyAlignment="1" applyProtection="1">
      <alignment horizontal="center" vertical="center"/>
      <protection locked="0"/>
    </xf>
    <xf numFmtId="177" fontId="4" fillId="0" borderId="62" xfId="0" applyNumberFormat="1" applyFont="1" applyFill="1" applyBorder="1" applyAlignment="1" applyProtection="1">
      <alignment horizontal="center" vertical="center" wrapText="1"/>
    </xf>
    <xf numFmtId="177" fontId="4" fillId="0" borderId="68" xfId="0" applyNumberFormat="1" applyFont="1" applyFill="1" applyBorder="1" applyAlignment="1" applyProtection="1">
      <alignment horizontal="center" vertical="center" wrapText="1"/>
    </xf>
    <xf numFmtId="177" fontId="4" fillId="0" borderId="28" xfId="0" applyNumberFormat="1" applyFont="1" applyFill="1" applyBorder="1" applyAlignment="1">
      <alignment horizontal="center" vertical="center"/>
    </xf>
    <xf numFmtId="177" fontId="4" fillId="0" borderId="29" xfId="0" applyNumberFormat="1" applyFont="1" applyFill="1" applyBorder="1" applyAlignment="1">
      <alignment horizontal="center" vertical="center"/>
    </xf>
    <xf numFmtId="49" fontId="4" fillId="3" borderId="20" xfId="2" applyNumberFormat="1" applyFont="1" applyFill="1" applyBorder="1" applyAlignment="1" applyProtection="1">
      <alignment horizontal="center" vertical="center"/>
      <protection locked="0"/>
    </xf>
    <xf numFmtId="38" fontId="4" fillId="3" borderId="7" xfId="2" applyNumberFormat="1" applyFont="1" applyFill="1" applyBorder="1" applyAlignment="1" applyProtection="1">
      <alignment horizontal="center" vertical="center"/>
      <protection locked="0"/>
    </xf>
    <xf numFmtId="49" fontId="4" fillId="3" borderId="34" xfId="2" applyNumberFormat="1" applyFont="1" applyFill="1" applyBorder="1" applyAlignment="1" applyProtection="1">
      <alignment horizontal="center" vertical="center"/>
      <protection locked="0"/>
    </xf>
    <xf numFmtId="38" fontId="4" fillId="3" borderId="0" xfId="2" applyNumberFormat="1" applyFont="1" applyFill="1" applyBorder="1" applyAlignment="1" applyProtection="1">
      <alignment horizontal="center" vertical="center"/>
      <protection locked="0"/>
    </xf>
    <xf numFmtId="49" fontId="4" fillId="3" borderId="21" xfId="2" applyNumberFormat="1" applyFont="1" applyFill="1" applyBorder="1" applyAlignment="1" applyProtection="1">
      <alignment horizontal="center" vertical="center"/>
      <protection locked="0"/>
    </xf>
    <xf numFmtId="38" fontId="4" fillId="3" borderId="12" xfId="2" applyNumberFormat="1" applyFont="1" applyFill="1" applyBorder="1" applyAlignment="1" applyProtection="1">
      <alignment horizontal="center" vertical="center"/>
      <protection locked="0"/>
    </xf>
    <xf numFmtId="49" fontId="4" fillId="3" borderId="31" xfId="2" applyNumberFormat="1" applyFont="1" applyFill="1" applyBorder="1" applyAlignment="1" applyProtection="1">
      <alignment horizontal="center" vertical="center"/>
      <protection locked="0"/>
    </xf>
    <xf numFmtId="38" fontId="4" fillId="3" borderId="26" xfId="2" applyNumberFormat="1" applyFont="1" applyFill="1" applyBorder="1" applyAlignment="1" applyProtection="1">
      <alignment horizontal="center" vertical="center"/>
      <protection locked="0"/>
    </xf>
    <xf numFmtId="0" fontId="18" fillId="0" borderId="0" xfId="0" applyFont="1" applyFill="1" applyBorder="1" applyAlignment="1" applyProtection="1">
      <alignment vertical="distributed" wrapText="1"/>
    </xf>
    <xf numFmtId="0" fontId="18" fillId="0" borderId="0" xfId="0" applyFont="1" applyFill="1" applyBorder="1" applyAlignment="1" applyProtection="1">
      <alignment vertical="distributed"/>
    </xf>
    <xf numFmtId="0" fontId="18" fillId="0" borderId="0" xfId="0" applyNumberFormat="1" applyFont="1" applyFill="1" applyBorder="1" applyAlignment="1" applyProtection="1">
      <alignment vertical="distributed"/>
    </xf>
    <xf numFmtId="177" fontId="18" fillId="0" borderId="0" xfId="0" applyNumberFormat="1" applyFont="1" applyFill="1" applyBorder="1" applyAlignment="1" applyProtection="1">
      <alignment vertical="distributed"/>
    </xf>
    <xf numFmtId="181" fontId="18" fillId="0" borderId="0" xfId="0" applyNumberFormat="1" applyFont="1" applyFill="1" applyBorder="1" applyAlignment="1" applyProtection="1">
      <alignment vertical="distributed"/>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vertical="center"/>
    </xf>
    <xf numFmtId="49" fontId="18"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177" fontId="18" fillId="0" borderId="0" xfId="0" applyNumberFormat="1" applyFont="1" applyFill="1" applyBorder="1" applyAlignment="1" applyProtection="1">
      <alignment vertical="center"/>
    </xf>
    <xf numFmtId="181" fontId="18" fillId="0" borderId="0" xfId="0" applyNumberFormat="1" applyFont="1" applyFill="1" applyBorder="1" applyAlignment="1" applyProtection="1">
      <alignment vertical="center"/>
    </xf>
    <xf numFmtId="0" fontId="18" fillId="0" borderId="25" xfId="0" applyFont="1" applyFill="1" applyBorder="1" applyAlignment="1" applyProtection="1">
      <alignment vertical="top"/>
    </xf>
    <xf numFmtId="0" fontId="18" fillId="0" borderId="25" xfId="0" applyNumberFormat="1" applyFont="1" applyFill="1" applyBorder="1" applyAlignment="1" applyProtection="1">
      <alignment vertical="top"/>
    </xf>
    <xf numFmtId="177" fontId="18" fillId="0" borderId="25" xfId="0" applyNumberFormat="1" applyFont="1" applyFill="1" applyBorder="1" applyAlignment="1" applyProtection="1">
      <alignment vertical="top"/>
    </xf>
    <xf numFmtId="181" fontId="18" fillId="0" borderId="25" xfId="0" applyNumberFormat="1" applyFont="1" applyFill="1" applyBorder="1" applyAlignment="1" applyProtection="1">
      <alignment vertical="top"/>
    </xf>
    <xf numFmtId="0" fontId="4" fillId="0" borderId="35"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37" xfId="3" applyFont="1" applyFill="1" applyBorder="1" applyAlignment="1">
      <alignment horizontal="center" vertical="center"/>
    </xf>
    <xf numFmtId="0" fontId="4" fillId="0" borderId="38" xfId="0" applyFont="1" applyFill="1" applyBorder="1" applyAlignment="1">
      <alignment horizontal="center" vertical="center"/>
    </xf>
    <xf numFmtId="181" fontId="4" fillId="0" borderId="1" xfId="0" applyNumberFormat="1" applyFont="1" applyFill="1" applyBorder="1" applyAlignment="1">
      <alignment horizontal="center" vertical="center"/>
    </xf>
    <xf numFmtId="181" fontId="4" fillId="0" borderId="2" xfId="0" applyNumberFormat="1" applyFont="1" applyFill="1" applyBorder="1" applyAlignment="1">
      <alignment horizontal="center" vertical="center"/>
    </xf>
    <xf numFmtId="0" fontId="24" fillId="0" borderId="0" xfId="0" applyFont="1">
      <alignment vertical="center"/>
    </xf>
    <xf numFmtId="0" fontId="25" fillId="0" borderId="0" xfId="0" applyFont="1">
      <alignment vertical="center"/>
    </xf>
    <xf numFmtId="0" fontId="26" fillId="0" borderId="0" xfId="0" applyFont="1" applyAlignment="1">
      <alignment vertical="center" wrapText="1"/>
    </xf>
    <xf numFmtId="0" fontId="26" fillId="0" borderId="0" xfId="0" applyFont="1">
      <alignment vertical="center"/>
    </xf>
    <xf numFmtId="0" fontId="18" fillId="0" borderId="52" xfId="0" applyFont="1" applyBorder="1" applyAlignment="1">
      <alignment horizontal="left" vertical="top" wrapText="1"/>
    </xf>
    <xf numFmtId="0" fontId="18" fillId="0" borderId="53" xfId="0" applyFont="1" applyBorder="1" applyAlignment="1">
      <alignment horizontal="left" vertical="top" wrapText="1"/>
    </xf>
    <xf numFmtId="0" fontId="18" fillId="0" borderId="54" xfId="0" applyFont="1" applyBorder="1" applyAlignment="1">
      <alignment horizontal="left" vertical="top" wrapText="1"/>
    </xf>
    <xf numFmtId="0" fontId="18" fillId="0" borderId="55" xfId="0" applyFont="1" applyBorder="1" applyAlignment="1">
      <alignment horizontal="left" vertical="top" wrapText="1"/>
    </xf>
    <xf numFmtId="0" fontId="18" fillId="0" borderId="56" xfId="0" applyFont="1" applyBorder="1" applyAlignment="1">
      <alignment horizontal="left" vertical="top" wrapText="1"/>
    </xf>
    <xf numFmtId="0" fontId="18" fillId="0" borderId="0" xfId="0" applyFont="1" applyAlignment="1">
      <alignment vertical="top" wrapText="1"/>
    </xf>
    <xf numFmtId="0" fontId="22" fillId="0" borderId="0" xfId="0" applyFont="1" applyAlignment="1">
      <alignment vertical="top" wrapText="1"/>
    </xf>
    <xf numFmtId="0" fontId="27" fillId="0" borderId="59" xfId="0" applyFont="1" applyBorder="1" applyAlignment="1">
      <alignment horizontal="center" vertical="center"/>
    </xf>
    <xf numFmtId="0" fontId="27" fillId="0" borderId="63" xfId="0" applyFont="1" applyBorder="1" applyAlignment="1">
      <alignment horizontal="center" vertical="center"/>
    </xf>
    <xf numFmtId="0" fontId="27" fillId="0" borderId="57" xfId="0" applyFont="1" applyBorder="1" applyAlignment="1">
      <alignment horizontal="center" vertical="center" textRotation="255"/>
    </xf>
    <xf numFmtId="0" fontId="27" fillId="0" borderId="60" xfId="0" applyFont="1" applyBorder="1" applyAlignment="1">
      <alignment horizontal="center" vertical="center" textRotation="255"/>
    </xf>
    <xf numFmtId="0" fontId="27" fillId="0" borderId="57" xfId="0" applyFont="1" applyBorder="1" applyAlignment="1">
      <alignment horizontal="center" vertical="center" wrapText="1"/>
    </xf>
    <xf numFmtId="0" fontId="27" fillId="0" borderId="61" xfId="0" applyFont="1" applyBorder="1" applyAlignment="1">
      <alignment horizontal="center" vertical="center"/>
    </xf>
    <xf numFmtId="0" fontId="27" fillId="0" borderId="33" xfId="0" applyFont="1" applyBorder="1" applyAlignment="1">
      <alignment horizontal="center" vertical="center" wrapText="1"/>
    </xf>
    <xf numFmtId="0" fontId="27" fillId="0" borderId="36" xfId="0" applyFont="1" applyBorder="1" applyAlignment="1">
      <alignment horizontal="center" vertical="center"/>
    </xf>
    <xf numFmtId="0" fontId="27" fillId="0" borderId="28" xfId="0" applyFont="1" applyBorder="1" applyAlignment="1">
      <alignment horizontal="center" vertical="center" wrapText="1"/>
    </xf>
    <xf numFmtId="0" fontId="27" fillId="0" borderId="34" xfId="0" applyFont="1" applyBorder="1" applyAlignment="1">
      <alignment horizontal="center" vertical="center"/>
    </xf>
    <xf numFmtId="0" fontId="27" fillId="0" borderId="59" xfId="0" applyFont="1" applyBorder="1" applyAlignment="1">
      <alignment horizontal="center" vertical="center" wrapText="1"/>
    </xf>
    <xf numFmtId="0" fontId="27" fillId="0" borderId="60" xfId="0" applyFont="1" applyBorder="1" applyAlignment="1">
      <alignment horizontal="center" vertical="center"/>
    </xf>
    <xf numFmtId="0" fontId="27" fillId="0" borderId="29" xfId="0" applyFont="1" applyBorder="1" applyAlignment="1">
      <alignment horizontal="center" vertical="center"/>
    </xf>
    <xf numFmtId="0" fontId="27" fillId="0" borderId="33" xfId="0" applyFont="1" applyBorder="1" applyAlignment="1">
      <alignment horizontal="center" vertical="center"/>
    </xf>
    <xf numFmtId="0" fontId="27" fillId="0" borderId="31" xfId="0" applyFont="1" applyBorder="1" applyAlignment="1">
      <alignment horizontal="center" vertical="center"/>
    </xf>
    <xf numFmtId="0" fontId="27" fillId="0" borderId="25" xfId="0" applyFont="1" applyBorder="1" applyAlignment="1">
      <alignment horizontal="center" vertical="center"/>
    </xf>
    <xf numFmtId="0" fontId="27" fillId="0" borderId="27" xfId="0" applyFont="1" applyBorder="1" applyAlignment="1">
      <alignment horizontal="center" vertical="center"/>
    </xf>
    <xf numFmtId="0" fontId="27" fillId="0" borderId="29"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35" xfId="0" applyFont="1" applyBorder="1" applyAlignment="1">
      <alignment horizontal="center" vertical="distributed" wrapText="1"/>
    </xf>
    <xf numFmtId="0" fontId="27" fillId="0" borderId="1" xfId="0" applyFont="1" applyBorder="1" applyAlignment="1">
      <alignment horizontal="center" vertical="distributed" wrapText="1"/>
    </xf>
    <xf numFmtId="0" fontId="27" fillId="0" borderId="2" xfId="0" applyFont="1" applyBorder="1" applyAlignment="1">
      <alignment horizontal="center" vertical="distributed" wrapText="1"/>
    </xf>
    <xf numFmtId="0" fontId="27" fillId="0" borderId="59" xfId="0" applyFont="1" applyBorder="1" applyAlignment="1">
      <alignment horizontal="center" vertical="center" textRotation="255" wrapText="1"/>
    </xf>
    <xf numFmtId="0" fontId="27" fillId="0" borderId="60" xfId="0" applyFont="1" applyBorder="1" applyAlignment="1">
      <alignment horizontal="center" vertical="center" textRotation="255" wrapText="1"/>
    </xf>
    <xf numFmtId="0" fontId="27" fillId="0" borderId="35" xfId="0" applyFont="1" applyBorder="1" applyAlignment="1">
      <alignment horizontal="center" vertical="center"/>
    </xf>
    <xf numFmtId="0" fontId="27" fillId="0" borderId="2" xfId="0" applyFont="1" applyBorder="1" applyAlignment="1">
      <alignment horizontal="center" vertical="center"/>
    </xf>
  </cellXfs>
  <cellStyles count="9">
    <cellStyle name="ハイパーリンク" xfId="1" builtinId="8"/>
    <cellStyle name="桁区切り 2" xfId="5" xr:uid="{00000000-0005-0000-0000-000001000000}"/>
    <cellStyle name="桁区切り 3" xfId="8" xr:uid="{00000000-0005-0000-0000-000002000000}"/>
    <cellStyle name="標準" xfId="0" builtinId="0"/>
    <cellStyle name="標準 3 3" xfId="4" xr:uid="{00000000-0005-0000-0000-000004000000}"/>
    <cellStyle name="標準 5" xfId="3" xr:uid="{00000000-0005-0000-0000-000005000000}"/>
    <cellStyle name="標準 5 2" xfId="2" xr:uid="{00000000-0005-0000-0000-000006000000}"/>
    <cellStyle name="標準 5 2 2" xfId="7" xr:uid="{00000000-0005-0000-0000-000007000000}"/>
    <cellStyle name="標準 9" xfId="6" xr:uid="{00000000-0005-0000-0000-000008000000}"/>
  </cellStyles>
  <dxfs count="633">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bgColor rgb="FFFFCC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CCFF"/>
      <color rgb="FFFFE1FF"/>
      <color rgb="FFCCEDFC"/>
      <color rgb="FFFF0000"/>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E1FF"/>
    <outlinePr summaryBelow="0"/>
    <pageSetUpPr fitToPage="1"/>
  </sheetPr>
  <dimension ref="A1:AM234"/>
  <sheetViews>
    <sheetView showGridLines="0" tabSelected="1" topLeftCell="B1" zoomScaleNormal="100" workbookViewId="0">
      <selection activeCell="B1" sqref="B1"/>
    </sheetView>
  </sheetViews>
  <sheetFormatPr defaultColWidth="9" defaultRowHeight="13.5" x14ac:dyDescent="0.15"/>
  <cols>
    <col min="1" max="1" width="8.375" style="3" hidden="1" customWidth="1"/>
    <col min="2" max="2" width="1.625" style="3" customWidth="1"/>
    <col min="3" max="3" width="1" style="3" customWidth="1"/>
    <col min="4" max="4" width="5.625" style="3" customWidth="1"/>
    <col min="5" max="7" width="6.625" style="3" customWidth="1"/>
    <col min="8" max="8" width="3.5" style="3" customWidth="1"/>
    <col min="9" max="10" width="3.625" style="3" customWidth="1"/>
    <col min="11" max="11" width="8.125" style="3" customWidth="1"/>
    <col min="12" max="12" width="6.625" style="3" customWidth="1"/>
    <col min="13" max="13" width="5" style="3" customWidth="1"/>
    <col min="14" max="14" width="4.125" style="3" customWidth="1"/>
    <col min="15" max="15" width="8.875" style="3" customWidth="1"/>
    <col min="16" max="16" width="6.625" style="3" customWidth="1"/>
    <col min="17" max="21" width="8.25" style="3" customWidth="1"/>
    <col min="22" max="22" width="22.5" style="3" customWidth="1"/>
    <col min="23" max="23" width="3.25" style="3" customWidth="1"/>
    <col min="24" max="24" width="3.625" style="3" customWidth="1"/>
    <col min="25" max="16384" width="9" style="1"/>
  </cols>
  <sheetData>
    <row r="1" spans="1:24" s="166" customFormat="1" ht="30" customHeight="1" x14ac:dyDescent="0.15">
      <c r="A1" s="163" t="s">
        <v>162</v>
      </c>
      <c r="B1" s="164"/>
      <c r="C1" s="278" t="s">
        <v>163</v>
      </c>
      <c r="D1" s="278"/>
      <c r="E1" s="278"/>
      <c r="F1" s="278"/>
      <c r="G1" s="278"/>
      <c r="H1" s="278"/>
      <c r="I1" s="278"/>
      <c r="J1" s="278"/>
      <c r="K1" s="278"/>
      <c r="L1" s="278"/>
      <c r="M1" s="278"/>
      <c r="N1" s="278"/>
      <c r="O1" s="278"/>
      <c r="P1" s="278"/>
      <c r="Q1" s="278"/>
      <c r="R1" s="278"/>
      <c r="S1" s="278"/>
      <c r="T1" s="278"/>
      <c r="U1" s="280">
        <v>44133</v>
      </c>
      <c r="V1" s="280"/>
      <c r="W1" s="280"/>
      <c r="X1" s="165"/>
    </row>
    <row r="2" spans="1:24" ht="15" customHeight="1" x14ac:dyDescent="0.15">
      <c r="A2" s="102" t="s">
        <v>161</v>
      </c>
      <c r="B2" s="5"/>
      <c r="C2" s="10"/>
      <c r="D2" s="10"/>
      <c r="X2" s="159"/>
    </row>
    <row r="3" spans="1:24" ht="30" customHeight="1" x14ac:dyDescent="0.15">
      <c r="A3" s="84">
        <v>2021.01</v>
      </c>
      <c r="B3" s="4"/>
      <c r="C3" s="279" t="s">
        <v>165</v>
      </c>
      <c r="D3" s="279"/>
      <c r="E3" s="279"/>
      <c r="F3" s="279"/>
      <c r="G3" s="279"/>
      <c r="H3" s="279"/>
      <c r="I3" s="279"/>
      <c r="J3" s="279"/>
      <c r="K3" s="279"/>
      <c r="L3" s="279"/>
      <c r="M3" s="279"/>
      <c r="N3" s="279"/>
      <c r="O3" s="279"/>
      <c r="P3" s="279"/>
      <c r="Q3" s="279"/>
      <c r="R3" s="279"/>
      <c r="S3" s="279"/>
      <c r="T3" s="279"/>
      <c r="U3" s="279"/>
      <c r="V3" s="279"/>
      <c r="W3" s="279"/>
    </row>
    <row r="4" spans="1:24" s="172" customFormat="1" ht="5.25" customHeight="1" x14ac:dyDescent="0.15">
      <c r="A4" s="167"/>
      <c r="B4" s="168"/>
      <c r="C4" s="169"/>
      <c r="D4" s="170"/>
      <c r="E4" s="170"/>
      <c r="F4" s="170"/>
      <c r="G4" s="170"/>
      <c r="H4" s="170"/>
      <c r="I4" s="170"/>
      <c r="J4" s="170"/>
      <c r="K4" s="170"/>
      <c r="L4" s="170"/>
      <c r="M4" s="170"/>
      <c r="N4" s="170"/>
      <c r="O4" s="170"/>
      <c r="P4" s="170"/>
      <c r="Q4" s="170"/>
      <c r="R4" s="170"/>
      <c r="S4" s="170"/>
      <c r="T4" s="170"/>
      <c r="U4" s="170"/>
      <c r="V4" s="170"/>
      <c r="W4" s="171"/>
    </row>
    <row r="5" spans="1:24" s="83" customFormat="1" ht="15" customHeight="1" x14ac:dyDescent="0.15">
      <c r="A5" s="84"/>
      <c r="B5" s="86"/>
      <c r="C5" s="87" t="s">
        <v>89</v>
      </c>
      <c r="D5" s="87"/>
      <c r="E5" s="87"/>
      <c r="F5" s="87"/>
      <c r="G5" s="87"/>
      <c r="H5" s="87"/>
      <c r="I5" s="87"/>
      <c r="J5" s="87"/>
      <c r="K5" s="87"/>
      <c r="L5" s="87"/>
      <c r="M5" s="87"/>
      <c r="N5" s="87"/>
      <c r="O5" s="87"/>
      <c r="P5" s="87"/>
      <c r="Q5" s="87"/>
      <c r="R5" s="87"/>
      <c r="S5" s="87"/>
      <c r="T5" s="87"/>
      <c r="U5" s="87"/>
      <c r="V5" s="87"/>
      <c r="W5" s="88"/>
    </row>
    <row r="6" spans="1:24" s="83" customFormat="1" ht="15" customHeight="1" x14ac:dyDescent="0.15">
      <c r="A6" s="84">
        <f>IF(AND(LEFT(所在地,3)="高知県",ISBLANK(技術者入力シート!D10)), 1001, 0)</f>
        <v>0</v>
      </c>
      <c r="B6" s="86"/>
      <c r="C6" s="87" t="s">
        <v>90</v>
      </c>
      <c r="D6" s="87"/>
      <c r="E6" s="87"/>
      <c r="F6" s="87"/>
      <c r="G6" s="87"/>
      <c r="H6" s="87"/>
      <c r="I6" s="87"/>
      <c r="J6" s="87"/>
      <c r="K6" s="87"/>
      <c r="L6" s="87"/>
      <c r="M6" s="87"/>
      <c r="N6" s="87"/>
      <c r="O6" s="87"/>
      <c r="P6" s="87"/>
      <c r="Q6" s="87"/>
      <c r="R6" s="87"/>
      <c r="S6" s="87"/>
      <c r="T6" s="87"/>
      <c r="U6" s="87"/>
      <c r="V6" s="87"/>
      <c r="W6" s="88"/>
    </row>
    <row r="7" spans="1:24" s="83" customFormat="1" ht="15" customHeight="1" x14ac:dyDescent="0.15">
      <c r="A7" s="84"/>
      <c r="B7" s="85"/>
      <c r="C7" s="87" t="s">
        <v>91</v>
      </c>
      <c r="D7" s="87"/>
      <c r="E7" s="87"/>
      <c r="F7" s="87"/>
      <c r="G7" s="87"/>
      <c r="H7" s="87"/>
      <c r="I7" s="87"/>
      <c r="J7" s="87"/>
      <c r="K7" s="87"/>
      <c r="L7" s="87"/>
      <c r="M7" s="87"/>
      <c r="N7" s="87"/>
      <c r="O7" s="87"/>
      <c r="P7" s="87"/>
      <c r="Q7" s="87"/>
      <c r="R7" s="87"/>
      <c r="S7" s="87"/>
      <c r="T7" s="87"/>
      <c r="U7" s="87"/>
      <c r="V7" s="87"/>
      <c r="W7" s="88"/>
    </row>
    <row r="8" spans="1:24" s="83" customFormat="1" ht="15" customHeight="1" x14ac:dyDescent="0.15">
      <c r="A8" s="84"/>
      <c r="B8" s="85"/>
      <c r="C8" s="87"/>
      <c r="D8" s="87" t="s">
        <v>92</v>
      </c>
      <c r="E8" s="87"/>
      <c r="F8" s="87"/>
      <c r="G8" s="87"/>
      <c r="H8" s="87"/>
      <c r="I8" s="87"/>
      <c r="J8" s="87"/>
      <c r="K8" s="87"/>
      <c r="L8" s="87"/>
      <c r="M8" s="87"/>
      <c r="N8" s="87"/>
      <c r="O8" s="87"/>
      <c r="P8" s="87"/>
      <c r="Q8" s="87"/>
      <c r="R8" s="87"/>
      <c r="S8" s="87"/>
      <c r="T8" s="87"/>
      <c r="U8" s="87"/>
      <c r="V8" s="87"/>
      <c r="W8" s="88"/>
    </row>
    <row r="9" spans="1:24" s="83" customFormat="1" ht="7.5" customHeight="1" x14ac:dyDescent="0.15">
      <c r="A9" s="84"/>
      <c r="B9" s="85"/>
      <c r="C9" s="89"/>
      <c r="D9" s="89"/>
      <c r="E9" s="89"/>
      <c r="F9" s="89"/>
      <c r="G9" s="89"/>
      <c r="H9" s="89"/>
      <c r="I9" s="89"/>
      <c r="J9" s="89"/>
      <c r="K9" s="89"/>
      <c r="L9" s="89"/>
      <c r="M9" s="89"/>
      <c r="N9" s="89"/>
      <c r="O9" s="89"/>
      <c r="P9" s="89"/>
      <c r="Q9" s="89"/>
      <c r="R9" s="89"/>
      <c r="S9" s="89"/>
      <c r="T9" s="89"/>
      <c r="U9" s="89"/>
      <c r="V9" s="89"/>
      <c r="W9" s="90"/>
    </row>
    <row r="10" spans="1:24" ht="15.75" customHeight="1" x14ac:dyDescent="0.15">
      <c r="A10" s="4"/>
      <c r="B10" s="4"/>
      <c r="E10" s="59"/>
      <c r="I10" s="59"/>
    </row>
    <row r="11" spans="1:24" ht="15.75" hidden="1" customHeight="1" x14ac:dyDescent="0.15">
      <c r="A11" s="4"/>
      <c r="B11" s="4"/>
      <c r="E11" s="59"/>
      <c r="I11" s="59"/>
    </row>
    <row r="12" spans="1:24" ht="15.75" hidden="1" customHeight="1" x14ac:dyDescent="0.15">
      <c r="A12" s="4"/>
      <c r="B12" s="4"/>
      <c r="E12" s="59"/>
      <c r="I12" s="59"/>
    </row>
    <row r="13" spans="1:24" ht="15.75" customHeight="1" x14ac:dyDescent="0.15">
      <c r="A13" s="4"/>
      <c r="B13" s="4"/>
      <c r="C13" s="281" t="s">
        <v>82</v>
      </c>
      <c r="D13" s="282"/>
      <c r="E13" s="282"/>
      <c r="F13" s="282"/>
      <c r="G13" s="282"/>
      <c r="H13" s="283"/>
    </row>
    <row r="14" spans="1:24" ht="15.75" customHeight="1" x14ac:dyDescent="0.15">
      <c r="A14" s="4"/>
      <c r="B14" s="4"/>
      <c r="C14" s="20"/>
      <c r="D14" s="21"/>
      <c r="E14" s="284"/>
      <c r="F14" s="284"/>
      <c r="G14" s="284"/>
      <c r="H14" s="284"/>
      <c r="I14" s="22"/>
      <c r="J14" s="22"/>
      <c r="K14" s="22"/>
      <c r="L14" s="22"/>
      <c r="M14" s="22"/>
      <c r="N14" s="22"/>
      <c r="O14" s="22"/>
      <c r="P14" s="22"/>
      <c r="Q14" s="22"/>
      <c r="R14" s="22"/>
      <c r="S14" s="22"/>
      <c r="T14" s="22"/>
      <c r="U14" s="22"/>
      <c r="V14" s="22"/>
      <c r="W14" s="23"/>
    </row>
    <row r="15" spans="1:24" ht="15.75" hidden="1" customHeight="1" x14ac:dyDescent="0.15">
      <c r="A15" s="4"/>
      <c r="B15" s="4"/>
      <c r="C15" s="20"/>
      <c r="D15" s="58"/>
      <c r="E15" s="58"/>
      <c r="F15" s="58"/>
      <c r="G15" s="58"/>
      <c r="H15" s="58"/>
      <c r="I15" s="57"/>
      <c r="J15" s="57"/>
      <c r="K15" s="57"/>
      <c r="L15" s="57"/>
      <c r="M15" s="57"/>
      <c r="N15" s="57"/>
      <c r="O15" s="57"/>
      <c r="P15" s="57"/>
      <c r="Q15" s="57"/>
      <c r="R15" s="57"/>
      <c r="S15" s="57"/>
      <c r="T15" s="57"/>
      <c r="U15" s="57"/>
      <c r="V15" s="57"/>
      <c r="W15" s="26"/>
    </row>
    <row r="16" spans="1:24" ht="15.75" hidden="1" customHeight="1" x14ac:dyDescent="0.15">
      <c r="A16" s="4"/>
      <c r="B16" s="4"/>
      <c r="C16" s="20"/>
      <c r="D16" s="99"/>
      <c r="E16" s="99"/>
      <c r="F16" s="99"/>
      <c r="G16" s="99"/>
      <c r="H16" s="99"/>
      <c r="I16" s="98"/>
      <c r="J16" s="98"/>
      <c r="K16" s="98"/>
      <c r="L16" s="98"/>
      <c r="M16" s="98"/>
      <c r="N16" s="98"/>
      <c r="O16" s="98"/>
      <c r="P16" s="98"/>
      <c r="Q16" s="98"/>
      <c r="R16" s="98"/>
      <c r="S16" s="98"/>
      <c r="T16" s="98"/>
      <c r="U16" s="98"/>
      <c r="V16" s="98"/>
      <c r="W16" s="26"/>
    </row>
    <row r="17" spans="1:23" ht="15.75" hidden="1" customHeight="1" x14ac:dyDescent="0.15">
      <c r="A17" s="4"/>
      <c r="B17" s="4"/>
      <c r="C17" s="20"/>
      <c r="D17" s="99"/>
      <c r="E17" s="99"/>
      <c r="F17" s="99"/>
      <c r="G17" s="99"/>
      <c r="H17" s="99"/>
      <c r="I17" s="98"/>
      <c r="J17" s="98"/>
      <c r="K17" s="98"/>
      <c r="L17" s="98"/>
      <c r="M17" s="98"/>
      <c r="N17" s="98"/>
      <c r="O17" s="98"/>
      <c r="P17" s="98"/>
      <c r="Q17" s="98"/>
      <c r="R17" s="98"/>
      <c r="S17" s="98"/>
      <c r="T17" s="98"/>
      <c r="U17" s="98"/>
      <c r="V17" s="98"/>
      <c r="W17" s="26"/>
    </row>
    <row r="18" spans="1:23" ht="15.75" hidden="1" customHeight="1" x14ac:dyDescent="0.15">
      <c r="A18" s="4"/>
      <c r="B18" s="4"/>
      <c r="C18" s="20"/>
      <c r="D18" s="99"/>
      <c r="E18" s="99"/>
      <c r="F18" s="99"/>
      <c r="G18" s="99"/>
      <c r="H18" s="99"/>
      <c r="I18" s="98"/>
      <c r="J18" s="98"/>
      <c r="K18" s="98"/>
      <c r="L18" s="98"/>
      <c r="M18" s="98"/>
      <c r="N18" s="98"/>
      <c r="O18" s="98"/>
      <c r="P18" s="98"/>
      <c r="Q18" s="98"/>
      <c r="R18" s="98"/>
      <c r="S18" s="98"/>
      <c r="T18" s="98"/>
      <c r="U18" s="98"/>
      <c r="V18" s="98"/>
      <c r="W18" s="26"/>
    </row>
    <row r="19" spans="1:23" ht="15.75" hidden="1" customHeight="1" x14ac:dyDescent="0.15">
      <c r="A19" s="4"/>
      <c r="B19" s="4"/>
      <c r="C19" s="20"/>
      <c r="D19" s="99"/>
      <c r="E19" s="99"/>
      <c r="F19" s="99"/>
      <c r="G19" s="99"/>
      <c r="H19" s="99"/>
      <c r="I19" s="98"/>
      <c r="J19" s="98"/>
      <c r="K19" s="98"/>
      <c r="L19" s="98"/>
      <c r="M19" s="98"/>
      <c r="N19" s="98"/>
      <c r="O19" s="98"/>
      <c r="P19" s="98"/>
      <c r="Q19" s="98"/>
      <c r="R19" s="98"/>
      <c r="S19" s="98"/>
      <c r="T19" s="98"/>
      <c r="U19" s="98"/>
      <c r="V19" s="98"/>
      <c r="W19" s="26"/>
    </row>
    <row r="20" spans="1:23" ht="15.75" customHeight="1" x14ac:dyDescent="0.15">
      <c r="A20" s="4">
        <f>IF(ISBLANK(I20), 1, 0)</f>
        <v>1</v>
      </c>
      <c r="B20" s="4"/>
      <c r="C20" s="24"/>
      <c r="D20" s="25">
        <v>1</v>
      </c>
      <c r="E20" s="268" t="s">
        <v>0</v>
      </c>
      <c r="F20" s="268"/>
      <c r="G20" s="268"/>
      <c r="H20" s="268"/>
      <c r="I20" s="275"/>
      <c r="J20" s="275"/>
      <c r="K20" s="275"/>
      <c r="L20" s="275"/>
      <c r="M20" s="204"/>
      <c r="N20" s="204"/>
      <c r="O20" s="204"/>
      <c r="P20" s="204"/>
      <c r="Q20" s="204"/>
      <c r="R20" s="204"/>
      <c r="S20" s="204"/>
      <c r="T20" s="204"/>
      <c r="U20" s="204"/>
      <c r="V20" s="204"/>
      <c r="W20" s="26"/>
    </row>
    <row r="21" spans="1:23" ht="15.75" customHeight="1" x14ac:dyDescent="0.15">
      <c r="A21" s="4"/>
      <c r="B21" s="4"/>
      <c r="C21" s="24"/>
      <c r="D21" s="25"/>
      <c r="E21" s="269"/>
      <c r="F21" s="269"/>
      <c r="G21" s="269"/>
      <c r="H21" s="269"/>
      <c r="I21" s="27" t="s">
        <v>41</v>
      </c>
      <c r="J21" s="206" t="s">
        <v>70</v>
      </c>
      <c r="K21" s="206"/>
      <c r="L21" s="206"/>
      <c r="M21" s="206"/>
      <c r="N21" s="206"/>
      <c r="O21" s="206"/>
      <c r="P21" s="206"/>
      <c r="Q21" s="206"/>
      <c r="R21" s="206"/>
      <c r="S21" s="206"/>
      <c r="T21" s="206"/>
      <c r="U21" s="206"/>
      <c r="V21" s="206"/>
      <c r="W21" s="26"/>
    </row>
    <row r="22" spans="1:23" ht="15.75" customHeight="1" x14ac:dyDescent="0.15">
      <c r="A22" s="4">
        <f>IF(AND(I22&lt;&gt;"", OR(ISERROR(FIND("@"&amp;LEFT(I22,3)&amp;"@", 都道府県3))=FALSE, ISERROR(FIND("@"&amp;LEFT(I22,4)&amp;"@",都道府県4))=FALSE))=FALSE, 1001,0)</f>
        <v>1001</v>
      </c>
      <c r="B22" s="4"/>
      <c r="C22" s="24"/>
      <c r="D22" s="25">
        <v>2</v>
      </c>
      <c r="E22" s="268" t="s">
        <v>1</v>
      </c>
      <c r="F22" s="268"/>
      <c r="G22" s="268"/>
      <c r="H22" s="268"/>
      <c r="I22" s="273"/>
      <c r="J22" s="273"/>
      <c r="K22" s="273"/>
      <c r="L22" s="273"/>
      <c r="M22" s="273"/>
      <c r="N22" s="273"/>
      <c r="O22" s="273"/>
      <c r="P22" s="273"/>
      <c r="Q22" s="273"/>
      <c r="R22" s="273"/>
      <c r="S22" s="273"/>
      <c r="T22" s="273"/>
      <c r="U22" s="273"/>
      <c r="V22" s="273"/>
      <c r="W22" s="26"/>
    </row>
    <row r="23" spans="1:23" ht="15.75" customHeight="1" x14ac:dyDescent="0.15">
      <c r="A23" s="4"/>
      <c r="B23" s="4"/>
      <c r="C23" s="24"/>
      <c r="D23" s="25"/>
      <c r="E23" s="269"/>
      <c r="F23" s="269"/>
      <c r="G23" s="269"/>
      <c r="H23" s="269"/>
      <c r="I23" s="27" t="s">
        <v>41</v>
      </c>
      <c r="J23" s="206" t="s">
        <v>93</v>
      </c>
      <c r="K23" s="206"/>
      <c r="L23" s="206"/>
      <c r="M23" s="206"/>
      <c r="N23" s="206"/>
      <c r="O23" s="206"/>
      <c r="P23" s="206"/>
      <c r="Q23" s="206"/>
      <c r="R23" s="206"/>
      <c r="S23" s="206"/>
      <c r="T23" s="206"/>
      <c r="U23" s="206"/>
      <c r="V23" s="206"/>
      <c r="W23" s="26"/>
    </row>
    <row r="24" spans="1:23" ht="15.75" customHeight="1" x14ac:dyDescent="0.15">
      <c r="A24" s="4">
        <f>IF(ISBLANK(I24), 1, 0)</f>
        <v>1</v>
      </c>
      <c r="B24" s="4"/>
      <c r="C24" s="24"/>
      <c r="D24" s="25">
        <v>3</v>
      </c>
      <c r="E24" s="268" t="s">
        <v>2</v>
      </c>
      <c r="F24" s="268"/>
      <c r="G24" s="268"/>
      <c r="H24" s="268"/>
      <c r="I24" s="203"/>
      <c r="J24" s="203"/>
      <c r="K24" s="203"/>
      <c r="L24" s="203"/>
      <c r="M24" s="203"/>
      <c r="N24" s="203"/>
      <c r="O24" s="203"/>
      <c r="P24" s="203"/>
      <c r="Q24" s="203"/>
      <c r="R24" s="203"/>
      <c r="S24" s="203"/>
      <c r="T24" s="203"/>
      <c r="U24" s="203"/>
      <c r="V24" s="203"/>
      <c r="W24" s="26"/>
    </row>
    <row r="25" spans="1:23" ht="15" customHeight="1" x14ac:dyDescent="0.15">
      <c r="A25" s="4"/>
      <c r="B25" s="4"/>
      <c r="C25" s="28"/>
      <c r="D25" s="29"/>
      <c r="E25" s="269"/>
      <c r="F25" s="269"/>
      <c r="G25" s="269"/>
      <c r="H25" s="269"/>
      <c r="I25" s="27" t="s">
        <v>41</v>
      </c>
      <c r="J25" s="206" t="s">
        <v>94</v>
      </c>
      <c r="K25" s="206"/>
      <c r="L25" s="206"/>
      <c r="M25" s="206"/>
      <c r="N25" s="206"/>
      <c r="O25" s="206"/>
      <c r="P25" s="206"/>
      <c r="Q25" s="206"/>
      <c r="R25" s="206"/>
      <c r="S25" s="206"/>
      <c r="T25" s="206"/>
      <c r="U25" s="206"/>
      <c r="V25" s="206"/>
      <c r="W25" s="26"/>
    </row>
    <row r="26" spans="1:23" ht="15.75" customHeight="1" x14ac:dyDescent="0.15">
      <c r="A26" s="4">
        <f>IF(ISBLANK(I26), 1, 0)</f>
        <v>1</v>
      </c>
      <c r="B26" s="4"/>
      <c r="C26" s="24"/>
      <c r="D26" s="25">
        <v>4</v>
      </c>
      <c r="E26" s="268" t="s">
        <v>3</v>
      </c>
      <c r="F26" s="268"/>
      <c r="G26" s="268"/>
      <c r="H26" s="268"/>
      <c r="I26" s="203"/>
      <c r="J26" s="203"/>
      <c r="K26" s="203"/>
      <c r="L26" s="203"/>
      <c r="M26" s="203"/>
      <c r="N26" s="203"/>
      <c r="O26" s="203"/>
      <c r="P26" s="203"/>
      <c r="Q26" s="203"/>
      <c r="R26" s="203"/>
      <c r="S26" s="203"/>
      <c r="T26" s="203"/>
      <c r="U26" s="203"/>
      <c r="V26" s="203"/>
      <c r="W26" s="26"/>
    </row>
    <row r="27" spans="1:23" ht="15.75" customHeight="1" x14ac:dyDescent="0.15">
      <c r="A27" s="4"/>
      <c r="B27" s="4"/>
      <c r="C27" s="28"/>
      <c r="D27" s="29"/>
      <c r="E27" s="269"/>
      <c r="F27" s="269"/>
      <c r="G27" s="269"/>
      <c r="H27" s="269"/>
      <c r="I27" s="27" t="s">
        <v>41</v>
      </c>
      <c r="J27" s="206" t="s">
        <v>95</v>
      </c>
      <c r="K27" s="206"/>
      <c r="L27" s="206"/>
      <c r="M27" s="206"/>
      <c r="N27" s="206"/>
      <c r="O27" s="206"/>
      <c r="P27" s="206"/>
      <c r="Q27" s="206"/>
      <c r="R27" s="206"/>
      <c r="S27" s="206"/>
      <c r="T27" s="206"/>
      <c r="U27" s="206"/>
      <c r="V27" s="206"/>
      <c r="W27" s="30"/>
    </row>
    <row r="28" spans="1:23" ht="15.75" customHeight="1" x14ac:dyDescent="0.15">
      <c r="A28" s="4">
        <f>IF(ISBLANK(I28), 1, 0)</f>
        <v>1</v>
      </c>
      <c r="B28" s="4"/>
      <c r="C28" s="24"/>
      <c r="D28" s="25">
        <v>5</v>
      </c>
      <c r="E28" s="268" t="s">
        <v>57</v>
      </c>
      <c r="F28" s="268"/>
      <c r="G28" s="268"/>
      <c r="H28" s="268"/>
      <c r="I28" s="203"/>
      <c r="J28" s="203"/>
      <c r="K28" s="203"/>
      <c r="L28" s="203"/>
      <c r="M28" s="203"/>
      <c r="N28" s="203"/>
      <c r="O28" s="203"/>
      <c r="P28" s="203"/>
      <c r="Q28" s="203"/>
      <c r="R28" s="203"/>
      <c r="S28" s="203"/>
      <c r="T28" s="203"/>
      <c r="U28" s="203"/>
      <c r="V28" s="203"/>
      <c r="W28" s="26"/>
    </row>
    <row r="29" spans="1:23" ht="15.75" customHeight="1" x14ac:dyDescent="0.15">
      <c r="A29" s="4"/>
      <c r="B29" s="4"/>
      <c r="C29" s="28"/>
      <c r="D29" s="29"/>
      <c r="E29" s="269"/>
      <c r="F29" s="269"/>
      <c r="G29" s="269"/>
      <c r="H29" s="269"/>
      <c r="I29" s="27" t="s">
        <v>41</v>
      </c>
      <c r="J29" s="206" t="s">
        <v>55</v>
      </c>
      <c r="K29" s="206"/>
      <c r="L29" s="206"/>
      <c r="M29" s="206"/>
      <c r="N29" s="206"/>
      <c r="O29" s="206"/>
      <c r="P29" s="206"/>
      <c r="Q29" s="206"/>
      <c r="R29" s="206"/>
      <c r="S29" s="206"/>
      <c r="T29" s="206"/>
      <c r="U29" s="206"/>
      <c r="V29" s="206"/>
      <c r="W29" s="30"/>
    </row>
    <row r="30" spans="1:23" ht="15.75" customHeight="1" x14ac:dyDescent="0.15">
      <c r="A30" s="4">
        <f>IF(ISBLANK(I30), 1, 0)</f>
        <v>1</v>
      </c>
      <c r="B30" s="4"/>
      <c r="C30" s="24"/>
      <c r="D30" s="25">
        <v>6</v>
      </c>
      <c r="E30" s="268" t="s">
        <v>4</v>
      </c>
      <c r="F30" s="268"/>
      <c r="G30" s="268"/>
      <c r="H30" s="268"/>
      <c r="I30" s="203"/>
      <c r="J30" s="203"/>
      <c r="K30" s="203"/>
      <c r="L30" s="203"/>
      <c r="M30" s="203"/>
      <c r="N30" s="203"/>
      <c r="O30" s="203"/>
      <c r="P30" s="203"/>
      <c r="Q30" s="203"/>
      <c r="R30" s="203"/>
      <c r="S30" s="203"/>
      <c r="T30" s="203"/>
      <c r="U30" s="203"/>
      <c r="V30" s="203"/>
      <c r="W30" s="26"/>
    </row>
    <row r="31" spans="1:23" ht="15.75" customHeight="1" x14ac:dyDescent="0.15">
      <c r="A31" s="4"/>
      <c r="B31" s="4"/>
      <c r="C31" s="28"/>
      <c r="D31" s="29"/>
      <c r="E31" s="269"/>
      <c r="F31" s="269"/>
      <c r="G31" s="269"/>
      <c r="H31" s="269"/>
      <c r="I31" s="27" t="s">
        <v>41</v>
      </c>
      <c r="J31" s="206" t="s">
        <v>42</v>
      </c>
      <c r="K31" s="206"/>
      <c r="L31" s="206"/>
      <c r="M31" s="206"/>
      <c r="N31" s="206"/>
      <c r="O31" s="206"/>
      <c r="P31" s="206"/>
      <c r="Q31" s="206"/>
      <c r="R31" s="206"/>
      <c r="S31" s="206"/>
      <c r="T31" s="206"/>
      <c r="U31" s="206"/>
      <c r="V31" s="206"/>
      <c r="W31" s="30"/>
    </row>
    <row r="32" spans="1:23" ht="15.75" customHeight="1" x14ac:dyDescent="0.15">
      <c r="A32" s="4">
        <f>IF(ISBLANK(I32), 1, 0)</f>
        <v>1</v>
      </c>
      <c r="B32" s="4"/>
      <c r="C32" s="24"/>
      <c r="D32" s="25">
        <v>7</v>
      </c>
      <c r="E32" s="268" t="s">
        <v>5</v>
      </c>
      <c r="F32" s="268"/>
      <c r="G32" s="268"/>
      <c r="H32" s="268"/>
      <c r="I32" s="203"/>
      <c r="J32" s="203"/>
      <c r="K32" s="203"/>
      <c r="L32" s="203"/>
      <c r="M32" s="203"/>
      <c r="N32" s="203"/>
      <c r="O32" s="203"/>
      <c r="P32" s="203"/>
      <c r="Q32" s="203"/>
      <c r="R32" s="203"/>
      <c r="S32" s="203"/>
      <c r="T32" s="203"/>
      <c r="U32" s="203"/>
      <c r="V32" s="203"/>
      <c r="W32" s="26"/>
    </row>
    <row r="33" spans="1:23" ht="15.75" customHeight="1" x14ac:dyDescent="0.15">
      <c r="A33" s="4"/>
      <c r="B33" s="4"/>
      <c r="C33" s="28"/>
      <c r="D33" s="29"/>
      <c r="E33" s="269"/>
      <c r="F33" s="269"/>
      <c r="G33" s="269"/>
      <c r="H33" s="269"/>
      <c r="I33" s="27" t="s">
        <v>41</v>
      </c>
      <c r="J33" s="206" t="s">
        <v>43</v>
      </c>
      <c r="K33" s="206"/>
      <c r="L33" s="206"/>
      <c r="M33" s="206"/>
      <c r="N33" s="206"/>
      <c r="O33" s="206"/>
      <c r="P33" s="206"/>
      <c r="Q33" s="206"/>
      <c r="R33" s="206"/>
      <c r="S33" s="206"/>
      <c r="T33" s="206"/>
      <c r="U33" s="206"/>
      <c r="V33" s="206"/>
      <c r="W33" s="26"/>
    </row>
    <row r="34" spans="1:23" ht="15.75" customHeight="1" x14ac:dyDescent="0.15">
      <c r="A34" s="4">
        <f>IF(NOT(AND(I34&lt;&gt;"",ISNUMBER(VALUE(SUBSTITUTE(I34,"-",""))))), 1002, 0)</f>
        <v>1002</v>
      </c>
      <c r="B34" s="4"/>
      <c r="C34" s="24"/>
      <c r="D34" s="25">
        <v>8</v>
      </c>
      <c r="E34" s="268" t="s">
        <v>6</v>
      </c>
      <c r="F34" s="268"/>
      <c r="G34" s="268"/>
      <c r="H34" s="268"/>
      <c r="I34" s="203"/>
      <c r="J34" s="203"/>
      <c r="K34" s="203"/>
      <c r="L34" s="203"/>
      <c r="M34" s="204"/>
      <c r="N34" s="204"/>
      <c r="O34" s="204"/>
      <c r="P34" s="204"/>
      <c r="Q34" s="204"/>
      <c r="R34" s="204"/>
      <c r="S34" s="204"/>
      <c r="T34" s="204"/>
      <c r="U34" s="204"/>
      <c r="V34" s="204"/>
      <c r="W34" s="26"/>
    </row>
    <row r="35" spans="1:23" ht="15.75" customHeight="1" x14ac:dyDescent="0.15">
      <c r="A35" s="4"/>
      <c r="B35" s="4"/>
      <c r="C35" s="28"/>
      <c r="D35" s="29"/>
      <c r="E35" s="269"/>
      <c r="F35" s="269"/>
      <c r="G35" s="269"/>
      <c r="H35" s="269"/>
      <c r="I35" s="27" t="s">
        <v>41</v>
      </c>
      <c r="J35" s="206" t="s">
        <v>96</v>
      </c>
      <c r="K35" s="206"/>
      <c r="L35" s="206"/>
      <c r="M35" s="206"/>
      <c r="N35" s="206"/>
      <c r="O35" s="206"/>
      <c r="P35" s="206"/>
      <c r="Q35" s="206"/>
      <c r="R35" s="206"/>
      <c r="S35" s="206"/>
      <c r="T35" s="206"/>
      <c r="U35" s="206"/>
      <c r="V35" s="206"/>
      <c r="W35" s="26"/>
    </row>
    <row r="36" spans="1:23" ht="15.75" customHeight="1" x14ac:dyDescent="0.15">
      <c r="A36" s="4">
        <f>IF(NOT(AND(I36&lt;&gt;"",ISNUMBER(VALUE(SUBSTITUTE(I36,"-",""))))), 1002, 0)</f>
        <v>1002</v>
      </c>
      <c r="B36" s="4"/>
      <c r="C36" s="24"/>
      <c r="D36" s="25">
        <v>9</v>
      </c>
      <c r="E36" s="268" t="s">
        <v>7</v>
      </c>
      <c r="F36" s="268"/>
      <c r="G36" s="268"/>
      <c r="H36" s="268"/>
      <c r="I36" s="203"/>
      <c r="J36" s="275"/>
      <c r="K36" s="275"/>
      <c r="L36" s="275"/>
      <c r="M36" s="204"/>
      <c r="N36" s="204"/>
      <c r="O36" s="204"/>
      <c r="P36" s="204"/>
      <c r="Q36" s="204"/>
      <c r="R36" s="204"/>
      <c r="S36" s="204"/>
      <c r="T36" s="204"/>
      <c r="U36" s="204"/>
      <c r="V36" s="204"/>
      <c r="W36" s="26"/>
    </row>
    <row r="37" spans="1:23" ht="15.75" customHeight="1" x14ac:dyDescent="0.15">
      <c r="A37" s="4"/>
      <c r="B37" s="4"/>
      <c r="C37" s="28"/>
      <c r="D37" s="29"/>
      <c r="E37" s="269"/>
      <c r="F37" s="269"/>
      <c r="G37" s="269"/>
      <c r="H37" s="269"/>
      <c r="I37" s="27" t="s">
        <v>41</v>
      </c>
      <c r="J37" s="206" t="s">
        <v>96</v>
      </c>
      <c r="K37" s="206"/>
      <c r="L37" s="206"/>
      <c r="M37" s="206"/>
      <c r="N37" s="206"/>
      <c r="O37" s="206"/>
      <c r="P37" s="206"/>
      <c r="Q37" s="206"/>
      <c r="R37" s="206"/>
      <c r="S37" s="206"/>
      <c r="T37" s="206"/>
      <c r="U37" s="206"/>
      <c r="V37" s="206"/>
      <c r="W37" s="26"/>
    </row>
    <row r="38" spans="1:23" ht="15.75" customHeight="1" x14ac:dyDescent="0.15">
      <c r="A38" s="4"/>
      <c r="B38" s="4"/>
      <c r="C38" s="24"/>
      <c r="D38" s="25">
        <v>10</v>
      </c>
      <c r="E38" s="268" t="s">
        <v>38</v>
      </c>
      <c r="F38" s="268"/>
      <c r="G38" s="268"/>
      <c r="H38" s="268"/>
      <c r="I38" s="203"/>
      <c r="J38" s="203"/>
      <c r="K38" s="203"/>
      <c r="L38" s="203"/>
      <c r="M38" s="203"/>
      <c r="N38" s="203"/>
      <c r="O38" s="203"/>
      <c r="P38" s="203"/>
      <c r="Q38" s="203"/>
      <c r="R38" s="203"/>
      <c r="S38" s="203"/>
      <c r="T38" s="203"/>
      <c r="U38" s="203"/>
      <c r="V38" s="203"/>
      <c r="W38" s="26"/>
    </row>
    <row r="39" spans="1:23" ht="15.75" customHeight="1" x14ac:dyDescent="0.15">
      <c r="A39" s="4"/>
      <c r="B39" s="4"/>
      <c r="C39" s="61"/>
      <c r="D39" s="60"/>
      <c r="E39" s="60"/>
      <c r="F39" s="60"/>
      <c r="G39" s="60"/>
      <c r="H39" s="60"/>
      <c r="I39" s="27" t="s">
        <v>41</v>
      </c>
      <c r="J39" s="206" t="s">
        <v>56</v>
      </c>
      <c r="K39" s="206"/>
      <c r="L39" s="206"/>
      <c r="M39" s="206"/>
      <c r="N39" s="206"/>
      <c r="O39" s="206"/>
      <c r="P39" s="206"/>
      <c r="Q39" s="206"/>
      <c r="R39" s="206"/>
      <c r="S39" s="206"/>
      <c r="T39" s="206"/>
      <c r="U39" s="206"/>
      <c r="V39" s="206"/>
      <c r="W39" s="26"/>
    </row>
    <row r="40" spans="1:23" s="108" customFormat="1" ht="15" customHeight="1" x14ac:dyDescent="0.15">
      <c r="A40" s="84">
        <f>IF(AND($I40&lt;&gt;"一致する", $I40&lt;&gt;"一致しない"), 102, 0)</f>
        <v>0</v>
      </c>
      <c r="B40" s="84"/>
      <c r="C40" s="133"/>
      <c r="D40" s="76">
        <v>11</v>
      </c>
      <c r="E40" s="270" t="s">
        <v>197</v>
      </c>
      <c r="F40" s="270"/>
      <c r="G40" s="270"/>
      <c r="H40" s="270"/>
      <c r="I40" s="264" t="s">
        <v>199</v>
      </c>
      <c r="J40" s="265"/>
      <c r="K40" s="265"/>
      <c r="L40" s="265"/>
      <c r="M40" s="141"/>
      <c r="N40" s="141"/>
      <c r="O40" s="141"/>
      <c r="P40" s="141"/>
      <c r="Q40" s="141"/>
      <c r="R40" s="141"/>
      <c r="S40" s="141"/>
      <c r="T40" s="141"/>
      <c r="U40" s="136"/>
      <c r="V40" s="140"/>
      <c r="W40" s="135"/>
    </row>
    <row r="41" spans="1:23" s="108" customFormat="1" ht="15.75" customHeight="1" x14ac:dyDescent="0.15">
      <c r="A41" s="84"/>
      <c r="B41" s="84"/>
      <c r="C41" s="134"/>
      <c r="D41" s="109"/>
      <c r="E41" s="274"/>
      <c r="F41" s="274"/>
      <c r="G41" s="274"/>
      <c r="H41" s="274"/>
      <c r="I41" s="78" t="s">
        <v>41</v>
      </c>
      <c r="J41" s="193" t="s">
        <v>198</v>
      </c>
      <c r="K41" s="193"/>
      <c r="L41" s="193"/>
      <c r="M41" s="193"/>
      <c r="N41" s="193"/>
      <c r="O41" s="193"/>
      <c r="P41" s="193"/>
      <c r="Q41" s="193"/>
      <c r="R41" s="193"/>
      <c r="S41" s="193"/>
      <c r="T41" s="193"/>
      <c r="U41" s="193"/>
      <c r="V41" s="193"/>
      <c r="W41" s="135"/>
    </row>
    <row r="42" spans="1:23" ht="15.75" customHeight="1" x14ac:dyDescent="0.15">
      <c r="A42" s="4"/>
      <c r="B42" s="106"/>
      <c r="C42" s="31"/>
      <c r="D42" s="107"/>
      <c r="E42" s="107"/>
      <c r="F42" s="107"/>
      <c r="G42" s="107"/>
      <c r="H42" s="107"/>
      <c r="I42" s="33"/>
      <c r="J42" s="33"/>
      <c r="K42" s="33"/>
      <c r="L42" s="33"/>
      <c r="M42" s="33"/>
      <c r="N42" s="33"/>
      <c r="O42" s="33"/>
      <c r="P42" s="33"/>
      <c r="Q42" s="33"/>
      <c r="R42" s="33"/>
      <c r="S42" s="33"/>
      <c r="T42" s="33"/>
      <c r="U42" s="33"/>
      <c r="V42" s="33"/>
      <c r="W42" s="34"/>
    </row>
    <row r="43" spans="1:23" ht="15.75" customHeight="1" x14ac:dyDescent="0.15">
      <c r="A43" s="4"/>
      <c r="B43" s="4"/>
      <c r="C43" s="94"/>
      <c r="D43" s="94"/>
      <c r="E43" s="94"/>
      <c r="F43" s="94"/>
      <c r="G43" s="94"/>
      <c r="H43" s="94"/>
      <c r="I43" s="35"/>
      <c r="J43" s="35"/>
      <c r="K43" s="35"/>
      <c r="L43" s="35"/>
      <c r="M43" s="35"/>
      <c r="N43" s="35"/>
      <c r="O43" s="35"/>
      <c r="P43" s="35"/>
      <c r="Q43" s="35"/>
      <c r="R43" s="35"/>
      <c r="S43" s="35"/>
      <c r="T43" s="35"/>
      <c r="U43" s="35"/>
      <c r="V43" s="35"/>
      <c r="W43" s="94"/>
    </row>
    <row r="44" spans="1:23" ht="15.75" hidden="1" customHeight="1" x14ac:dyDescent="0.15">
      <c r="A44" s="4"/>
      <c r="B44" s="4"/>
      <c r="C44" s="94"/>
      <c r="D44" s="94"/>
      <c r="E44" s="94"/>
      <c r="F44" s="94"/>
      <c r="G44" s="94"/>
      <c r="H44" s="94"/>
      <c r="I44" s="35"/>
      <c r="J44" s="35"/>
      <c r="K44" s="35"/>
      <c r="L44" s="35"/>
      <c r="M44" s="35"/>
      <c r="N44" s="35"/>
      <c r="O44" s="35"/>
      <c r="P44" s="35"/>
      <c r="Q44" s="35"/>
      <c r="R44" s="35"/>
      <c r="S44" s="35"/>
      <c r="T44" s="35"/>
      <c r="U44" s="35"/>
      <c r="V44" s="35"/>
      <c r="W44" s="94"/>
    </row>
    <row r="45" spans="1:23" ht="15.75" hidden="1" customHeight="1" x14ac:dyDescent="0.15">
      <c r="A45" s="4"/>
      <c r="B45" s="4"/>
      <c r="C45" s="94"/>
      <c r="D45" s="94"/>
      <c r="E45" s="94"/>
      <c r="F45" s="94"/>
      <c r="G45" s="94"/>
      <c r="H45" s="94"/>
      <c r="I45" s="35"/>
      <c r="J45" s="35"/>
      <c r="K45" s="35"/>
      <c r="L45" s="35"/>
      <c r="M45" s="35"/>
      <c r="N45" s="35"/>
      <c r="O45" s="35"/>
      <c r="P45" s="35"/>
      <c r="Q45" s="35"/>
      <c r="R45" s="35"/>
      <c r="S45" s="35"/>
      <c r="T45" s="35"/>
      <c r="U45" s="35"/>
      <c r="V45" s="35"/>
      <c r="W45" s="94"/>
    </row>
    <row r="46" spans="1:23" ht="15.75" hidden="1" customHeight="1" x14ac:dyDescent="0.15">
      <c r="A46" s="4"/>
      <c r="B46" s="4"/>
      <c r="C46" s="94"/>
      <c r="D46" s="94"/>
      <c r="E46" s="94"/>
      <c r="F46" s="94"/>
      <c r="G46" s="94"/>
      <c r="H46" s="94"/>
      <c r="I46" s="35"/>
      <c r="J46" s="35"/>
      <c r="K46" s="35"/>
      <c r="L46" s="35"/>
      <c r="M46" s="35"/>
      <c r="N46" s="35"/>
      <c r="O46" s="35"/>
      <c r="P46" s="35"/>
      <c r="Q46" s="35"/>
      <c r="R46" s="35"/>
      <c r="S46" s="35"/>
      <c r="T46" s="35"/>
      <c r="U46" s="35"/>
      <c r="V46" s="35"/>
      <c r="W46" s="94"/>
    </row>
    <row r="47" spans="1:23" ht="15.75" hidden="1" customHeight="1" x14ac:dyDescent="0.15">
      <c r="A47" s="4"/>
      <c r="B47" s="4"/>
      <c r="C47" s="94"/>
      <c r="D47" s="94"/>
      <c r="E47" s="94"/>
      <c r="F47" s="94"/>
      <c r="G47" s="94"/>
      <c r="H47" s="94"/>
      <c r="I47" s="35"/>
      <c r="J47" s="35"/>
      <c r="K47" s="35"/>
      <c r="L47" s="35"/>
      <c r="M47" s="35"/>
      <c r="N47" s="35"/>
      <c r="O47" s="35"/>
      <c r="P47" s="35"/>
      <c r="Q47" s="35"/>
      <c r="R47" s="35"/>
      <c r="S47" s="35"/>
      <c r="T47" s="35"/>
      <c r="U47" s="35"/>
      <c r="V47" s="35"/>
      <c r="W47" s="94"/>
    </row>
    <row r="48" spans="1:23" ht="15.75" hidden="1" customHeight="1" x14ac:dyDescent="0.15">
      <c r="A48" s="4"/>
      <c r="B48" s="4"/>
      <c r="C48" s="94"/>
      <c r="D48" s="94"/>
      <c r="E48" s="94"/>
      <c r="F48" s="94"/>
      <c r="G48" s="94"/>
      <c r="H48" s="94"/>
      <c r="I48" s="35"/>
      <c r="J48" s="35"/>
      <c r="K48" s="35"/>
      <c r="L48" s="35"/>
      <c r="M48" s="35"/>
      <c r="N48" s="35"/>
      <c r="O48" s="35"/>
      <c r="P48" s="35"/>
      <c r="Q48" s="35"/>
      <c r="R48" s="35"/>
      <c r="S48" s="35"/>
      <c r="T48" s="35"/>
      <c r="U48" s="35"/>
      <c r="V48" s="35"/>
      <c r="W48" s="94"/>
    </row>
    <row r="49" spans="1:23" ht="15.75" hidden="1" customHeight="1" x14ac:dyDescent="0.15">
      <c r="A49" s="4"/>
      <c r="B49" s="4"/>
      <c r="C49" s="94"/>
      <c r="D49" s="94"/>
      <c r="E49" s="94"/>
      <c r="F49" s="94"/>
      <c r="G49" s="94"/>
      <c r="H49" s="94"/>
      <c r="I49" s="35"/>
      <c r="J49" s="35"/>
      <c r="K49" s="35"/>
      <c r="L49" s="35"/>
      <c r="M49" s="35"/>
      <c r="N49" s="35"/>
      <c r="O49" s="35"/>
      <c r="P49" s="35"/>
      <c r="Q49" s="35"/>
      <c r="R49" s="35"/>
      <c r="S49" s="35"/>
      <c r="T49" s="35"/>
      <c r="U49" s="35"/>
      <c r="V49" s="35"/>
      <c r="W49" s="94"/>
    </row>
    <row r="50" spans="1:23" ht="15.75" hidden="1" customHeight="1" x14ac:dyDescent="0.15">
      <c r="A50" s="4"/>
      <c r="B50" s="4"/>
      <c r="C50" s="94"/>
      <c r="D50" s="94"/>
      <c r="E50" s="94"/>
      <c r="F50" s="94"/>
      <c r="G50" s="94"/>
      <c r="H50" s="94"/>
      <c r="I50" s="35"/>
      <c r="J50" s="35"/>
      <c r="K50" s="35"/>
      <c r="L50" s="35"/>
      <c r="M50" s="35"/>
      <c r="N50" s="35"/>
      <c r="O50" s="35"/>
      <c r="P50" s="35"/>
      <c r="Q50" s="35"/>
      <c r="R50" s="35"/>
      <c r="S50" s="35"/>
      <c r="T50" s="35"/>
      <c r="U50" s="35"/>
      <c r="V50" s="35"/>
      <c r="W50" s="94"/>
    </row>
    <row r="51" spans="1:23" ht="15.75" hidden="1" customHeight="1" x14ac:dyDescent="0.15">
      <c r="A51" s="4"/>
      <c r="B51" s="4"/>
      <c r="C51" s="94"/>
      <c r="D51" s="94"/>
      <c r="E51" s="94"/>
      <c r="F51" s="94"/>
      <c r="G51" s="94"/>
      <c r="H51" s="94"/>
      <c r="I51" s="35"/>
      <c r="J51" s="35"/>
      <c r="K51" s="35"/>
      <c r="L51" s="35"/>
      <c r="M51" s="35"/>
      <c r="N51" s="35"/>
      <c r="O51" s="35"/>
      <c r="P51" s="35"/>
      <c r="Q51" s="35"/>
      <c r="R51" s="35"/>
      <c r="S51" s="35"/>
      <c r="T51" s="35"/>
      <c r="U51" s="35"/>
      <c r="V51" s="35"/>
      <c r="W51" s="94"/>
    </row>
    <row r="52" spans="1:23" ht="15.75" hidden="1" customHeight="1" x14ac:dyDescent="0.15">
      <c r="A52" s="4"/>
      <c r="B52" s="4"/>
      <c r="C52" s="94"/>
      <c r="D52" s="94"/>
      <c r="E52" s="94"/>
      <c r="F52" s="94"/>
      <c r="G52" s="94"/>
      <c r="H52" s="94"/>
      <c r="I52" s="35"/>
      <c r="J52" s="35"/>
      <c r="K52" s="35"/>
      <c r="L52" s="35"/>
      <c r="M52" s="35"/>
      <c r="N52" s="35"/>
      <c r="O52" s="35"/>
      <c r="P52" s="35"/>
      <c r="Q52" s="35"/>
      <c r="R52" s="35"/>
      <c r="S52" s="35"/>
      <c r="T52" s="35"/>
      <c r="U52" s="35"/>
      <c r="V52" s="35"/>
      <c r="W52" s="94"/>
    </row>
    <row r="53" spans="1:23" ht="15.75" hidden="1" customHeight="1" x14ac:dyDescent="0.15">
      <c r="A53" s="4"/>
      <c r="B53" s="4"/>
      <c r="C53" s="94"/>
      <c r="D53" s="94"/>
      <c r="E53" s="94"/>
      <c r="F53" s="94"/>
      <c r="G53" s="94"/>
      <c r="H53" s="94"/>
      <c r="I53" s="35"/>
      <c r="J53" s="35"/>
      <c r="K53" s="35"/>
      <c r="L53" s="35"/>
      <c r="M53" s="35"/>
      <c r="N53" s="35"/>
      <c r="O53" s="35"/>
      <c r="P53" s="35"/>
      <c r="Q53" s="35"/>
      <c r="R53" s="35"/>
      <c r="S53" s="35"/>
      <c r="T53" s="35"/>
      <c r="U53" s="35"/>
      <c r="V53" s="35"/>
      <c r="W53" s="94"/>
    </row>
    <row r="54" spans="1:23" ht="15.75" hidden="1" customHeight="1" x14ac:dyDescent="0.15">
      <c r="A54" s="4"/>
      <c r="B54" s="4"/>
      <c r="C54" s="94"/>
      <c r="D54" s="94"/>
      <c r="E54" s="94"/>
      <c r="F54" s="94"/>
      <c r="G54" s="94"/>
      <c r="H54" s="94"/>
      <c r="I54" s="35"/>
      <c r="J54" s="35"/>
      <c r="K54" s="35"/>
      <c r="L54" s="35"/>
      <c r="M54" s="35"/>
      <c r="N54" s="35"/>
      <c r="O54" s="35"/>
      <c r="P54" s="35"/>
      <c r="Q54" s="35"/>
      <c r="R54" s="35"/>
      <c r="S54" s="35"/>
      <c r="T54" s="35"/>
      <c r="U54" s="35"/>
      <c r="V54" s="35"/>
      <c r="W54" s="94"/>
    </row>
    <row r="55" spans="1:23" ht="15.75" hidden="1" customHeight="1" x14ac:dyDescent="0.15">
      <c r="A55" s="4"/>
      <c r="B55" s="4"/>
      <c r="C55" s="94"/>
      <c r="D55" s="94"/>
      <c r="E55" s="94"/>
      <c r="F55" s="94"/>
      <c r="G55" s="94"/>
      <c r="H55" s="94"/>
      <c r="I55" s="35"/>
      <c r="J55" s="35"/>
      <c r="K55" s="35"/>
      <c r="L55" s="35"/>
      <c r="M55" s="35"/>
      <c r="N55" s="35"/>
      <c r="O55" s="35"/>
      <c r="P55" s="35"/>
      <c r="Q55" s="35"/>
      <c r="R55" s="35"/>
      <c r="S55" s="35"/>
      <c r="T55" s="35"/>
      <c r="U55" s="35"/>
      <c r="V55" s="35"/>
      <c r="W55" s="94"/>
    </row>
    <row r="56" spans="1:23" ht="15.75" hidden="1" customHeight="1" x14ac:dyDescent="0.15">
      <c r="A56" s="4"/>
      <c r="B56" s="4"/>
      <c r="C56" s="94"/>
      <c r="D56" s="94"/>
      <c r="E56" s="94"/>
      <c r="F56" s="94"/>
      <c r="G56" s="94"/>
      <c r="H56" s="94"/>
      <c r="I56" s="35"/>
      <c r="J56" s="35"/>
      <c r="K56" s="35"/>
      <c r="L56" s="35"/>
      <c r="M56" s="35"/>
      <c r="N56" s="35"/>
      <c r="O56" s="35"/>
      <c r="P56" s="35"/>
      <c r="Q56" s="35"/>
      <c r="R56" s="35"/>
      <c r="S56" s="35"/>
      <c r="T56" s="35"/>
      <c r="U56" s="35"/>
      <c r="V56" s="35"/>
      <c r="W56" s="94"/>
    </row>
    <row r="57" spans="1:23" ht="15.75" hidden="1" customHeight="1" x14ac:dyDescent="0.15">
      <c r="A57" s="4"/>
      <c r="B57" s="4"/>
      <c r="C57" s="29"/>
      <c r="D57" s="29"/>
      <c r="E57" s="29"/>
      <c r="F57" s="29"/>
      <c r="G57" s="29"/>
      <c r="H57" s="29"/>
      <c r="I57" s="74"/>
      <c r="J57" s="29"/>
      <c r="K57" s="29"/>
      <c r="L57" s="29"/>
      <c r="M57" s="29"/>
      <c r="N57" s="29"/>
      <c r="O57" s="29"/>
      <c r="P57" s="29"/>
      <c r="Q57" s="29"/>
      <c r="R57" s="29"/>
      <c r="S57" s="29"/>
      <c r="T57" s="29"/>
      <c r="U57" s="29"/>
      <c r="V57" s="29"/>
      <c r="W57" s="29"/>
    </row>
    <row r="58" spans="1:23" ht="15.75" hidden="1" customHeight="1" x14ac:dyDescent="0.15">
      <c r="A58" s="4"/>
      <c r="B58" s="4"/>
      <c r="C58" s="94"/>
      <c r="D58" s="94"/>
      <c r="E58" s="94"/>
      <c r="F58" s="94"/>
      <c r="G58" s="94"/>
      <c r="H58" s="94"/>
      <c r="I58" s="74"/>
      <c r="J58" s="94"/>
      <c r="K58" s="94"/>
      <c r="L58" s="94"/>
      <c r="M58" s="94"/>
      <c r="N58" s="94"/>
      <c r="O58" s="94"/>
      <c r="P58" s="94"/>
      <c r="Q58" s="94"/>
      <c r="R58" s="94"/>
      <c r="S58" s="94"/>
      <c r="T58" s="94"/>
      <c r="U58" s="94"/>
      <c r="V58" s="94"/>
      <c r="W58" s="94"/>
    </row>
    <row r="59" spans="1:23" ht="15.75" customHeight="1" x14ac:dyDescent="0.15">
      <c r="A59" s="4"/>
      <c r="B59" s="4"/>
      <c r="C59" s="94"/>
      <c r="D59" s="94"/>
      <c r="E59" s="94"/>
      <c r="F59" s="94"/>
      <c r="G59" s="94"/>
      <c r="H59" s="94"/>
      <c r="I59" s="74"/>
      <c r="J59" s="94"/>
      <c r="K59" s="94"/>
      <c r="L59" s="94"/>
      <c r="M59" s="94"/>
      <c r="N59" s="94"/>
      <c r="O59" s="94"/>
      <c r="P59" s="94"/>
      <c r="Q59" s="94"/>
      <c r="R59" s="94"/>
      <c r="S59" s="94"/>
      <c r="T59" s="94"/>
      <c r="U59" s="94"/>
      <c r="V59" s="94"/>
      <c r="W59" s="94"/>
    </row>
    <row r="60" spans="1:23" ht="15.75" customHeight="1" x14ac:dyDescent="0.15">
      <c r="A60" s="4"/>
      <c r="B60" s="4"/>
      <c r="C60" s="222" t="s">
        <v>83</v>
      </c>
      <c r="D60" s="223"/>
      <c r="E60" s="223"/>
      <c r="F60" s="223"/>
      <c r="G60" s="223"/>
      <c r="H60" s="224"/>
      <c r="I60" s="6"/>
      <c r="J60" s="7"/>
      <c r="K60" s="7"/>
      <c r="L60" s="7"/>
      <c r="M60" s="7"/>
      <c r="N60" s="7"/>
      <c r="O60" s="7"/>
      <c r="P60" s="7"/>
      <c r="Q60" s="7"/>
      <c r="R60" s="7"/>
      <c r="S60" s="7"/>
      <c r="T60" s="7"/>
      <c r="U60" s="7"/>
      <c r="V60" s="7"/>
      <c r="W60" s="7"/>
    </row>
    <row r="61" spans="1:23" ht="15.75" customHeight="1" x14ac:dyDescent="0.15">
      <c r="A61" s="4"/>
      <c r="B61" s="4"/>
      <c r="C61" s="79"/>
      <c r="D61" s="80"/>
      <c r="E61" s="80"/>
      <c r="F61" s="80"/>
      <c r="G61" s="80"/>
      <c r="H61" s="80"/>
      <c r="W61" s="81"/>
    </row>
    <row r="62" spans="1:23" ht="15.75" customHeight="1" x14ac:dyDescent="0.15">
      <c r="A62" s="4"/>
      <c r="B62" s="4"/>
      <c r="C62" s="79"/>
      <c r="D62" s="207" t="s">
        <v>200</v>
      </c>
      <c r="E62" s="207"/>
      <c r="F62" s="207"/>
      <c r="G62" s="207"/>
      <c r="H62" s="207"/>
      <c r="I62" s="207"/>
      <c r="J62" s="207"/>
      <c r="K62" s="207"/>
      <c r="L62" s="207"/>
      <c r="M62" s="207"/>
      <c r="N62" s="207"/>
      <c r="O62" s="207"/>
      <c r="P62" s="207"/>
      <c r="Q62" s="207"/>
      <c r="R62" s="207"/>
      <c r="S62" s="207"/>
      <c r="T62" s="207"/>
      <c r="U62" s="207"/>
      <c r="V62" s="207"/>
      <c r="W62" s="82"/>
    </row>
    <row r="63" spans="1:23" ht="15.75" customHeight="1" x14ac:dyDescent="0.15">
      <c r="A63" s="4">
        <f>IF(AND(I63&lt;&gt;"しない", I63&lt;&gt;"する"), 102, 0)</f>
        <v>102</v>
      </c>
      <c r="B63" s="4"/>
      <c r="C63" s="20"/>
      <c r="D63" s="76">
        <v>1</v>
      </c>
      <c r="E63" s="274" t="s">
        <v>84</v>
      </c>
      <c r="F63" s="274"/>
      <c r="G63" s="274"/>
      <c r="H63" s="274"/>
      <c r="I63" s="264"/>
      <c r="J63" s="265"/>
      <c r="K63" s="265"/>
      <c r="L63" s="265"/>
      <c r="M63" s="142"/>
      <c r="N63" s="142"/>
      <c r="O63" s="142"/>
      <c r="P63" s="142"/>
      <c r="Q63" s="142"/>
      <c r="R63" s="142"/>
      <c r="S63" s="142"/>
      <c r="T63" s="142"/>
      <c r="U63" s="139"/>
      <c r="V63" s="75"/>
      <c r="W63" s="26"/>
    </row>
    <row r="64" spans="1:23" ht="15.75" customHeight="1" x14ac:dyDescent="0.15">
      <c r="A64" s="4"/>
      <c r="B64" s="4"/>
      <c r="C64" s="20"/>
      <c r="D64" s="77"/>
      <c r="E64" s="274"/>
      <c r="F64" s="274"/>
      <c r="G64" s="274"/>
      <c r="H64" s="274"/>
      <c r="I64" s="78" t="s">
        <v>41</v>
      </c>
      <c r="J64" s="193" t="s">
        <v>201</v>
      </c>
      <c r="K64" s="193"/>
      <c r="L64" s="193"/>
      <c r="M64" s="193"/>
      <c r="N64" s="193"/>
      <c r="O64" s="193"/>
      <c r="P64" s="193"/>
      <c r="Q64" s="193"/>
      <c r="R64" s="193"/>
      <c r="S64" s="193"/>
      <c r="T64" s="193"/>
      <c r="U64" s="193"/>
      <c r="V64" s="193"/>
      <c r="W64" s="26"/>
    </row>
    <row r="65" spans="1:23" ht="15.75" hidden="1" customHeight="1" x14ac:dyDescent="0.15">
      <c r="A65" s="4"/>
      <c r="B65" s="4"/>
      <c r="C65" s="20"/>
      <c r="D65" s="100"/>
      <c r="E65" s="100"/>
      <c r="F65" s="100"/>
      <c r="G65" s="100"/>
      <c r="H65" s="100"/>
      <c r="I65" s="78"/>
      <c r="J65" s="101"/>
      <c r="K65" s="101"/>
      <c r="L65" s="101"/>
      <c r="M65" s="101"/>
      <c r="N65" s="101"/>
      <c r="O65" s="101"/>
      <c r="P65" s="101"/>
      <c r="Q65" s="101"/>
      <c r="R65" s="101"/>
      <c r="S65" s="101"/>
      <c r="T65" s="101"/>
      <c r="U65" s="101"/>
      <c r="V65" s="101"/>
      <c r="W65" s="26"/>
    </row>
    <row r="66" spans="1:23" ht="15.75" hidden="1" customHeight="1" x14ac:dyDescent="0.15">
      <c r="A66" s="4"/>
      <c r="B66" s="4"/>
      <c r="C66" s="20"/>
      <c r="D66" s="100"/>
      <c r="E66" s="100"/>
      <c r="F66" s="100"/>
      <c r="G66" s="100"/>
      <c r="H66" s="100"/>
      <c r="I66" s="78"/>
      <c r="J66" s="101"/>
      <c r="K66" s="101"/>
      <c r="L66" s="101"/>
      <c r="M66" s="101"/>
      <c r="N66" s="101"/>
      <c r="O66" s="101"/>
      <c r="P66" s="101"/>
      <c r="Q66" s="101"/>
      <c r="R66" s="101"/>
      <c r="S66" s="101"/>
      <c r="T66" s="101"/>
      <c r="U66" s="101"/>
      <c r="V66" s="101"/>
      <c r="W66" s="26"/>
    </row>
    <row r="67" spans="1:23" ht="15.75" hidden="1" customHeight="1" x14ac:dyDescent="0.15">
      <c r="A67" s="4"/>
      <c r="B67" s="4"/>
      <c r="C67" s="20"/>
      <c r="D67" s="100"/>
      <c r="E67" s="100"/>
      <c r="F67" s="100"/>
      <c r="G67" s="100"/>
      <c r="H67" s="100"/>
      <c r="I67" s="78"/>
      <c r="J67" s="101"/>
      <c r="K67" s="101"/>
      <c r="L67" s="101"/>
      <c r="M67" s="101"/>
      <c r="N67" s="101"/>
      <c r="O67" s="101"/>
      <c r="P67" s="101"/>
      <c r="Q67" s="101"/>
      <c r="R67" s="101"/>
      <c r="S67" s="101"/>
      <c r="T67" s="101"/>
      <c r="U67" s="101"/>
      <c r="V67" s="101"/>
      <c r="W67" s="26"/>
    </row>
    <row r="68" spans="1:23" ht="15.75" hidden="1" customHeight="1" x14ac:dyDescent="0.15">
      <c r="A68" s="4"/>
      <c r="B68" s="4"/>
      <c r="C68" s="20"/>
      <c r="D68" s="100"/>
      <c r="E68" s="100"/>
      <c r="F68" s="100"/>
      <c r="G68" s="100"/>
      <c r="H68" s="100"/>
      <c r="I68" s="78"/>
      <c r="J68" s="101"/>
      <c r="K68" s="101"/>
      <c r="L68" s="101"/>
      <c r="M68" s="101"/>
      <c r="N68" s="101"/>
      <c r="O68" s="101"/>
      <c r="P68" s="101"/>
      <c r="Q68" s="101"/>
      <c r="R68" s="101"/>
      <c r="S68" s="101"/>
      <c r="T68" s="101"/>
      <c r="U68" s="101"/>
      <c r="V68" s="101"/>
      <c r="W68" s="26"/>
    </row>
    <row r="69" spans="1:23" ht="15.75" customHeight="1" x14ac:dyDescent="0.15">
      <c r="A69" s="4">
        <f>IF(AND(I63="する",ISBLANK(I69)), 1, IF(AND(I63="しない",NOT(ISBLANK(I69))), 2, 0))</f>
        <v>0</v>
      </c>
      <c r="B69" s="4"/>
      <c r="C69" s="24"/>
      <c r="D69" s="25">
        <v>2</v>
      </c>
      <c r="E69" s="268" t="s">
        <v>0</v>
      </c>
      <c r="F69" s="268"/>
      <c r="G69" s="268"/>
      <c r="H69" s="268"/>
      <c r="I69" s="275"/>
      <c r="J69" s="275"/>
      <c r="K69" s="275"/>
      <c r="L69" s="275"/>
      <c r="M69" s="204"/>
      <c r="N69" s="204"/>
      <c r="O69" s="204"/>
      <c r="P69" s="204"/>
      <c r="Q69" s="204"/>
      <c r="R69" s="204"/>
      <c r="S69" s="204"/>
      <c r="T69" s="204"/>
      <c r="U69" s="204"/>
      <c r="V69" s="204"/>
      <c r="W69" s="26"/>
    </row>
    <row r="70" spans="1:23" ht="15.75" customHeight="1" x14ac:dyDescent="0.15">
      <c r="A70" s="4"/>
      <c r="B70" s="4"/>
      <c r="C70" s="24"/>
      <c r="D70" s="25"/>
      <c r="E70" s="269"/>
      <c r="F70" s="269"/>
      <c r="G70" s="269"/>
      <c r="H70" s="269"/>
      <c r="I70" s="27" t="s">
        <v>41</v>
      </c>
      <c r="J70" s="206" t="s">
        <v>71</v>
      </c>
      <c r="K70" s="206"/>
      <c r="L70" s="206"/>
      <c r="M70" s="206"/>
      <c r="N70" s="206"/>
      <c r="O70" s="206"/>
      <c r="P70" s="206"/>
      <c r="Q70" s="206"/>
      <c r="R70" s="206"/>
      <c r="S70" s="206"/>
      <c r="T70" s="206"/>
      <c r="U70" s="206"/>
      <c r="V70" s="206"/>
      <c r="W70" s="26"/>
    </row>
    <row r="71" spans="1:23" ht="15.75" customHeight="1" x14ac:dyDescent="0.15">
      <c r="A71" s="4">
        <f>IF(AND(I63="する",AND(I71&lt;&gt;"", OR(ISERROR(FIND("@"&amp;LEFT(I71,3)&amp;"@", 都道府県3))=FALSE, ISERROR(FIND("@"&amp;LEFT(I71,4)&amp;"@",都道府県4))=FALSE))=FALSE), 1001, IF(AND(I63="しない",NOT(ISBLANK(I71))), 2, 0))</f>
        <v>0</v>
      </c>
      <c r="B71" s="4"/>
      <c r="C71" s="24"/>
      <c r="D71" s="25">
        <v>3</v>
      </c>
      <c r="E71" s="268" t="s">
        <v>1</v>
      </c>
      <c r="F71" s="268"/>
      <c r="G71" s="268"/>
      <c r="H71" s="268"/>
      <c r="I71" s="273"/>
      <c r="J71" s="273"/>
      <c r="K71" s="273"/>
      <c r="L71" s="273"/>
      <c r="M71" s="273"/>
      <c r="N71" s="273"/>
      <c r="O71" s="273"/>
      <c r="P71" s="273"/>
      <c r="Q71" s="273"/>
      <c r="R71" s="273"/>
      <c r="S71" s="273"/>
      <c r="T71" s="273"/>
      <c r="U71" s="273"/>
      <c r="V71" s="273"/>
      <c r="W71" s="26"/>
    </row>
    <row r="72" spans="1:23" ht="15.75" customHeight="1" x14ac:dyDescent="0.15">
      <c r="A72" s="4"/>
      <c r="B72" s="4"/>
      <c r="C72" s="24"/>
      <c r="D72" s="25"/>
      <c r="E72" s="269"/>
      <c r="F72" s="269"/>
      <c r="G72" s="269"/>
      <c r="H72" s="269"/>
      <c r="I72" s="27" t="s">
        <v>41</v>
      </c>
      <c r="J72" s="206" t="s">
        <v>93</v>
      </c>
      <c r="K72" s="206"/>
      <c r="L72" s="206"/>
      <c r="M72" s="206"/>
      <c r="N72" s="206"/>
      <c r="O72" s="206"/>
      <c r="P72" s="206"/>
      <c r="Q72" s="206"/>
      <c r="R72" s="206"/>
      <c r="S72" s="206"/>
      <c r="T72" s="206"/>
      <c r="U72" s="206"/>
      <c r="V72" s="206"/>
      <c r="W72" s="26"/>
    </row>
    <row r="73" spans="1:23" ht="15.75" customHeight="1" x14ac:dyDescent="0.15">
      <c r="A73" s="4">
        <f>IF(AND(I63="する",ISBLANK(I73)), 1, IF(AND(I63="しない",NOT(ISBLANK(I73))), 2, 0))</f>
        <v>0</v>
      </c>
      <c r="B73" s="4"/>
      <c r="C73" s="24"/>
      <c r="D73" s="25">
        <v>4</v>
      </c>
      <c r="E73" s="270" t="s">
        <v>2</v>
      </c>
      <c r="F73" s="270"/>
      <c r="G73" s="270"/>
      <c r="H73" s="270"/>
      <c r="I73" s="203"/>
      <c r="J73" s="203"/>
      <c r="K73" s="203"/>
      <c r="L73" s="203"/>
      <c r="M73" s="203"/>
      <c r="N73" s="203"/>
      <c r="O73" s="203"/>
      <c r="P73" s="203"/>
      <c r="Q73" s="203"/>
      <c r="R73" s="203"/>
      <c r="S73" s="203"/>
      <c r="T73" s="203"/>
      <c r="U73" s="203"/>
      <c r="V73" s="203"/>
      <c r="W73" s="26"/>
    </row>
    <row r="74" spans="1:23" ht="27" customHeight="1" x14ac:dyDescent="0.15">
      <c r="A74" s="4"/>
      <c r="B74" s="4"/>
      <c r="C74" s="28"/>
      <c r="D74" s="29"/>
      <c r="E74" s="269"/>
      <c r="F74" s="269"/>
      <c r="G74" s="269"/>
      <c r="H74" s="269"/>
      <c r="I74" s="27" t="s">
        <v>41</v>
      </c>
      <c r="J74" s="271" t="s">
        <v>157</v>
      </c>
      <c r="K74" s="206"/>
      <c r="L74" s="206"/>
      <c r="M74" s="206"/>
      <c r="N74" s="206"/>
      <c r="O74" s="206"/>
      <c r="P74" s="206"/>
      <c r="Q74" s="206"/>
      <c r="R74" s="206"/>
      <c r="S74" s="206"/>
      <c r="T74" s="206"/>
      <c r="U74" s="206"/>
      <c r="V74" s="206"/>
      <c r="W74" s="26"/>
    </row>
    <row r="75" spans="1:23" ht="15.75" customHeight="1" x14ac:dyDescent="0.15">
      <c r="A75" s="4">
        <f>IF(AND(I63="する",ISBLANK(I75)), 1, IF(AND(I63="しない",NOT(ISBLANK(I75))), 2, 0))</f>
        <v>0</v>
      </c>
      <c r="B75" s="4"/>
      <c r="C75" s="24"/>
      <c r="D75" s="25">
        <v>5</v>
      </c>
      <c r="E75" s="270" t="s">
        <v>3</v>
      </c>
      <c r="F75" s="270"/>
      <c r="G75" s="270"/>
      <c r="H75" s="270"/>
      <c r="I75" s="203"/>
      <c r="J75" s="203"/>
      <c r="K75" s="203"/>
      <c r="L75" s="203"/>
      <c r="M75" s="203"/>
      <c r="N75" s="203"/>
      <c r="O75" s="203"/>
      <c r="P75" s="203"/>
      <c r="Q75" s="203"/>
      <c r="R75" s="203"/>
      <c r="S75" s="203"/>
      <c r="T75" s="203"/>
      <c r="U75" s="203"/>
      <c r="V75" s="203"/>
      <c r="W75" s="26"/>
    </row>
    <row r="76" spans="1:23" ht="27" customHeight="1" x14ac:dyDescent="0.15">
      <c r="A76" s="4"/>
      <c r="B76" s="4"/>
      <c r="C76" s="28"/>
      <c r="D76" s="29"/>
      <c r="E76" s="269"/>
      <c r="F76" s="269"/>
      <c r="G76" s="269"/>
      <c r="H76" s="269"/>
      <c r="I76" s="27" t="s">
        <v>41</v>
      </c>
      <c r="J76" s="271" t="s">
        <v>158</v>
      </c>
      <c r="K76" s="271"/>
      <c r="L76" s="271"/>
      <c r="M76" s="271"/>
      <c r="N76" s="271"/>
      <c r="O76" s="271"/>
      <c r="P76" s="271"/>
      <c r="Q76" s="271"/>
      <c r="R76" s="271"/>
      <c r="S76" s="271"/>
      <c r="T76" s="271"/>
      <c r="U76" s="271"/>
      <c r="V76" s="271"/>
      <c r="W76" s="26"/>
    </row>
    <row r="77" spans="1:23" ht="15.75" customHeight="1" x14ac:dyDescent="0.15">
      <c r="A77" s="4">
        <f>IF(AND(I63="する",ISBLANK(I77)), 1, IF(AND(I63="しない",NOT(ISBLANK(I77))), 2, 0))</f>
        <v>0</v>
      </c>
      <c r="B77" s="4"/>
      <c r="C77" s="24"/>
      <c r="D77" s="25">
        <v>6</v>
      </c>
      <c r="E77" s="268" t="s">
        <v>60</v>
      </c>
      <c r="F77" s="268"/>
      <c r="G77" s="268"/>
      <c r="H77" s="268"/>
      <c r="I77" s="203"/>
      <c r="J77" s="203"/>
      <c r="K77" s="203"/>
      <c r="L77" s="203"/>
      <c r="M77" s="203"/>
      <c r="N77" s="203"/>
      <c r="O77" s="203"/>
      <c r="P77" s="203"/>
      <c r="Q77" s="203"/>
      <c r="R77" s="203"/>
      <c r="S77" s="203"/>
      <c r="T77" s="203"/>
      <c r="U77" s="203"/>
      <c r="V77" s="203"/>
      <c r="W77" s="26"/>
    </row>
    <row r="78" spans="1:23" ht="15.75" customHeight="1" x14ac:dyDescent="0.15">
      <c r="A78" s="4"/>
      <c r="B78" s="4"/>
      <c r="C78" s="28"/>
      <c r="D78" s="29"/>
      <c r="E78" s="269"/>
      <c r="F78" s="269"/>
      <c r="G78" s="269"/>
      <c r="H78" s="269"/>
      <c r="I78" s="27" t="s">
        <v>41</v>
      </c>
      <c r="J78" s="206" t="s">
        <v>159</v>
      </c>
      <c r="K78" s="206"/>
      <c r="L78" s="206"/>
      <c r="M78" s="206"/>
      <c r="N78" s="206"/>
      <c r="O78" s="206"/>
      <c r="P78" s="206"/>
      <c r="Q78" s="206"/>
      <c r="R78" s="206"/>
      <c r="S78" s="206"/>
      <c r="T78" s="206"/>
      <c r="U78" s="206"/>
      <c r="V78" s="206"/>
      <c r="W78" s="26"/>
    </row>
    <row r="79" spans="1:23" ht="15.75" customHeight="1" x14ac:dyDescent="0.15">
      <c r="A79" s="4">
        <f>IF(AND(I63="する",ISBLANK(I79)), 1, IF(AND(I63="しない",NOT(ISBLANK(I79))), 2, 0))</f>
        <v>0</v>
      </c>
      <c r="B79" s="4"/>
      <c r="C79" s="24"/>
      <c r="D79" s="25">
        <v>7</v>
      </c>
      <c r="E79" s="268" t="s">
        <v>61</v>
      </c>
      <c r="F79" s="268"/>
      <c r="G79" s="268"/>
      <c r="H79" s="268"/>
      <c r="I79" s="203"/>
      <c r="J79" s="203"/>
      <c r="K79" s="203"/>
      <c r="L79" s="203"/>
      <c r="M79" s="203"/>
      <c r="N79" s="203"/>
      <c r="O79" s="203"/>
      <c r="P79" s="203"/>
      <c r="Q79" s="203"/>
      <c r="R79" s="203"/>
      <c r="S79" s="203"/>
      <c r="T79" s="203"/>
      <c r="U79" s="203"/>
      <c r="V79" s="203"/>
      <c r="W79" s="26"/>
    </row>
    <row r="80" spans="1:23" ht="15.75" customHeight="1" x14ac:dyDescent="0.15">
      <c r="A80" s="4"/>
      <c r="B80" s="4"/>
      <c r="C80" s="28"/>
      <c r="D80" s="29"/>
      <c r="E80" s="269"/>
      <c r="F80" s="269"/>
      <c r="G80" s="269"/>
      <c r="H80" s="269"/>
      <c r="I80" s="27" t="s">
        <v>41</v>
      </c>
      <c r="J80" s="206" t="s">
        <v>42</v>
      </c>
      <c r="K80" s="206"/>
      <c r="L80" s="206"/>
      <c r="M80" s="206"/>
      <c r="N80" s="206"/>
      <c r="O80" s="206"/>
      <c r="P80" s="206"/>
      <c r="Q80" s="206"/>
      <c r="R80" s="206"/>
      <c r="S80" s="206"/>
      <c r="T80" s="206"/>
      <c r="U80" s="206"/>
      <c r="V80" s="206"/>
      <c r="W80" s="26"/>
    </row>
    <row r="81" spans="1:24" ht="15.75" customHeight="1" x14ac:dyDescent="0.15">
      <c r="A81" s="4">
        <f>IF(AND(I63="する",ISBLANK(I81)), 1, IF(AND(I63="しない",NOT(ISBLANK(I81))), 2, 0))</f>
        <v>0</v>
      </c>
      <c r="B81" s="4"/>
      <c r="C81" s="24"/>
      <c r="D81" s="25">
        <v>8</v>
      </c>
      <c r="E81" s="268" t="s">
        <v>62</v>
      </c>
      <c r="F81" s="268"/>
      <c r="G81" s="268"/>
      <c r="H81" s="268"/>
      <c r="I81" s="203"/>
      <c r="J81" s="203"/>
      <c r="K81" s="203"/>
      <c r="L81" s="203"/>
      <c r="M81" s="203"/>
      <c r="N81" s="203"/>
      <c r="O81" s="203"/>
      <c r="P81" s="203"/>
      <c r="Q81" s="203"/>
      <c r="R81" s="203"/>
      <c r="S81" s="203"/>
      <c r="T81" s="203"/>
      <c r="U81" s="203"/>
      <c r="V81" s="203"/>
      <c r="W81" s="26"/>
    </row>
    <row r="82" spans="1:24" ht="15.75" customHeight="1" x14ac:dyDescent="0.15">
      <c r="A82" s="4"/>
      <c r="B82" s="4"/>
      <c r="C82" s="28"/>
      <c r="D82" s="29"/>
      <c r="E82" s="269"/>
      <c r="F82" s="269"/>
      <c r="G82" s="269"/>
      <c r="H82" s="269"/>
      <c r="I82" s="27" t="s">
        <v>41</v>
      </c>
      <c r="J82" s="206" t="s">
        <v>43</v>
      </c>
      <c r="K82" s="206"/>
      <c r="L82" s="206"/>
      <c r="M82" s="206"/>
      <c r="N82" s="206"/>
      <c r="O82" s="206"/>
      <c r="P82" s="206"/>
      <c r="Q82" s="206"/>
      <c r="R82" s="206"/>
      <c r="S82" s="206"/>
      <c r="T82" s="206"/>
      <c r="U82" s="206"/>
      <c r="V82" s="206"/>
      <c r="W82" s="26"/>
    </row>
    <row r="83" spans="1:24" ht="15.75" customHeight="1" x14ac:dyDescent="0.15">
      <c r="A83" s="4">
        <f>IF(AND(I63="する",NOT(AND(I83&lt;&gt;"",ISNUMBER(VALUE(SUBSTITUTE(I83,"-","")))))), 1002,  IF(AND(I63="しない",NOT(ISBLANK(I83))), 2, 0))</f>
        <v>0</v>
      </c>
      <c r="B83" s="4"/>
      <c r="C83" s="24"/>
      <c r="D83" s="25">
        <v>9</v>
      </c>
      <c r="E83" s="268" t="s">
        <v>6</v>
      </c>
      <c r="F83" s="268"/>
      <c r="G83" s="268"/>
      <c r="H83" s="268"/>
      <c r="I83" s="203"/>
      <c r="J83" s="203"/>
      <c r="K83" s="203"/>
      <c r="L83" s="203"/>
      <c r="M83" s="204"/>
      <c r="N83" s="204"/>
      <c r="O83" s="204"/>
      <c r="P83" s="204"/>
      <c r="Q83" s="204"/>
      <c r="R83" s="204"/>
      <c r="S83" s="204"/>
      <c r="T83" s="204"/>
      <c r="U83" s="204"/>
      <c r="V83" s="204"/>
      <c r="W83" s="26"/>
    </row>
    <row r="84" spans="1:24" ht="15.75" customHeight="1" x14ac:dyDescent="0.15">
      <c r="A84" s="4"/>
      <c r="B84" s="4"/>
      <c r="C84" s="28"/>
      <c r="D84" s="29"/>
      <c r="E84" s="269"/>
      <c r="F84" s="269"/>
      <c r="G84" s="269"/>
      <c r="H84" s="269"/>
      <c r="I84" s="27" t="s">
        <v>41</v>
      </c>
      <c r="J84" s="206" t="s">
        <v>97</v>
      </c>
      <c r="K84" s="206"/>
      <c r="L84" s="206"/>
      <c r="M84" s="206"/>
      <c r="N84" s="206"/>
      <c r="O84" s="206"/>
      <c r="P84" s="206"/>
      <c r="Q84" s="206"/>
      <c r="R84" s="206"/>
      <c r="S84" s="206"/>
      <c r="T84" s="206"/>
      <c r="U84" s="206"/>
      <c r="V84" s="206"/>
      <c r="W84" s="26"/>
    </row>
    <row r="85" spans="1:24" ht="15.75" customHeight="1" x14ac:dyDescent="0.15">
      <c r="A85" s="4">
        <f>IF(AND(I63="する",NOT(AND(I85&lt;&gt;"",ISNUMBER(VALUE(SUBSTITUTE(I85,"-","")))))), 1002,  IF(AND(I63="しない",NOT(ISBLANK(I85))), 2, 0))</f>
        <v>0</v>
      </c>
      <c r="B85" s="4"/>
      <c r="C85" s="24"/>
      <c r="D85" s="25">
        <v>10</v>
      </c>
      <c r="E85" s="268" t="s">
        <v>7</v>
      </c>
      <c r="F85" s="268"/>
      <c r="G85" s="268"/>
      <c r="H85" s="268"/>
      <c r="I85" s="203"/>
      <c r="J85" s="203"/>
      <c r="K85" s="203"/>
      <c r="L85" s="203"/>
      <c r="M85" s="204"/>
      <c r="N85" s="204"/>
      <c r="O85" s="204"/>
      <c r="P85" s="204"/>
      <c r="Q85" s="204"/>
      <c r="R85" s="204"/>
      <c r="S85" s="204"/>
      <c r="T85" s="204"/>
      <c r="U85" s="204"/>
      <c r="V85" s="204"/>
      <c r="W85" s="26"/>
    </row>
    <row r="86" spans="1:24" s="71" customFormat="1" ht="15.75" customHeight="1" x14ac:dyDescent="0.15">
      <c r="A86" s="66"/>
      <c r="B86" s="66"/>
      <c r="C86" s="67"/>
      <c r="D86" s="68"/>
      <c r="E86" s="277"/>
      <c r="F86" s="277"/>
      <c r="G86" s="277"/>
      <c r="H86" s="277"/>
      <c r="I86" s="27" t="s">
        <v>41</v>
      </c>
      <c r="J86" s="206" t="s">
        <v>96</v>
      </c>
      <c r="K86" s="206"/>
      <c r="L86" s="206"/>
      <c r="M86" s="206"/>
      <c r="N86" s="206"/>
      <c r="O86" s="206"/>
      <c r="P86" s="206"/>
      <c r="Q86" s="206"/>
      <c r="R86" s="206"/>
      <c r="S86" s="206"/>
      <c r="T86" s="206"/>
      <c r="U86" s="206"/>
      <c r="V86" s="206"/>
      <c r="W86" s="69"/>
      <c r="X86" s="70"/>
    </row>
    <row r="87" spans="1:24" ht="15.75" customHeight="1" x14ac:dyDescent="0.15">
      <c r="A87" s="4">
        <f>IF(AND(I63="しない",NOT(ISBLANK(I87))), 2, 0)</f>
        <v>0</v>
      </c>
      <c r="B87" s="4"/>
      <c r="C87" s="24"/>
      <c r="D87" s="25">
        <v>11</v>
      </c>
      <c r="E87" s="268" t="s">
        <v>38</v>
      </c>
      <c r="F87" s="268"/>
      <c r="G87" s="268"/>
      <c r="H87" s="268"/>
      <c r="I87" s="203"/>
      <c r="J87" s="203"/>
      <c r="K87" s="203"/>
      <c r="L87" s="203"/>
      <c r="M87" s="203"/>
      <c r="N87" s="203"/>
      <c r="O87" s="203"/>
      <c r="P87" s="203"/>
      <c r="Q87" s="203"/>
      <c r="R87" s="203"/>
      <c r="S87" s="203"/>
      <c r="T87" s="203"/>
      <c r="U87" s="203"/>
      <c r="V87" s="203"/>
      <c r="W87" s="26"/>
    </row>
    <row r="88" spans="1:24" ht="15.75" customHeight="1" x14ac:dyDescent="0.15">
      <c r="A88" s="4"/>
      <c r="B88" s="4"/>
      <c r="C88" s="61"/>
      <c r="D88" s="60"/>
      <c r="E88" s="60"/>
      <c r="F88" s="60"/>
      <c r="G88" s="60"/>
      <c r="H88" s="60"/>
      <c r="I88" s="27" t="s">
        <v>41</v>
      </c>
      <c r="J88" s="206" t="s">
        <v>56</v>
      </c>
      <c r="K88" s="206"/>
      <c r="L88" s="206"/>
      <c r="M88" s="206"/>
      <c r="N88" s="206"/>
      <c r="O88" s="206"/>
      <c r="P88" s="206"/>
      <c r="Q88" s="206"/>
      <c r="R88" s="206"/>
      <c r="S88" s="206"/>
      <c r="T88" s="206"/>
      <c r="U88" s="206"/>
      <c r="V88" s="206"/>
      <c r="W88" s="26"/>
    </row>
    <row r="89" spans="1:24" ht="15.75" customHeight="1" x14ac:dyDescent="0.15">
      <c r="A89" s="4"/>
      <c r="B89" s="4"/>
      <c r="C89" s="31"/>
      <c r="D89" s="32"/>
      <c r="E89" s="213"/>
      <c r="F89" s="213"/>
      <c r="G89" s="213"/>
      <c r="H89" s="213"/>
      <c r="I89" s="56"/>
      <c r="J89" s="33"/>
      <c r="K89" s="33"/>
      <c r="L89" s="33"/>
      <c r="M89" s="33"/>
      <c r="N89" s="33"/>
      <c r="O89" s="33"/>
      <c r="P89" s="33"/>
      <c r="Q89" s="33"/>
      <c r="R89" s="33"/>
      <c r="S89" s="33"/>
      <c r="T89" s="33"/>
      <c r="U89" s="33"/>
      <c r="V89" s="33"/>
      <c r="W89" s="34"/>
    </row>
    <row r="90" spans="1:24" ht="15.75" customHeight="1" x14ac:dyDescent="0.15">
      <c r="A90" s="4"/>
      <c r="B90" s="4"/>
      <c r="C90" s="29"/>
      <c r="D90" s="29"/>
      <c r="E90" s="29"/>
      <c r="F90" s="29"/>
      <c r="G90" s="29"/>
      <c r="H90" s="29"/>
      <c r="I90" s="35"/>
      <c r="J90" s="35"/>
      <c r="K90" s="35"/>
      <c r="L90" s="35"/>
      <c r="M90" s="35"/>
      <c r="N90" s="35"/>
      <c r="O90" s="35"/>
      <c r="P90" s="35"/>
      <c r="Q90" s="35"/>
      <c r="R90" s="35"/>
      <c r="S90" s="35"/>
      <c r="T90" s="35"/>
      <c r="U90" s="35"/>
      <c r="V90" s="35"/>
      <c r="W90" s="29"/>
    </row>
    <row r="91" spans="1:24" ht="15.75" hidden="1" customHeight="1" x14ac:dyDescent="0.15">
      <c r="A91" s="4"/>
      <c r="B91" s="4"/>
      <c r="C91" s="94"/>
      <c r="D91" s="94"/>
      <c r="E91" s="94"/>
      <c r="F91" s="94"/>
      <c r="G91" s="94"/>
      <c r="H91" s="94"/>
      <c r="I91" s="74"/>
      <c r="J91" s="35"/>
      <c r="K91" s="35"/>
      <c r="L91" s="35"/>
      <c r="M91" s="35"/>
      <c r="N91" s="35"/>
      <c r="O91" s="35"/>
      <c r="P91" s="35"/>
      <c r="Q91" s="35"/>
      <c r="R91" s="35"/>
      <c r="S91" s="35"/>
      <c r="T91" s="35"/>
      <c r="U91" s="35"/>
      <c r="V91" s="35"/>
      <c r="W91" s="94"/>
    </row>
    <row r="92" spans="1:24" ht="15.75" hidden="1" customHeight="1" x14ac:dyDescent="0.15">
      <c r="A92" s="4"/>
      <c r="B92" s="4"/>
      <c r="C92" s="94"/>
      <c r="D92" s="94"/>
      <c r="E92" s="94"/>
      <c r="F92" s="94"/>
      <c r="G92" s="94"/>
      <c r="H92" s="94"/>
      <c r="I92" s="35"/>
      <c r="J92" s="35"/>
      <c r="K92" s="35"/>
      <c r="L92" s="35"/>
      <c r="M92" s="35"/>
      <c r="N92" s="35"/>
      <c r="O92" s="35"/>
      <c r="P92" s="35"/>
      <c r="Q92" s="35"/>
      <c r="R92" s="35"/>
      <c r="S92" s="35"/>
      <c r="T92" s="35"/>
      <c r="U92" s="35"/>
      <c r="V92" s="35"/>
      <c r="W92" s="94"/>
    </row>
    <row r="93" spans="1:24" ht="15.75" hidden="1" customHeight="1" x14ac:dyDescent="0.15">
      <c r="A93" s="4"/>
      <c r="B93" s="4"/>
      <c r="C93" s="94"/>
      <c r="D93" s="94"/>
      <c r="E93" s="94"/>
      <c r="F93" s="94"/>
      <c r="G93" s="94"/>
      <c r="H93" s="94"/>
      <c r="I93" s="35"/>
      <c r="J93" s="35"/>
      <c r="K93" s="35"/>
      <c r="L93" s="35"/>
      <c r="M93" s="35"/>
      <c r="N93" s="35"/>
      <c r="O93" s="35"/>
      <c r="P93" s="35"/>
      <c r="Q93" s="35"/>
      <c r="R93" s="35"/>
      <c r="S93" s="35"/>
      <c r="T93" s="35"/>
      <c r="U93" s="35"/>
      <c r="V93" s="35"/>
      <c r="W93" s="94"/>
    </row>
    <row r="94" spans="1:24" ht="15.75" hidden="1" customHeight="1" x14ac:dyDescent="0.15">
      <c r="A94" s="4"/>
      <c r="B94" s="4"/>
      <c r="C94" s="94"/>
      <c r="D94" s="94"/>
      <c r="E94" s="94"/>
      <c r="F94" s="94"/>
      <c r="G94" s="94"/>
      <c r="H94" s="94"/>
      <c r="I94" s="35"/>
      <c r="J94" s="35"/>
      <c r="K94" s="35"/>
      <c r="L94" s="35"/>
      <c r="M94" s="35"/>
      <c r="N94" s="35"/>
      <c r="O94" s="35"/>
      <c r="P94" s="35"/>
      <c r="Q94" s="35"/>
      <c r="R94" s="35"/>
      <c r="S94" s="35"/>
      <c r="T94" s="35"/>
      <c r="U94" s="35"/>
      <c r="V94" s="35"/>
      <c r="W94" s="94"/>
    </row>
    <row r="95" spans="1:24" ht="15.75" hidden="1" customHeight="1" x14ac:dyDescent="0.15">
      <c r="A95" s="4"/>
      <c r="B95" s="4"/>
      <c r="C95" s="94"/>
      <c r="D95" s="94"/>
      <c r="E95" s="94"/>
      <c r="F95" s="94"/>
      <c r="G95" s="94"/>
      <c r="H95" s="94"/>
      <c r="I95" s="35"/>
      <c r="J95" s="35"/>
      <c r="K95" s="35"/>
      <c r="L95" s="35"/>
      <c r="M95" s="35"/>
      <c r="N95" s="35"/>
      <c r="O95" s="35"/>
      <c r="P95" s="35"/>
      <c r="Q95" s="35"/>
      <c r="R95" s="35"/>
      <c r="S95" s="35"/>
      <c r="T95" s="35"/>
      <c r="U95" s="35"/>
      <c r="V95" s="35"/>
      <c r="W95" s="94"/>
    </row>
    <row r="96" spans="1:24" ht="15.75" hidden="1" customHeight="1" x14ac:dyDescent="0.15">
      <c r="A96" s="4"/>
      <c r="B96" s="4"/>
      <c r="C96" s="94"/>
      <c r="D96" s="94"/>
      <c r="E96" s="94"/>
      <c r="F96" s="94"/>
      <c r="G96" s="94"/>
      <c r="H96" s="94"/>
      <c r="I96" s="35"/>
      <c r="J96" s="35"/>
      <c r="K96" s="35"/>
      <c r="L96" s="35"/>
      <c r="M96" s="35"/>
      <c r="N96" s="35"/>
      <c r="O96" s="35"/>
      <c r="P96" s="35"/>
      <c r="Q96" s="35"/>
      <c r="R96" s="35"/>
      <c r="S96" s="35"/>
      <c r="T96" s="35"/>
      <c r="U96" s="35"/>
      <c r="V96" s="35"/>
      <c r="W96" s="94"/>
    </row>
    <row r="97" spans="1:23" ht="15.75" hidden="1" customHeight="1" x14ac:dyDescent="0.15">
      <c r="A97" s="4"/>
      <c r="B97" s="4"/>
      <c r="C97" s="94"/>
      <c r="D97" s="94"/>
      <c r="E97" s="94"/>
      <c r="F97" s="94"/>
      <c r="G97" s="94"/>
      <c r="H97" s="94"/>
      <c r="I97" s="35"/>
      <c r="J97" s="35"/>
      <c r="K97" s="35"/>
      <c r="L97" s="35"/>
      <c r="M97" s="35"/>
      <c r="N97" s="35"/>
      <c r="O97" s="35"/>
      <c r="P97" s="35"/>
      <c r="Q97" s="35"/>
      <c r="R97" s="35"/>
      <c r="S97" s="35"/>
      <c r="T97" s="35"/>
      <c r="U97" s="35"/>
      <c r="V97" s="35"/>
      <c r="W97" s="94"/>
    </row>
    <row r="98" spans="1:23" ht="15.75" hidden="1" customHeight="1" x14ac:dyDescent="0.15">
      <c r="A98" s="4"/>
      <c r="B98" s="4"/>
      <c r="C98" s="94"/>
      <c r="D98" s="94"/>
      <c r="E98" s="94"/>
      <c r="F98" s="94"/>
      <c r="G98" s="94"/>
      <c r="H98" s="94"/>
      <c r="I98" s="35"/>
      <c r="J98" s="35"/>
      <c r="K98" s="35"/>
      <c r="L98" s="35"/>
      <c r="M98" s="35"/>
      <c r="N98" s="35"/>
      <c r="O98" s="35"/>
      <c r="P98" s="35"/>
      <c r="Q98" s="35"/>
      <c r="R98" s="35"/>
      <c r="S98" s="35"/>
      <c r="T98" s="35"/>
      <c r="U98" s="35"/>
      <c r="V98" s="35"/>
      <c r="W98" s="94"/>
    </row>
    <row r="99" spans="1:23" ht="15.75" hidden="1" customHeight="1" x14ac:dyDescent="0.15">
      <c r="A99" s="4"/>
      <c r="B99" s="4"/>
      <c r="C99" s="94"/>
      <c r="D99" s="94"/>
      <c r="E99" s="94"/>
      <c r="F99" s="94"/>
      <c r="G99" s="94"/>
      <c r="H99" s="94"/>
      <c r="I99" s="35"/>
      <c r="J99" s="35"/>
      <c r="K99" s="35"/>
      <c r="L99" s="35"/>
      <c r="M99" s="35"/>
      <c r="N99" s="35"/>
      <c r="O99" s="35"/>
      <c r="P99" s="35"/>
      <c r="Q99" s="35"/>
      <c r="R99" s="35"/>
      <c r="S99" s="35"/>
      <c r="T99" s="35"/>
      <c r="U99" s="35"/>
      <c r="V99" s="35"/>
      <c r="W99" s="94"/>
    </row>
    <row r="100" spans="1:23" ht="15.75" hidden="1" customHeight="1" x14ac:dyDescent="0.15">
      <c r="A100" s="4"/>
      <c r="B100" s="4"/>
      <c r="C100" s="94"/>
      <c r="D100" s="94"/>
      <c r="E100" s="94"/>
      <c r="F100" s="94"/>
      <c r="G100" s="94"/>
      <c r="H100" s="94"/>
      <c r="I100" s="35"/>
      <c r="J100" s="35"/>
      <c r="K100" s="35"/>
      <c r="L100" s="35"/>
      <c r="M100" s="35"/>
      <c r="N100" s="35"/>
      <c r="O100" s="35"/>
      <c r="P100" s="35"/>
      <c r="Q100" s="35"/>
      <c r="R100" s="35"/>
      <c r="S100" s="35"/>
      <c r="T100" s="35"/>
      <c r="U100" s="35"/>
      <c r="V100" s="35"/>
      <c r="W100" s="94"/>
    </row>
    <row r="101" spans="1:23" ht="15.75" hidden="1" customHeight="1" x14ac:dyDescent="0.15">
      <c r="A101" s="4"/>
      <c r="B101" s="4"/>
      <c r="C101" s="94"/>
      <c r="D101" s="94"/>
      <c r="E101" s="94"/>
      <c r="F101" s="94"/>
      <c r="G101" s="94"/>
      <c r="H101" s="94"/>
      <c r="I101" s="35"/>
      <c r="J101" s="35"/>
      <c r="K101" s="35"/>
      <c r="L101" s="35"/>
      <c r="M101" s="35"/>
      <c r="N101" s="35"/>
      <c r="O101" s="35"/>
      <c r="P101" s="35"/>
      <c r="Q101" s="35"/>
      <c r="R101" s="35"/>
      <c r="S101" s="35"/>
      <c r="T101" s="35"/>
      <c r="U101" s="35"/>
      <c r="V101" s="35"/>
      <c r="W101" s="94"/>
    </row>
    <row r="102" spans="1:23" ht="15.75" hidden="1" customHeight="1" x14ac:dyDescent="0.15">
      <c r="A102" s="4"/>
      <c r="B102" s="4"/>
      <c r="C102" s="94"/>
      <c r="D102" s="94"/>
      <c r="E102" s="94"/>
      <c r="F102" s="94"/>
      <c r="G102" s="94"/>
      <c r="H102" s="94"/>
      <c r="I102" s="35"/>
      <c r="J102" s="35"/>
      <c r="K102" s="35"/>
      <c r="L102" s="35"/>
      <c r="M102" s="35"/>
      <c r="N102" s="35"/>
      <c r="O102" s="35"/>
      <c r="P102" s="35"/>
      <c r="Q102" s="35"/>
      <c r="R102" s="35"/>
      <c r="S102" s="35"/>
      <c r="T102" s="35"/>
      <c r="U102" s="35"/>
      <c r="V102" s="35"/>
      <c r="W102" s="94"/>
    </row>
    <row r="103" spans="1:23" ht="15.75" hidden="1" customHeight="1" x14ac:dyDescent="0.15">
      <c r="A103" s="4"/>
      <c r="B103" s="4"/>
      <c r="C103" s="94"/>
      <c r="D103" s="94"/>
      <c r="E103" s="94"/>
      <c r="F103" s="94"/>
      <c r="G103" s="94"/>
      <c r="H103" s="94"/>
      <c r="I103" s="35"/>
      <c r="J103" s="35"/>
      <c r="K103" s="35"/>
      <c r="L103" s="35"/>
      <c r="M103" s="35"/>
      <c r="N103" s="35"/>
      <c r="O103" s="35"/>
      <c r="P103" s="35"/>
      <c r="Q103" s="35"/>
      <c r="R103" s="35"/>
      <c r="S103" s="35"/>
      <c r="T103" s="35"/>
      <c r="U103" s="35"/>
      <c r="V103" s="35"/>
      <c r="W103" s="94"/>
    </row>
    <row r="104" spans="1:23" ht="15.75" hidden="1" customHeight="1" x14ac:dyDescent="0.15">
      <c r="A104" s="4"/>
      <c r="B104" s="4"/>
      <c r="C104" s="94"/>
      <c r="D104" s="94"/>
      <c r="E104" s="94"/>
      <c r="F104" s="94"/>
      <c r="G104" s="94"/>
      <c r="H104" s="94"/>
      <c r="I104" s="35"/>
      <c r="J104" s="35"/>
      <c r="K104" s="35"/>
      <c r="L104" s="35"/>
      <c r="M104" s="35"/>
      <c r="N104" s="35"/>
      <c r="O104" s="35"/>
      <c r="P104" s="35"/>
      <c r="Q104" s="35"/>
      <c r="R104" s="35"/>
      <c r="S104" s="35"/>
      <c r="T104" s="35"/>
      <c r="U104" s="35"/>
      <c r="V104" s="35"/>
      <c r="W104" s="94"/>
    </row>
    <row r="105" spans="1:23" ht="15.75" hidden="1" customHeight="1" x14ac:dyDescent="0.15">
      <c r="A105" s="4"/>
      <c r="B105" s="4"/>
      <c r="C105" s="94"/>
      <c r="D105" s="94"/>
      <c r="E105" s="94"/>
      <c r="F105" s="94"/>
      <c r="G105" s="94"/>
      <c r="H105" s="94"/>
      <c r="I105" s="35"/>
      <c r="J105" s="35"/>
      <c r="K105" s="35"/>
      <c r="L105" s="35"/>
      <c r="M105" s="35"/>
      <c r="N105" s="35"/>
      <c r="O105" s="35"/>
      <c r="P105" s="35"/>
      <c r="Q105" s="35"/>
      <c r="R105" s="35"/>
      <c r="S105" s="35"/>
      <c r="T105" s="35"/>
      <c r="U105" s="35"/>
      <c r="V105" s="35"/>
      <c r="W105" s="94"/>
    </row>
    <row r="106" spans="1:23" ht="15.75" hidden="1" customHeight="1" x14ac:dyDescent="0.15">
      <c r="A106" s="4"/>
      <c r="B106" s="4"/>
      <c r="C106" s="94"/>
      <c r="D106" s="94"/>
      <c r="E106" s="94"/>
      <c r="F106" s="94"/>
      <c r="G106" s="94"/>
      <c r="H106" s="94"/>
      <c r="I106" s="35"/>
      <c r="J106" s="35"/>
      <c r="K106" s="35"/>
      <c r="L106" s="35"/>
      <c r="M106" s="35"/>
      <c r="N106" s="35"/>
      <c r="O106" s="35"/>
      <c r="P106" s="35"/>
      <c r="Q106" s="35"/>
      <c r="R106" s="35"/>
      <c r="S106" s="35"/>
      <c r="T106" s="35"/>
      <c r="U106" s="35"/>
      <c r="V106" s="35"/>
      <c r="W106" s="94"/>
    </row>
    <row r="107" spans="1:23" ht="15.75" hidden="1" customHeight="1" x14ac:dyDescent="0.15">
      <c r="A107" s="4"/>
      <c r="B107" s="4"/>
      <c r="C107" s="94"/>
      <c r="D107" s="94"/>
      <c r="E107" s="94"/>
      <c r="F107" s="94"/>
      <c r="G107" s="94"/>
      <c r="H107" s="94"/>
      <c r="I107" s="35"/>
      <c r="J107" s="35"/>
      <c r="K107" s="35"/>
      <c r="L107" s="35"/>
      <c r="M107" s="35"/>
      <c r="N107" s="35"/>
      <c r="O107" s="35"/>
      <c r="P107" s="35"/>
      <c r="Q107" s="35"/>
      <c r="R107" s="35"/>
      <c r="S107" s="35"/>
      <c r="T107" s="35"/>
      <c r="U107" s="35"/>
      <c r="V107" s="35"/>
      <c r="W107" s="94"/>
    </row>
    <row r="108" spans="1:23" ht="15.75" customHeight="1" x14ac:dyDescent="0.15">
      <c r="A108" s="4"/>
      <c r="B108" s="4"/>
      <c r="C108" s="29"/>
      <c r="D108" s="29"/>
      <c r="E108" s="29"/>
      <c r="F108" s="29"/>
      <c r="G108" s="29"/>
      <c r="H108" s="29"/>
      <c r="I108" s="35"/>
      <c r="J108" s="29"/>
      <c r="K108" s="29"/>
      <c r="L108" s="29"/>
      <c r="M108" s="29"/>
      <c r="N108" s="29"/>
      <c r="O108" s="29"/>
      <c r="P108" s="29"/>
      <c r="Q108" s="29"/>
      <c r="R108" s="29"/>
      <c r="S108" s="29"/>
      <c r="T108" s="29"/>
      <c r="U108" s="29"/>
      <c r="V108" s="29"/>
      <c r="W108" s="29"/>
    </row>
    <row r="109" spans="1:23" ht="15.75" customHeight="1" x14ac:dyDescent="0.15">
      <c r="A109" s="4"/>
      <c r="B109" s="4"/>
      <c r="C109" s="222" t="s">
        <v>85</v>
      </c>
      <c r="D109" s="223"/>
      <c r="E109" s="223"/>
      <c r="F109" s="223"/>
      <c r="G109" s="223"/>
      <c r="H109" s="224"/>
    </row>
    <row r="110" spans="1:23" ht="15.75" customHeight="1" x14ac:dyDescent="0.15">
      <c r="A110" s="4"/>
      <c r="B110" s="4"/>
      <c r="C110" s="36"/>
      <c r="D110" s="37"/>
      <c r="E110" s="37"/>
      <c r="F110" s="37"/>
      <c r="G110" s="37"/>
      <c r="H110" s="37"/>
      <c r="I110" s="72"/>
      <c r="J110" s="22"/>
      <c r="K110" s="22"/>
      <c r="L110" s="22"/>
      <c r="M110" s="22"/>
      <c r="N110" s="22"/>
      <c r="O110" s="22"/>
      <c r="P110" s="22"/>
      <c r="Q110" s="22"/>
      <c r="R110" s="22"/>
      <c r="S110" s="22"/>
      <c r="T110" s="22"/>
      <c r="U110" s="22"/>
      <c r="V110" s="22"/>
      <c r="W110" s="23"/>
    </row>
    <row r="111" spans="1:23" ht="15.75" customHeight="1" x14ac:dyDescent="0.15">
      <c r="A111" s="4"/>
      <c r="B111" s="4"/>
      <c r="C111" s="36"/>
      <c r="D111" s="206" t="s">
        <v>98</v>
      </c>
      <c r="E111" s="206"/>
      <c r="F111" s="206"/>
      <c r="G111" s="206"/>
      <c r="H111" s="206"/>
      <c r="I111" s="254"/>
      <c r="J111" s="206"/>
      <c r="K111" s="206"/>
      <c r="L111" s="206"/>
      <c r="M111" s="206"/>
      <c r="N111" s="206"/>
      <c r="O111" s="206"/>
      <c r="P111" s="206"/>
      <c r="Q111" s="206"/>
      <c r="R111" s="206"/>
      <c r="S111" s="206"/>
      <c r="T111" s="206"/>
      <c r="U111" s="206"/>
      <c r="V111" s="206"/>
      <c r="W111" s="26"/>
    </row>
    <row r="112" spans="1:23" ht="15.75" customHeight="1" x14ac:dyDescent="0.15">
      <c r="A112" s="4">
        <f>IF(ISBLANK(I112), 1, 0)</f>
        <v>1</v>
      </c>
      <c r="B112" s="4"/>
      <c r="C112" s="24"/>
      <c r="D112" s="25">
        <v>1</v>
      </c>
      <c r="E112" s="268" t="s">
        <v>8</v>
      </c>
      <c r="F112" s="268"/>
      <c r="G112" s="268"/>
      <c r="H112" s="268"/>
      <c r="I112" s="203"/>
      <c r="J112" s="203"/>
      <c r="K112" s="203"/>
      <c r="L112" s="203"/>
      <c r="M112" s="203"/>
      <c r="N112" s="203"/>
      <c r="O112" s="203"/>
      <c r="P112" s="203"/>
      <c r="Q112" s="203"/>
      <c r="R112" s="203"/>
      <c r="S112" s="203"/>
      <c r="T112" s="203"/>
      <c r="U112" s="203"/>
      <c r="V112" s="203"/>
      <c r="W112" s="26"/>
    </row>
    <row r="113" spans="1:23" ht="15.75" customHeight="1" x14ac:dyDescent="0.15">
      <c r="A113" s="4"/>
      <c r="B113" s="4"/>
      <c r="C113" s="24"/>
      <c r="D113" s="25"/>
      <c r="E113" s="269"/>
      <c r="F113" s="269"/>
      <c r="G113" s="269"/>
      <c r="H113" s="269"/>
      <c r="I113" s="38" t="s">
        <v>40</v>
      </c>
      <c r="J113" s="206" t="s">
        <v>160</v>
      </c>
      <c r="K113" s="206"/>
      <c r="L113" s="206"/>
      <c r="M113" s="206"/>
      <c r="N113" s="206"/>
      <c r="O113" s="206"/>
      <c r="P113" s="206"/>
      <c r="Q113" s="206"/>
      <c r="R113" s="206"/>
      <c r="S113" s="206"/>
      <c r="T113" s="206"/>
      <c r="U113" s="206"/>
      <c r="V113" s="206"/>
      <c r="W113" s="26"/>
    </row>
    <row r="114" spans="1:23" ht="15.75" customHeight="1" x14ac:dyDescent="0.15">
      <c r="A114" s="4"/>
      <c r="B114" s="4"/>
      <c r="C114" s="24"/>
      <c r="D114" s="25">
        <v>2</v>
      </c>
      <c r="E114" s="268" t="s">
        <v>58</v>
      </c>
      <c r="F114" s="268"/>
      <c r="G114" s="268"/>
      <c r="H114" s="268"/>
      <c r="I114" s="203"/>
      <c r="J114" s="203"/>
      <c r="K114" s="203"/>
      <c r="L114" s="203"/>
      <c r="M114" s="203"/>
      <c r="N114" s="203"/>
      <c r="O114" s="203"/>
      <c r="P114" s="203"/>
      <c r="Q114" s="203"/>
      <c r="R114" s="203"/>
      <c r="S114" s="203"/>
      <c r="T114" s="203"/>
      <c r="U114" s="203"/>
      <c r="V114" s="203"/>
      <c r="W114" s="26"/>
    </row>
    <row r="115" spans="1:23" ht="15.75" customHeight="1" x14ac:dyDescent="0.15">
      <c r="A115" s="4"/>
      <c r="B115" s="4"/>
      <c r="C115" s="24"/>
      <c r="D115" s="25"/>
      <c r="E115" s="269"/>
      <c r="F115" s="269"/>
      <c r="G115" s="269"/>
      <c r="H115" s="269"/>
      <c r="I115" s="38" t="s">
        <v>41</v>
      </c>
      <c r="J115" s="206" t="s">
        <v>42</v>
      </c>
      <c r="K115" s="206"/>
      <c r="L115" s="206"/>
      <c r="M115" s="206"/>
      <c r="N115" s="206"/>
      <c r="O115" s="206"/>
      <c r="P115" s="206"/>
      <c r="Q115" s="206"/>
      <c r="R115" s="206"/>
      <c r="S115" s="206"/>
      <c r="T115" s="206"/>
      <c r="U115" s="206"/>
      <c r="V115" s="206"/>
      <c r="W115" s="26"/>
    </row>
    <row r="116" spans="1:23" ht="15.75" customHeight="1" x14ac:dyDescent="0.15">
      <c r="A116" s="4">
        <f>IF(ISBLANK(I116), 1, 0)</f>
        <v>1</v>
      </c>
      <c r="B116" s="4"/>
      <c r="C116" s="24"/>
      <c r="D116" s="25">
        <v>3</v>
      </c>
      <c r="E116" s="268" t="s">
        <v>59</v>
      </c>
      <c r="F116" s="268"/>
      <c r="G116" s="268"/>
      <c r="H116" s="268"/>
      <c r="I116" s="203"/>
      <c r="J116" s="203"/>
      <c r="K116" s="203"/>
      <c r="L116" s="203"/>
      <c r="M116" s="203"/>
      <c r="N116" s="203"/>
      <c r="O116" s="203"/>
      <c r="P116" s="203"/>
      <c r="Q116" s="203"/>
      <c r="R116" s="203"/>
      <c r="S116" s="203"/>
      <c r="T116" s="203"/>
      <c r="U116" s="203"/>
      <c r="V116" s="203"/>
      <c r="W116" s="26"/>
    </row>
    <row r="117" spans="1:23" ht="15.75" customHeight="1" x14ac:dyDescent="0.15">
      <c r="A117" s="4"/>
      <c r="B117" s="4"/>
      <c r="C117" s="24"/>
      <c r="D117" s="25"/>
      <c r="E117" s="269"/>
      <c r="F117" s="269"/>
      <c r="G117" s="269"/>
      <c r="H117" s="269"/>
      <c r="I117" s="38" t="s">
        <v>41</v>
      </c>
      <c r="J117" s="206" t="s">
        <v>43</v>
      </c>
      <c r="K117" s="206"/>
      <c r="L117" s="206"/>
      <c r="M117" s="206"/>
      <c r="N117" s="206"/>
      <c r="O117" s="206"/>
      <c r="P117" s="206"/>
      <c r="Q117" s="206"/>
      <c r="R117" s="206"/>
      <c r="S117" s="206"/>
      <c r="T117" s="206"/>
      <c r="U117" s="206"/>
      <c r="V117" s="206"/>
      <c r="W117" s="26"/>
    </row>
    <row r="118" spans="1:23" ht="15.75" customHeight="1" x14ac:dyDescent="0.15">
      <c r="A118" s="4">
        <f>IF(NOT(AND(I118&lt;&gt;"",ISNUMBER(VALUE(SUBSTITUTE(I118,"-",""))))), 1002, 0)</f>
        <v>1002</v>
      </c>
      <c r="B118" s="4"/>
      <c r="C118" s="24"/>
      <c r="D118" s="25">
        <v>4</v>
      </c>
      <c r="E118" s="268" t="s">
        <v>6</v>
      </c>
      <c r="F118" s="268"/>
      <c r="G118" s="268"/>
      <c r="H118" s="268"/>
      <c r="I118" s="203"/>
      <c r="J118" s="203"/>
      <c r="K118" s="203"/>
      <c r="L118" s="203"/>
      <c r="M118" s="204"/>
      <c r="N118" s="204"/>
      <c r="O118" s="204"/>
      <c r="P118" s="204"/>
      <c r="Q118" s="204"/>
      <c r="R118" s="204"/>
      <c r="S118" s="204"/>
      <c r="T118" s="204"/>
      <c r="U118" s="204"/>
      <c r="V118" s="204"/>
      <c r="W118" s="26"/>
    </row>
    <row r="119" spans="1:23" ht="15.75" customHeight="1" x14ac:dyDescent="0.15">
      <c r="A119" s="4"/>
      <c r="B119" s="4"/>
      <c r="C119" s="28"/>
      <c r="D119" s="29"/>
      <c r="E119" s="269"/>
      <c r="F119" s="269"/>
      <c r="G119" s="269"/>
      <c r="H119" s="269"/>
      <c r="I119" s="38" t="s">
        <v>41</v>
      </c>
      <c r="J119" s="206" t="s">
        <v>97</v>
      </c>
      <c r="K119" s="206"/>
      <c r="L119" s="206"/>
      <c r="M119" s="206"/>
      <c r="N119" s="206"/>
      <c r="O119" s="206"/>
      <c r="P119" s="206"/>
      <c r="Q119" s="206"/>
      <c r="R119" s="206"/>
      <c r="S119" s="206"/>
      <c r="T119" s="206"/>
      <c r="U119" s="206"/>
      <c r="V119" s="206"/>
      <c r="W119" s="26"/>
    </row>
    <row r="120" spans="1:23" ht="15.75" customHeight="1" x14ac:dyDescent="0.15">
      <c r="A120" s="4">
        <f>IF(AND(I120&lt;&gt;"",NOT(ISNUMBER(VALUE(SUBSTITUTE(I120,"-",""))))), 1002, 0)</f>
        <v>0</v>
      </c>
      <c r="B120" s="4"/>
      <c r="C120" s="24"/>
      <c r="D120" s="25">
        <v>5</v>
      </c>
      <c r="E120" s="268" t="s">
        <v>7</v>
      </c>
      <c r="F120" s="268"/>
      <c r="G120" s="268"/>
      <c r="H120" s="268"/>
      <c r="I120" s="203"/>
      <c r="J120" s="203"/>
      <c r="K120" s="203"/>
      <c r="L120" s="203"/>
      <c r="M120" s="204"/>
      <c r="N120" s="204"/>
      <c r="O120" s="204"/>
      <c r="P120" s="204"/>
      <c r="Q120" s="204"/>
      <c r="R120" s="204"/>
      <c r="S120" s="204"/>
      <c r="T120" s="204"/>
      <c r="U120" s="204"/>
      <c r="V120" s="204"/>
      <c r="W120" s="26"/>
    </row>
    <row r="121" spans="1:23" ht="15.75" customHeight="1" x14ac:dyDescent="0.15">
      <c r="A121" s="4"/>
      <c r="B121" s="4"/>
      <c r="C121" s="28"/>
      <c r="D121" s="29"/>
      <c r="E121" s="269"/>
      <c r="F121" s="269"/>
      <c r="G121" s="269"/>
      <c r="H121" s="269"/>
      <c r="I121" s="38" t="s">
        <v>41</v>
      </c>
      <c r="J121" s="206" t="s">
        <v>192</v>
      </c>
      <c r="K121" s="206"/>
      <c r="L121" s="206"/>
      <c r="M121" s="206"/>
      <c r="N121" s="206"/>
      <c r="O121" s="206"/>
      <c r="P121" s="206"/>
      <c r="Q121" s="206"/>
      <c r="R121" s="206"/>
      <c r="S121" s="206"/>
      <c r="T121" s="206"/>
      <c r="U121" s="206"/>
      <c r="V121" s="206"/>
      <c r="W121" s="26"/>
    </row>
    <row r="122" spans="1:23" ht="15.75" customHeight="1" x14ac:dyDescent="0.15">
      <c r="A122" s="4"/>
      <c r="B122" s="4"/>
      <c r="C122" s="24"/>
      <c r="D122" s="25">
        <v>6</v>
      </c>
      <c r="E122" s="268" t="s">
        <v>38</v>
      </c>
      <c r="F122" s="268"/>
      <c r="G122" s="268"/>
      <c r="H122" s="268"/>
      <c r="I122" s="203"/>
      <c r="J122" s="203"/>
      <c r="K122" s="203"/>
      <c r="L122" s="203"/>
      <c r="M122" s="203"/>
      <c r="N122" s="203"/>
      <c r="O122" s="203"/>
      <c r="P122" s="203"/>
      <c r="Q122" s="203"/>
      <c r="R122" s="203"/>
      <c r="S122" s="203"/>
      <c r="T122" s="203"/>
      <c r="U122" s="203"/>
      <c r="V122" s="203"/>
      <c r="W122" s="26"/>
    </row>
    <row r="123" spans="1:23" ht="15.75" customHeight="1" x14ac:dyDescent="0.15">
      <c r="A123" s="4"/>
      <c r="B123" s="4"/>
      <c r="C123" s="28"/>
      <c r="D123" s="29"/>
      <c r="E123" s="29"/>
      <c r="F123" s="29"/>
      <c r="G123" s="29"/>
      <c r="H123" s="29"/>
      <c r="I123" s="27" t="s">
        <v>41</v>
      </c>
      <c r="J123" s="206" t="s">
        <v>56</v>
      </c>
      <c r="K123" s="206"/>
      <c r="L123" s="206"/>
      <c r="M123" s="206"/>
      <c r="N123" s="206"/>
      <c r="O123" s="206"/>
      <c r="P123" s="206"/>
      <c r="Q123" s="206"/>
      <c r="R123" s="206"/>
      <c r="S123" s="206"/>
      <c r="T123" s="206"/>
      <c r="U123" s="206"/>
      <c r="V123" s="206"/>
      <c r="W123" s="26"/>
    </row>
    <row r="124" spans="1:23" ht="15.75" customHeight="1" x14ac:dyDescent="0.15">
      <c r="A124" s="4"/>
      <c r="B124" s="4"/>
      <c r="C124" s="31"/>
      <c r="D124" s="32"/>
      <c r="E124" s="32"/>
      <c r="F124" s="32"/>
      <c r="G124" s="32"/>
      <c r="H124" s="32"/>
      <c r="I124" s="56"/>
      <c r="J124" s="33"/>
      <c r="K124" s="33"/>
      <c r="L124" s="33"/>
      <c r="M124" s="33"/>
      <c r="N124" s="33"/>
      <c r="O124" s="33"/>
      <c r="P124" s="33"/>
      <c r="Q124" s="33"/>
      <c r="R124" s="33"/>
      <c r="S124" s="33"/>
      <c r="T124" s="33"/>
      <c r="U124" s="33"/>
      <c r="V124" s="33"/>
      <c r="W124" s="34"/>
    </row>
    <row r="125" spans="1:23" ht="15.75" customHeight="1" x14ac:dyDescent="0.15">
      <c r="A125" s="4"/>
      <c r="B125" s="4"/>
      <c r="C125" s="29"/>
      <c r="D125" s="29"/>
      <c r="E125" s="29"/>
      <c r="F125" s="29"/>
      <c r="G125" s="29"/>
      <c r="H125" s="29"/>
      <c r="I125" s="35"/>
      <c r="J125" s="35"/>
      <c r="K125" s="35"/>
      <c r="L125" s="35"/>
      <c r="M125" s="35"/>
      <c r="N125" s="35"/>
      <c r="O125" s="35"/>
      <c r="P125" s="35"/>
      <c r="Q125" s="35"/>
      <c r="R125" s="35"/>
      <c r="S125" s="35"/>
      <c r="T125" s="35"/>
      <c r="U125" s="35"/>
      <c r="V125" s="35"/>
      <c r="W125" s="29"/>
    </row>
    <row r="126" spans="1:23" ht="15.75" hidden="1" customHeight="1" x14ac:dyDescent="0.15">
      <c r="A126" s="4"/>
      <c r="B126" s="4"/>
      <c r="C126" s="94"/>
      <c r="D126" s="94"/>
      <c r="E126" s="94"/>
      <c r="F126" s="94"/>
      <c r="G126" s="94"/>
      <c r="H126" s="94"/>
      <c r="I126" s="74"/>
      <c r="J126" s="35"/>
      <c r="K126" s="35"/>
      <c r="L126" s="35"/>
      <c r="M126" s="35"/>
      <c r="N126" s="35"/>
      <c r="O126" s="35"/>
      <c r="P126" s="35"/>
      <c r="Q126" s="35"/>
      <c r="R126" s="35"/>
      <c r="S126" s="35"/>
      <c r="T126" s="35"/>
      <c r="U126" s="35"/>
      <c r="V126" s="35"/>
      <c r="W126" s="94"/>
    </row>
    <row r="127" spans="1:23" ht="15.75" hidden="1" customHeight="1" x14ac:dyDescent="0.15">
      <c r="A127" s="4"/>
      <c r="B127" s="4"/>
      <c r="C127" s="94"/>
      <c r="D127" s="94"/>
      <c r="E127" s="94"/>
      <c r="F127" s="94"/>
      <c r="G127" s="94"/>
      <c r="H127" s="94"/>
      <c r="I127" s="35"/>
      <c r="J127" s="35"/>
      <c r="K127" s="35"/>
      <c r="L127" s="35"/>
      <c r="M127" s="35"/>
      <c r="N127" s="35"/>
      <c r="O127" s="35"/>
      <c r="P127" s="35"/>
      <c r="Q127" s="35"/>
      <c r="R127" s="35"/>
      <c r="S127" s="35"/>
      <c r="T127" s="35"/>
      <c r="U127" s="35"/>
      <c r="V127" s="35"/>
      <c r="W127" s="94"/>
    </row>
    <row r="128" spans="1:23" ht="15.75" hidden="1" customHeight="1" x14ac:dyDescent="0.15">
      <c r="A128" s="4"/>
      <c r="B128" s="4"/>
      <c r="C128" s="94"/>
      <c r="D128" s="94"/>
      <c r="E128" s="94"/>
      <c r="F128" s="94"/>
      <c r="G128" s="94"/>
      <c r="H128" s="94"/>
      <c r="I128" s="35"/>
      <c r="J128" s="35"/>
      <c r="K128" s="35"/>
      <c r="L128" s="35"/>
      <c r="M128" s="35"/>
      <c r="N128" s="35"/>
      <c r="O128" s="35"/>
      <c r="P128" s="35"/>
      <c r="Q128" s="35"/>
      <c r="R128" s="35"/>
      <c r="S128" s="35"/>
      <c r="T128" s="35"/>
      <c r="U128" s="35"/>
      <c r="V128" s="35"/>
      <c r="W128" s="94"/>
    </row>
    <row r="129" spans="1:23" ht="15.75" hidden="1" customHeight="1" x14ac:dyDescent="0.15">
      <c r="A129" s="4"/>
      <c r="B129" s="4"/>
      <c r="C129" s="94"/>
      <c r="D129" s="94"/>
      <c r="E129" s="94"/>
      <c r="F129" s="94"/>
      <c r="G129" s="94"/>
      <c r="H129" s="94"/>
      <c r="I129" s="35"/>
      <c r="J129" s="35"/>
      <c r="K129" s="35"/>
      <c r="L129" s="35"/>
      <c r="M129" s="35"/>
      <c r="N129" s="35"/>
      <c r="O129" s="35"/>
      <c r="P129" s="35"/>
      <c r="Q129" s="35"/>
      <c r="R129" s="35"/>
      <c r="S129" s="35"/>
      <c r="T129" s="35"/>
      <c r="U129" s="35"/>
      <c r="V129" s="35"/>
      <c r="W129" s="94"/>
    </row>
    <row r="130" spans="1:23" ht="15.75" hidden="1" customHeight="1" x14ac:dyDescent="0.15">
      <c r="A130" s="4"/>
      <c r="B130" s="4"/>
      <c r="C130" s="94"/>
      <c r="D130" s="94"/>
      <c r="E130" s="94"/>
      <c r="F130" s="94"/>
      <c r="G130" s="94"/>
      <c r="H130" s="94"/>
      <c r="I130" s="35"/>
      <c r="J130" s="35"/>
      <c r="K130" s="35"/>
      <c r="L130" s="35"/>
      <c r="M130" s="35"/>
      <c r="N130" s="35"/>
      <c r="O130" s="35"/>
      <c r="P130" s="35"/>
      <c r="Q130" s="35"/>
      <c r="R130" s="35"/>
      <c r="S130" s="35"/>
      <c r="T130" s="35"/>
      <c r="U130" s="35"/>
      <c r="V130" s="35"/>
      <c r="W130" s="94"/>
    </row>
    <row r="131" spans="1:23" ht="15.75" hidden="1" customHeight="1" x14ac:dyDescent="0.15">
      <c r="A131" s="4"/>
      <c r="B131" s="4"/>
      <c r="C131" s="94"/>
      <c r="D131" s="94"/>
      <c r="E131" s="94"/>
      <c r="F131" s="94"/>
      <c r="G131" s="94"/>
      <c r="H131" s="94"/>
      <c r="I131" s="35"/>
      <c r="J131" s="35"/>
      <c r="K131" s="35"/>
      <c r="L131" s="35"/>
      <c r="M131" s="35"/>
      <c r="N131" s="35"/>
      <c r="O131" s="35"/>
      <c r="P131" s="35"/>
      <c r="Q131" s="35"/>
      <c r="R131" s="35"/>
      <c r="S131" s="35"/>
      <c r="T131" s="35"/>
      <c r="U131" s="35"/>
      <c r="V131" s="35"/>
      <c r="W131" s="94"/>
    </row>
    <row r="132" spans="1:23" ht="15.75" hidden="1" customHeight="1" x14ac:dyDescent="0.15">
      <c r="A132" s="4"/>
      <c r="B132" s="4"/>
      <c r="C132" s="94"/>
      <c r="D132" s="94"/>
      <c r="E132" s="94"/>
      <c r="F132" s="94"/>
      <c r="G132" s="94"/>
      <c r="H132" s="94"/>
      <c r="I132" s="35"/>
      <c r="J132" s="35"/>
      <c r="K132" s="35"/>
      <c r="L132" s="35"/>
      <c r="M132" s="35"/>
      <c r="N132" s="35"/>
      <c r="O132" s="35"/>
      <c r="P132" s="35"/>
      <c r="Q132" s="35"/>
      <c r="R132" s="35"/>
      <c r="S132" s="35"/>
      <c r="T132" s="35"/>
      <c r="U132" s="35"/>
      <c r="V132" s="35"/>
      <c r="W132" s="94"/>
    </row>
    <row r="133" spans="1:23" ht="15.75" hidden="1" customHeight="1" x14ac:dyDescent="0.15">
      <c r="A133" s="4"/>
      <c r="B133" s="4"/>
      <c r="C133" s="94"/>
      <c r="D133" s="94"/>
      <c r="E133" s="94"/>
      <c r="F133" s="94"/>
      <c r="G133" s="94"/>
      <c r="H133" s="94"/>
      <c r="I133" s="35"/>
      <c r="J133" s="35"/>
      <c r="K133" s="35"/>
      <c r="L133" s="35"/>
      <c r="M133" s="35"/>
      <c r="N133" s="35"/>
      <c r="O133" s="35"/>
      <c r="P133" s="35"/>
      <c r="Q133" s="35"/>
      <c r="R133" s="35"/>
      <c r="S133" s="35"/>
      <c r="T133" s="35"/>
      <c r="U133" s="35"/>
      <c r="V133" s="35"/>
      <c r="W133" s="94"/>
    </row>
    <row r="134" spans="1:23" ht="15.75" hidden="1" customHeight="1" x14ac:dyDescent="0.15">
      <c r="A134" s="4"/>
      <c r="B134" s="4"/>
      <c r="C134" s="94"/>
      <c r="D134" s="94"/>
      <c r="E134" s="94"/>
      <c r="F134" s="94"/>
      <c r="G134" s="94"/>
      <c r="H134" s="94"/>
      <c r="I134" s="35"/>
      <c r="J134" s="35"/>
      <c r="K134" s="35"/>
      <c r="L134" s="35"/>
      <c r="M134" s="35"/>
      <c r="N134" s="35"/>
      <c r="O134" s="35"/>
      <c r="P134" s="35"/>
      <c r="Q134" s="35"/>
      <c r="R134" s="35"/>
      <c r="S134" s="35"/>
      <c r="T134" s="35"/>
      <c r="U134" s="35"/>
      <c r="V134" s="35"/>
      <c r="W134" s="94"/>
    </row>
    <row r="135" spans="1:23" ht="15.75" hidden="1" customHeight="1" x14ac:dyDescent="0.15">
      <c r="A135" s="4"/>
      <c r="B135" s="4"/>
      <c r="C135" s="94"/>
      <c r="D135" s="94"/>
      <c r="E135" s="94"/>
      <c r="F135" s="94"/>
      <c r="G135" s="94"/>
      <c r="H135" s="94"/>
      <c r="I135" s="35"/>
      <c r="J135" s="35"/>
      <c r="K135" s="35"/>
      <c r="L135" s="35"/>
      <c r="M135" s="35"/>
      <c r="N135" s="35"/>
      <c r="O135" s="35"/>
      <c r="P135" s="35"/>
      <c r="Q135" s="35"/>
      <c r="R135" s="35"/>
      <c r="S135" s="35"/>
      <c r="T135" s="35"/>
      <c r="U135" s="35"/>
      <c r="V135" s="35"/>
      <c r="W135" s="94"/>
    </row>
    <row r="136" spans="1:23" ht="15.75" hidden="1" customHeight="1" x14ac:dyDescent="0.15">
      <c r="A136" s="4"/>
      <c r="B136" s="4"/>
      <c r="C136" s="94"/>
      <c r="D136" s="94"/>
      <c r="E136" s="94"/>
      <c r="F136" s="94"/>
      <c r="G136" s="94"/>
      <c r="H136" s="94"/>
      <c r="I136" s="35"/>
      <c r="J136" s="35"/>
      <c r="K136" s="35"/>
      <c r="L136" s="35"/>
      <c r="M136" s="35"/>
      <c r="N136" s="35"/>
      <c r="O136" s="35"/>
      <c r="P136" s="35"/>
      <c r="Q136" s="35"/>
      <c r="R136" s="35"/>
      <c r="S136" s="35"/>
      <c r="T136" s="35"/>
      <c r="U136" s="35"/>
      <c r="V136" s="35"/>
      <c r="W136" s="94"/>
    </row>
    <row r="137" spans="1:23" ht="15.75" hidden="1" customHeight="1" x14ac:dyDescent="0.15">
      <c r="A137" s="4"/>
      <c r="B137" s="4"/>
      <c r="C137" s="94"/>
      <c r="D137" s="94"/>
      <c r="E137" s="94"/>
      <c r="F137" s="94"/>
      <c r="G137" s="94"/>
      <c r="H137" s="94"/>
      <c r="I137" s="35"/>
      <c r="J137" s="35"/>
      <c r="K137" s="35"/>
      <c r="L137" s="35"/>
      <c r="M137" s="35"/>
      <c r="N137" s="35"/>
      <c r="O137" s="35"/>
      <c r="P137" s="35"/>
      <c r="Q137" s="35"/>
      <c r="R137" s="35"/>
      <c r="S137" s="35"/>
      <c r="T137" s="35"/>
      <c r="U137" s="35"/>
      <c r="V137" s="35"/>
      <c r="W137" s="94"/>
    </row>
    <row r="138" spans="1:23" ht="15.75" hidden="1" customHeight="1" x14ac:dyDescent="0.15">
      <c r="A138" s="4"/>
      <c r="B138" s="4"/>
      <c r="C138" s="94"/>
      <c r="D138" s="94"/>
      <c r="E138" s="94"/>
      <c r="F138" s="94"/>
      <c r="G138" s="94"/>
      <c r="H138" s="94"/>
      <c r="I138" s="35"/>
      <c r="J138" s="35"/>
      <c r="K138" s="35"/>
      <c r="L138" s="35"/>
      <c r="M138" s="35"/>
      <c r="N138" s="35"/>
      <c r="O138" s="35"/>
      <c r="P138" s="35"/>
      <c r="Q138" s="35"/>
      <c r="R138" s="35"/>
      <c r="S138" s="35"/>
      <c r="T138" s="35"/>
      <c r="U138" s="35"/>
      <c r="V138" s="35"/>
      <c r="W138" s="94"/>
    </row>
    <row r="139" spans="1:23" ht="15.75" hidden="1" customHeight="1" x14ac:dyDescent="0.15">
      <c r="A139" s="4"/>
      <c r="B139" s="4"/>
      <c r="C139" s="94"/>
      <c r="D139" s="94"/>
      <c r="E139" s="94"/>
      <c r="F139" s="94"/>
      <c r="G139" s="94"/>
      <c r="H139" s="94"/>
      <c r="I139" s="35"/>
      <c r="J139" s="35"/>
      <c r="K139" s="35"/>
      <c r="L139" s="35"/>
      <c r="M139" s="35"/>
      <c r="N139" s="35"/>
      <c r="O139" s="35"/>
      <c r="P139" s="35"/>
      <c r="Q139" s="35"/>
      <c r="R139" s="35"/>
      <c r="S139" s="35"/>
      <c r="T139" s="35"/>
      <c r="U139" s="35"/>
      <c r="V139" s="35"/>
      <c r="W139" s="94"/>
    </row>
    <row r="140" spans="1:23" ht="15.75" hidden="1" customHeight="1" x14ac:dyDescent="0.15">
      <c r="A140" s="4"/>
      <c r="B140" s="4"/>
      <c r="C140" s="94"/>
      <c r="D140" s="94"/>
      <c r="E140" s="94"/>
      <c r="F140" s="94"/>
      <c r="G140" s="94"/>
      <c r="H140" s="94"/>
      <c r="I140" s="35"/>
      <c r="J140" s="35"/>
      <c r="K140" s="35"/>
      <c r="L140" s="35"/>
      <c r="M140" s="35"/>
      <c r="N140" s="35"/>
      <c r="O140" s="35"/>
      <c r="P140" s="35"/>
      <c r="Q140" s="35"/>
      <c r="R140" s="35"/>
      <c r="S140" s="35"/>
      <c r="T140" s="35"/>
      <c r="U140" s="35"/>
      <c r="V140" s="35"/>
      <c r="W140" s="94"/>
    </row>
    <row r="141" spans="1:23" ht="15.75" hidden="1" customHeight="1" x14ac:dyDescent="0.15">
      <c r="A141" s="4"/>
      <c r="B141" s="4"/>
      <c r="C141" s="94"/>
      <c r="D141" s="94"/>
      <c r="E141" s="94"/>
      <c r="F141" s="94"/>
      <c r="G141" s="94"/>
      <c r="H141" s="94"/>
      <c r="I141" s="35"/>
      <c r="J141" s="35"/>
      <c r="K141" s="35"/>
      <c r="L141" s="35"/>
      <c r="M141" s="35"/>
      <c r="N141" s="35"/>
      <c r="O141" s="35"/>
      <c r="P141" s="35"/>
      <c r="Q141" s="35"/>
      <c r="R141" s="35"/>
      <c r="S141" s="35"/>
      <c r="T141" s="35"/>
      <c r="U141" s="35"/>
      <c r="V141" s="35"/>
      <c r="W141" s="94"/>
    </row>
    <row r="142" spans="1:23" ht="15.75" hidden="1" customHeight="1" x14ac:dyDescent="0.15">
      <c r="A142" s="4"/>
      <c r="B142" s="4"/>
      <c r="C142" s="94"/>
      <c r="D142" s="94"/>
      <c r="E142" s="94"/>
      <c r="F142" s="94"/>
      <c r="G142" s="94"/>
      <c r="H142" s="94"/>
      <c r="I142" s="35"/>
      <c r="J142" s="35"/>
      <c r="K142" s="35"/>
      <c r="L142" s="35"/>
      <c r="M142" s="35"/>
      <c r="N142" s="35"/>
      <c r="O142" s="35"/>
      <c r="P142" s="35"/>
      <c r="Q142" s="35"/>
      <c r="R142" s="35"/>
      <c r="S142" s="35"/>
      <c r="T142" s="35"/>
      <c r="U142" s="35"/>
      <c r="V142" s="35"/>
      <c r="W142" s="94"/>
    </row>
    <row r="143" spans="1:23" ht="15.75" hidden="1" customHeight="1" x14ac:dyDescent="0.15">
      <c r="A143" s="4"/>
      <c r="B143" s="4"/>
      <c r="C143" s="94"/>
      <c r="D143" s="94"/>
      <c r="E143" s="94"/>
      <c r="F143" s="94"/>
      <c r="G143" s="94"/>
      <c r="H143" s="94"/>
      <c r="I143" s="35"/>
      <c r="J143" s="35"/>
      <c r="K143" s="35"/>
      <c r="L143" s="35"/>
      <c r="M143" s="35"/>
      <c r="N143" s="35"/>
      <c r="O143" s="35"/>
      <c r="P143" s="35"/>
      <c r="Q143" s="35"/>
      <c r="R143" s="35"/>
      <c r="S143" s="35"/>
      <c r="T143" s="35"/>
      <c r="U143" s="35"/>
      <c r="V143" s="35"/>
      <c r="W143" s="94"/>
    </row>
    <row r="144" spans="1:23" ht="15.75" hidden="1" customHeight="1" x14ac:dyDescent="0.15">
      <c r="A144" s="4"/>
      <c r="B144" s="4"/>
      <c r="C144" s="94"/>
      <c r="D144" s="94"/>
      <c r="E144" s="94"/>
      <c r="F144" s="94"/>
      <c r="G144" s="94"/>
      <c r="H144" s="94"/>
      <c r="I144" s="35"/>
      <c r="J144" s="35"/>
      <c r="K144" s="35"/>
      <c r="L144" s="35"/>
      <c r="M144" s="35"/>
      <c r="N144" s="35"/>
      <c r="O144" s="35"/>
      <c r="P144" s="35"/>
      <c r="Q144" s="35"/>
      <c r="R144" s="35"/>
      <c r="S144" s="35"/>
      <c r="T144" s="35"/>
      <c r="U144" s="35"/>
      <c r="V144" s="35"/>
      <c r="W144" s="94"/>
    </row>
    <row r="145" spans="1:23" ht="15.75" customHeight="1" x14ac:dyDescent="0.15">
      <c r="A145" s="4"/>
      <c r="B145" s="4"/>
      <c r="C145" s="29"/>
      <c r="D145" s="29"/>
      <c r="E145" s="29"/>
      <c r="F145" s="29"/>
      <c r="G145" s="29"/>
      <c r="H145" s="29"/>
      <c r="I145" s="74"/>
      <c r="J145" s="29"/>
      <c r="K145" s="29"/>
      <c r="L145" s="29"/>
      <c r="M145" s="29"/>
      <c r="N145" s="29"/>
      <c r="O145" s="29"/>
      <c r="P145" s="29"/>
      <c r="Q145" s="29"/>
      <c r="R145" s="29"/>
      <c r="S145" s="29"/>
      <c r="T145" s="29"/>
      <c r="U145" s="29"/>
      <c r="V145" s="29"/>
      <c r="W145" s="29"/>
    </row>
    <row r="146" spans="1:23" ht="15.75" customHeight="1" x14ac:dyDescent="0.15">
      <c r="A146" s="4"/>
      <c r="B146" s="4"/>
      <c r="C146" s="222" t="s">
        <v>86</v>
      </c>
      <c r="D146" s="223"/>
      <c r="E146" s="223"/>
      <c r="F146" s="223"/>
      <c r="G146" s="223"/>
      <c r="H146" s="224"/>
    </row>
    <row r="147" spans="1:23" ht="15.75" customHeight="1" x14ac:dyDescent="0.15">
      <c r="A147" s="4"/>
      <c r="B147" s="4"/>
      <c r="C147" s="20"/>
      <c r="D147" s="21"/>
      <c r="E147" s="21"/>
      <c r="F147" s="21"/>
      <c r="G147" s="21"/>
      <c r="H147" s="21"/>
      <c r="I147" s="72"/>
      <c r="J147" s="22"/>
      <c r="K147" s="22"/>
      <c r="L147" s="22"/>
      <c r="M147" s="22"/>
      <c r="N147" s="22"/>
      <c r="O147" s="22"/>
      <c r="P147" s="22"/>
      <c r="Q147" s="22"/>
      <c r="R147" s="22"/>
      <c r="S147" s="22"/>
      <c r="T147" s="22"/>
      <c r="U147" s="22"/>
      <c r="V147" s="22"/>
      <c r="W147" s="23"/>
    </row>
    <row r="148" spans="1:23" ht="15.75" customHeight="1" x14ac:dyDescent="0.15">
      <c r="A148" s="4"/>
      <c r="B148" s="4"/>
      <c r="C148" s="20"/>
      <c r="D148" s="207" t="s">
        <v>202</v>
      </c>
      <c r="E148" s="207"/>
      <c r="F148" s="207"/>
      <c r="G148" s="207"/>
      <c r="H148" s="207"/>
      <c r="I148" s="207"/>
      <c r="J148" s="207"/>
      <c r="K148" s="207"/>
      <c r="L148" s="207"/>
      <c r="M148" s="207"/>
      <c r="N148" s="207"/>
      <c r="O148" s="207"/>
      <c r="P148" s="207"/>
      <c r="Q148" s="207"/>
      <c r="R148" s="207"/>
      <c r="S148" s="207"/>
      <c r="T148" s="207"/>
      <c r="U148" s="207"/>
      <c r="V148" s="207"/>
      <c r="W148" s="26"/>
    </row>
    <row r="149" spans="1:23" ht="15.75" customHeight="1" x14ac:dyDescent="0.15">
      <c r="A149" s="4">
        <f>IF(AND($I149&lt;&gt;"しない", $I149&lt;&gt;"する"), 102, 0)</f>
        <v>0</v>
      </c>
      <c r="B149" s="4"/>
      <c r="C149" s="20"/>
      <c r="D149" s="76">
        <v>1</v>
      </c>
      <c r="E149" s="274" t="s">
        <v>203</v>
      </c>
      <c r="F149" s="274"/>
      <c r="G149" s="274"/>
      <c r="H149" s="274"/>
      <c r="I149" s="264" t="s">
        <v>204</v>
      </c>
      <c r="J149" s="264"/>
      <c r="K149" s="264"/>
      <c r="L149" s="264"/>
      <c r="M149" s="142"/>
      <c r="N149" s="142"/>
      <c r="O149" s="142"/>
      <c r="P149" s="142"/>
      <c r="Q149" s="142"/>
      <c r="R149" s="142"/>
      <c r="S149" s="142"/>
      <c r="T149" s="142"/>
      <c r="U149" s="75"/>
      <c r="V149" s="75"/>
      <c r="W149" s="26"/>
    </row>
    <row r="150" spans="1:23" ht="15.75" customHeight="1" x14ac:dyDescent="0.15">
      <c r="A150" s="4"/>
      <c r="B150" s="4"/>
      <c r="C150" s="20"/>
      <c r="D150" s="77"/>
      <c r="E150" s="274"/>
      <c r="F150" s="274"/>
      <c r="G150" s="274"/>
      <c r="H150" s="274"/>
      <c r="I150" s="78" t="s">
        <v>41</v>
      </c>
      <c r="J150" s="276" t="s">
        <v>201</v>
      </c>
      <c r="K150" s="276"/>
      <c r="L150" s="276"/>
      <c r="M150" s="276"/>
      <c r="N150" s="276"/>
      <c r="O150" s="276"/>
      <c r="P150" s="276"/>
      <c r="Q150" s="276"/>
      <c r="R150" s="276"/>
      <c r="S150" s="276"/>
      <c r="T150" s="276"/>
      <c r="U150" s="60"/>
      <c r="V150" s="60"/>
      <c r="W150" s="26"/>
    </row>
    <row r="151" spans="1:23" ht="15.75" customHeight="1" x14ac:dyDescent="0.15">
      <c r="A151" s="4">
        <f>IF(AND(I149="する",ISBLANK(I151)), 1, 0)</f>
        <v>0</v>
      </c>
      <c r="B151" s="4"/>
      <c r="C151" s="24"/>
      <c r="D151" s="25">
        <v>2</v>
      </c>
      <c r="E151" s="268" t="s">
        <v>0</v>
      </c>
      <c r="F151" s="268"/>
      <c r="G151" s="268"/>
      <c r="H151" s="268"/>
      <c r="I151" s="275"/>
      <c r="J151" s="275"/>
      <c r="K151" s="275"/>
      <c r="L151" s="275"/>
      <c r="M151" s="204"/>
      <c r="N151" s="204"/>
      <c r="O151" s="204"/>
      <c r="P151" s="204"/>
      <c r="Q151" s="204"/>
      <c r="R151" s="204"/>
      <c r="S151" s="204"/>
      <c r="T151" s="204"/>
      <c r="U151" s="204"/>
      <c r="V151" s="204"/>
      <c r="W151" s="26"/>
    </row>
    <row r="152" spans="1:23" ht="15.75" customHeight="1" x14ac:dyDescent="0.15">
      <c r="A152" s="4"/>
      <c r="B152" s="4"/>
      <c r="C152" s="24"/>
      <c r="D152" s="25"/>
      <c r="E152" s="269"/>
      <c r="F152" s="269"/>
      <c r="G152" s="269"/>
      <c r="H152" s="269"/>
      <c r="I152" s="27" t="s">
        <v>41</v>
      </c>
      <c r="J152" s="206" t="s">
        <v>71</v>
      </c>
      <c r="K152" s="206"/>
      <c r="L152" s="206"/>
      <c r="M152" s="206"/>
      <c r="N152" s="206"/>
      <c r="O152" s="206"/>
      <c r="P152" s="206"/>
      <c r="Q152" s="206"/>
      <c r="R152" s="206"/>
      <c r="S152" s="206"/>
      <c r="T152" s="206"/>
      <c r="U152" s="206"/>
      <c r="V152" s="206"/>
      <c r="W152" s="26"/>
    </row>
    <row r="153" spans="1:23" ht="15.75" customHeight="1" x14ac:dyDescent="0.15">
      <c r="A153" s="4">
        <f>IF(AND(I149="する",ISBLANK(I153)), 1, 0)</f>
        <v>0</v>
      </c>
      <c r="B153" s="4"/>
      <c r="C153" s="24"/>
      <c r="D153" s="25">
        <v>3</v>
      </c>
      <c r="E153" s="268" t="s">
        <v>1</v>
      </c>
      <c r="F153" s="268"/>
      <c r="G153" s="268"/>
      <c r="H153" s="268"/>
      <c r="I153" s="273"/>
      <c r="J153" s="273"/>
      <c r="K153" s="273"/>
      <c r="L153" s="273"/>
      <c r="M153" s="273"/>
      <c r="N153" s="273"/>
      <c r="O153" s="273"/>
      <c r="P153" s="273"/>
      <c r="Q153" s="273"/>
      <c r="R153" s="273"/>
      <c r="S153" s="273"/>
      <c r="T153" s="273"/>
      <c r="U153" s="273"/>
      <c r="V153" s="273"/>
      <c r="W153" s="26"/>
    </row>
    <row r="154" spans="1:23" ht="15.75" customHeight="1" x14ac:dyDescent="0.15">
      <c r="A154" s="4"/>
      <c r="B154" s="4"/>
      <c r="C154" s="24"/>
      <c r="D154" s="25"/>
      <c r="E154" s="269"/>
      <c r="F154" s="269"/>
      <c r="G154" s="269"/>
      <c r="H154" s="269"/>
      <c r="I154" s="27" t="s">
        <v>73</v>
      </c>
      <c r="J154" s="206" t="s">
        <v>74</v>
      </c>
      <c r="K154" s="206"/>
      <c r="L154" s="206"/>
      <c r="M154" s="206"/>
      <c r="N154" s="206"/>
      <c r="O154" s="206"/>
      <c r="P154" s="206"/>
      <c r="Q154" s="206"/>
      <c r="R154" s="206"/>
      <c r="S154" s="206"/>
      <c r="T154" s="206"/>
      <c r="U154" s="206"/>
      <c r="V154" s="206"/>
      <c r="W154" s="26"/>
    </row>
    <row r="155" spans="1:23" ht="15.75" customHeight="1" x14ac:dyDescent="0.15">
      <c r="A155" s="4"/>
      <c r="B155" s="4"/>
      <c r="C155" s="24"/>
      <c r="D155" s="25">
        <v>4</v>
      </c>
      <c r="E155" s="270" t="s">
        <v>87</v>
      </c>
      <c r="F155" s="270"/>
      <c r="G155" s="270"/>
      <c r="H155" s="270"/>
      <c r="I155" s="203"/>
      <c r="J155" s="203"/>
      <c r="K155" s="203"/>
      <c r="L155" s="203"/>
      <c r="M155" s="203"/>
      <c r="N155" s="203"/>
      <c r="O155" s="203"/>
      <c r="P155" s="203"/>
      <c r="Q155" s="203"/>
      <c r="R155" s="203"/>
      <c r="S155" s="203"/>
      <c r="T155" s="203"/>
      <c r="U155" s="203"/>
      <c r="V155" s="203"/>
      <c r="W155" s="26"/>
    </row>
    <row r="156" spans="1:23" ht="15.75" customHeight="1" x14ac:dyDescent="0.15">
      <c r="A156" s="4"/>
      <c r="B156" s="4"/>
      <c r="C156" s="24"/>
      <c r="D156" s="25"/>
      <c r="E156" s="274"/>
      <c r="F156" s="274"/>
      <c r="G156" s="274"/>
      <c r="H156" s="274"/>
      <c r="I156" s="27" t="s">
        <v>41</v>
      </c>
      <c r="J156" s="206" t="s">
        <v>42</v>
      </c>
      <c r="K156" s="206"/>
      <c r="L156" s="206"/>
      <c r="M156" s="206"/>
      <c r="N156" s="206"/>
      <c r="O156" s="206"/>
      <c r="P156" s="206"/>
      <c r="Q156" s="206"/>
      <c r="R156" s="206"/>
      <c r="S156" s="206"/>
      <c r="T156" s="206"/>
      <c r="U156" s="206"/>
      <c r="V156" s="206"/>
      <c r="W156" s="26"/>
    </row>
    <row r="157" spans="1:23" ht="15.75" customHeight="1" x14ac:dyDescent="0.15">
      <c r="A157" s="4">
        <f>IF(AND(I149="する",ISBLANK(I157)), 1, 0)</f>
        <v>0</v>
      </c>
      <c r="B157" s="4"/>
      <c r="C157" s="24"/>
      <c r="D157" s="25">
        <v>5</v>
      </c>
      <c r="E157" s="270" t="s">
        <v>88</v>
      </c>
      <c r="F157" s="270"/>
      <c r="G157" s="270"/>
      <c r="H157" s="270"/>
      <c r="I157" s="203"/>
      <c r="J157" s="203"/>
      <c r="K157" s="203"/>
      <c r="L157" s="203"/>
      <c r="M157" s="203"/>
      <c r="N157" s="203"/>
      <c r="O157" s="203"/>
      <c r="P157" s="203"/>
      <c r="Q157" s="203"/>
      <c r="R157" s="203"/>
      <c r="S157" s="203"/>
      <c r="T157" s="203"/>
      <c r="U157" s="203"/>
      <c r="V157" s="203"/>
      <c r="W157" s="26"/>
    </row>
    <row r="158" spans="1:23" ht="15.75" customHeight="1" x14ac:dyDescent="0.15">
      <c r="A158" s="4"/>
      <c r="B158" s="4"/>
      <c r="C158" s="28"/>
      <c r="D158" s="29"/>
      <c r="E158" s="269"/>
      <c r="F158" s="269"/>
      <c r="G158" s="269"/>
      <c r="H158" s="269"/>
      <c r="I158" s="27" t="s">
        <v>41</v>
      </c>
      <c r="J158" s="206" t="s">
        <v>43</v>
      </c>
      <c r="K158" s="206"/>
      <c r="L158" s="206"/>
      <c r="M158" s="206"/>
      <c r="N158" s="206"/>
      <c r="O158" s="206"/>
      <c r="P158" s="206"/>
      <c r="Q158" s="206"/>
      <c r="R158" s="206"/>
      <c r="S158" s="206"/>
      <c r="T158" s="206"/>
      <c r="U158" s="206"/>
      <c r="V158" s="206"/>
      <c r="W158" s="26"/>
    </row>
    <row r="159" spans="1:23" ht="15.75" customHeight="1" x14ac:dyDescent="0.15">
      <c r="A159" s="4">
        <f>IF(AND(I149="する",NOT(AND(I159&lt;&gt;"",ISNUMBER(VALUE(SUBSTITUTE(I159,"-","")))))), 1002, 0)</f>
        <v>0</v>
      </c>
      <c r="B159" s="4"/>
      <c r="C159" s="24"/>
      <c r="D159" s="25">
        <v>6</v>
      </c>
      <c r="E159" s="268" t="s">
        <v>6</v>
      </c>
      <c r="F159" s="268"/>
      <c r="G159" s="268"/>
      <c r="H159" s="268"/>
      <c r="I159" s="203"/>
      <c r="J159" s="203"/>
      <c r="K159" s="203"/>
      <c r="L159" s="203"/>
      <c r="M159" s="204"/>
      <c r="N159" s="204"/>
      <c r="O159" s="204"/>
      <c r="P159" s="204"/>
      <c r="Q159" s="204"/>
      <c r="R159" s="204"/>
      <c r="S159" s="204"/>
      <c r="T159" s="204"/>
      <c r="U159" s="204"/>
      <c r="V159" s="204"/>
      <c r="W159" s="26"/>
    </row>
    <row r="160" spans="1:23" ht="15.75" customHeight="1" x14ac:dyDescent="0.15">
      <c r="A160" s="4"/>
      <c r="B160" s="4"/>
      <c r="C160" s="28"/>
      <c r="D160" s="29"/>
      <c r="E160" s="269"/>
      <c r="F160" s="269"/>
      <c r="G160" s="269"/>
      <c r="H160" s="269"/>
      <c r="I160" s="27" t="s">
        <v>41</v>
      </c>
      <c r="J160" s="206" t="s">
        <v>97</v>
      </c>
      <c r="K160" s="206"/>
      <c r="L160" s="206"/>
      <c r="M160" s="206"/>
      <c r="N160" s="206"/>
      <c r="O160" s="206"/>
      <c r="P160" s="206"/>
      <c r="Q160" s="206"/>
      <c r="R160" s="206"/>
      <c r="S160" s="206"/>
      <c r="T160" s="206"/>
      <c r="U160" s="206"/>
      <c r="V160" s="206"/>
      <c r="W160" s="26"/>
    </row>
    <row r="161" spans="1:24" ht="15.75" customHeight="1" x14ac:dyDescent="0.15">
      <c r="A161" s="4">
        <f>IF(AND(I149="する",AND(I161&lt;&gt;"",NOT(ISNUMBER(VALUE(SUBSTITUTE(I161,"-","")))))), 1002, 0)</f>
        <v>0</v>
      </c>
      <c r="B161" s="4"/>
      <c r="C161" s="24"/>
      <c r="D161" s="25">
        <v>7</v>
      </c>
      <c r="E161" s="268" t="s">
        <v>7</v>
      </c>
      <c r="F161" s="268"/>
      <c r="G161" s="268"/>
      <c r="H161" s="268"/>
      <c r="I161" s="203"/>
      <c r="J161" s="203"/>
      <c r="K161" s="203"/>
      <c r="L161" s="203"/>
      <c r="M161" s="204"/>
      <c r="N161" s="204"/>
      <c r="O161" s="204"/>
      <c r="P161" s="204"/>
      <c r="Q161" s="204"/>
      <c r="R161" s="204"/>
      <c r="S161" s="204"/>
      <c r="T161" s="204"/>
      <c r="U161" s="204"/>
      <c r="V161" s="204"/>
      <c r="W161" s="26"/>
    </row>
    <row r="162" spans="1:24" ht="15.6" customHeight="1" x14ac:dyDescent="0.15">
      <c r="A162" s="4"/>
      <c r="B162" s="4"/>
      <c r="C162" s="28"/>
      <c r="D162" s="29"/>
      <c r="E162" s="269"/>
      <c r="F162" s="269"/>
      <c r="G162" s="269"/>
      <c r="H162" s="269"/>
      <c r="I162" s="27" t="s">
        <v>41</v>
      </c>
      <c r="J162" s="206" t="s">
        <v>192</v>
      </c>
      <c r="K162" s="206"/>
      <c r="L162" s="206"/>
      <c r="M162" s="206"/>
      <c r="N162" s="206"/>
      <c r="O162" s="206"/>
      <c r="P162" s="206"/>
      <c r="Q162" s="206"/>
      <c r="R162" s="206"/>
      <c r="S162" s="206"/>
      <c r="T162" s="206"/>
      <c r="U162" s="206"/>
      <c r="V162" s="206"/>
      <c r="W162" s="26"/>
    </row>
    <row r="163" spans="1:24" ht="15.75" customHeight="1" x14ac:dyDescent="0.15">
      <c r="A163" s="4"/>
      <c r="B163" s="4"/>
      <c r="C163" s="31"/>
      <c r="D163" s="32"/>
      <c r="E163" s="213"/>
      <c r="F163" s="213"/>
      <c r="G163" s="213"/>
      <c r="H163" s="213"/>
      <c r="I163" s="56"/>
      <c r="J163" s="33"/>
      <c r="K163" s="33"/>
      <c r="L163" s="33"/>
      <c r="M163" s="33"/>
      <c r="N163" s="33"/>
      <c r="O163" s="33"/>
      <c r="P163" s="33"/>
      <c r="Q163" s="33"/>
      <c r="R163" s="33"/>
      <c r="S163" s="33"/>
      <c r="T163" s="33"/>
      <c r="U163" s="33"/>
      <c r="V163" s="33"/>
      <c r="W163" s="34"/>
    </row>
    <row r="164" spans="1:24" ht="15.75" customHeight="1" x14ac:dyDescent="0.15">
      <c r="A164" s="4"/>
      <c r="B164" s="4"/>
      <c r="C164" s="29"/>
      <c r="D164" s="29"/>
      <c r="E164" s="29"/>
      <c r="F164" s="29"/>
      <c r="G164" s="29"/>
      <c r="H164" s="29"/>
      <c r="I164" s="35"/>
      <c r="J164" s="35"/>
      <c r="K164" s="35"/>
      <c r="L164" s="35"/>
      <c r="M164" s="35"/>
      <c r="N164" s="35"/>
      <c r="O164" s="35"/>
      <c r="P164" s="35"/>
      <c r="Q164" s="35"/>
      <c r="R164" s="35"/>
      <c r="S164" s="35"/>
      <c r="T164" s="35"/>
      <c r="U164" s="35"/>
      <c r="V164" s="35"/>
      <c r="W164" s="29"/>
    </row>
    <row r="165" spans="1:24" s="3" customFormat="1" ht="15.75" customHeight="1" x14ac:dyDescent="0.15">
      <c r="A165" s="4"/>
      <c r="B165" s="4"/>
      <c r="C165" s="94"/>
      <c r="D165" s="94"/>
      <c r="E165" s="94"/>
      <c r="F165" s="94"/>
      <c r="G165" s="94"/>
      <c r="H165" s="94"/>
      <c r="I165" s="41"/>
      <c r="J165" s="35"/>
      <c r="K165" s="35"/>
      <c r="L165" s="94"/>
      <c r="M165" s="94"/>
      <c r="N165" s="94"/>
      <c r="O165" s="94"/>
      <c r="P165" s="94"/>
      <c r="Q165" s="94"/>
      <c r="R165" s="94"/>
      <c r="S165" s="94"/>
      <c r="T165" s="94"/>
      <c r="U165" s="94"/>
      <c r="V165" s="94"/>
      <c r="W165" s="94"/>
      <c r="X165" s="94"/>
    </row>
    <row r="166" spans="1:24" s="3" customFormat="1" ht="15.75" customHeight="1" x14ac:dyDescent="0.15">
      <c r="A166" s="4"/>
      <c r="B166" s="4"/>
      <c r="C166" s="222" t="s">
        <v>154</v>
      </c>
      <c r="D166" s="223"/>
      <c r="E166" s="223"/>
      <c r="F166" s="223"/>
      <c r="G166" s="223"/>
      <c r="H166" s="223"/>
      <c r="I166" s="153"/>
      <c r="J166" s="7"/>
    </row>
    <row r="167" spans="1:24" s="3" customFormat="1" ht="15.75" customHeight="1" x14ac:dyDescent="0.15">
      <c r="A167" s="4"/>
      <c r="B167" s="4"/>
      <c r="C167" s="20"/>
      <c r="D167" s="96"/>
      <c r="E167" s="96"/>
      <c r="F167" s="96"/>
      <c r="G167" s="96"/>
      <c r="H167" s="96"/>
      <c r="I167" s="103"/>
      <c r="J167" s="22"/>
      <c r="K167" s="22"/>
      <c r="L167" s="22"/>
      <c r="M167" s="22"/>
      <c r="N167" s="22"/>
      <c r="O167" s="22"/>
      <c r="P167" s="22"/>
      <c r="Q167" s="22"/>
      <c r="R167" s="22"/>
      <c r="S167" s="22"/>
      <c r="T167" s="22"/>
      <c r="U167" s="22"/>
      <c r="V167" s="22"/>
      <c r="W167" s="23"/>
    </row>
    <row r="168" spans="1:24" s="3" customFormat="1" ht="15.75" hidden="1" customHeight="1" x14ac:dyDescent="0.15">
      <c r="A168" s="4"/>
      <c r="B168" s="4"/>
      <c r="C168" s="20"/>
      <c r="D168" s="96"/>
      <c r="E168" s="96"/>
      <c r="F168" s="96"/>
      <c r="G168" s="96"/>
      <c r="H168" s="96"/>
      <c r="I168" s="96"/>
      <c r="J168" s="94"/>
      <c r="K168" s="94"/>
      <c r="L168" s="94"/>
      <c r="M168" s="94"/>
      <c r="N168" s="94"/>
      <c r="O168" s="94"/>
      <c r="P168" s="94"/>
      <c r="Q168" s="94"/>
      <c r="R168" s="94"/>
      <c r="S168" s="94"/>
      <c r="T168" s="94"/>
      <c r="U168" s="94"/>
      <c r="V168" s="94"/>
      <c r="W168" s="26"/>
    </row>
    <row r="169" spans="1:24" ht="15.75" customHeight="1" x14ac:dyDescent="0.15">
      <c r="A169" s="4">
        <f>IF(AND($I169&lt;&gt;"課税", $I169&lt;&gt;"免税"), 102, 0)</f>
        <v>102</v>
      </c>
      <c r="B169" s="4"/>
      <c r="C169" s="24"/>
      <c r="D169" s="25">
        <v>1</v>
      </c>
      <c r="E169" s="268" t="s">
        <v>39</v>
      </c>
      <c r="F169" s="268"/>
      <c r="G169" s="268"/>
      <c r="H169" s="268"/>
      <c r="I169" s="203"/>
      <c r="J169" s="285"/>
      <c r="K169" s="285"/>
      <c r="L169" s="285"/>
      <c r="M169" s="204"/>
      <c r="N169" s="204"/>
      <c r="O169" s="204"/>
      <c r="P169" s="204"/>
      <c r="Q169" s="204"/>
      <c r="R169" s="204"/>
      <c r="S169" s="204"/>
      <c r="T169" s="204"/>
      <c r="U169" s="204"/>
      <c r="V169" s="204"/>
      <c r="W169" s="26"/>
    </row>
    <row r="170" spans="1:24" ht="27" customHeight="1" x14ac:dyDescent="0.15">
      <c r="A170" s="4"/>
      <c r="B170" s="4"/>
      <c r="C170" s="28"/>
      <c r="D170" s="29"/>
      <c r="E170" s="269"/>
      <c r="F170" s="269"/>
      <c r="G170" s="269"/>
      <c r="H170" s="269"/>
      <c r="I170" s="27" t="s">
        <v>40</v>
      </c>
      <c r="J170" s="271" t="str">
        <f>"リストから選択してください。
" &amp; 今年 &amp; "4月1日時点で、消費税課税事業者の場合は「課税」を、免税事業者の場合は「免税」を選択してください。"</f>
        <v>リストから選択してください。
令和2年4月1日時点で、消費税課税事業者の場合は「課税」を、免税事業者の場合は「免税」を選択してください。</v>
      </c>
      <c r="K170" s="206"/>
      <c r="L170" s="206"/>
      <c r="M170" s="206"/>
      <c r="N170" s="206"/>
      <c r="O170" s="206"/>
      <c r="P170" s="206"/>
      <c r="Q170" s="206"/>
      <c r="R170" s="206"/>
      <c r="S170" s="206"/>
      <c r="T170" s="206"/>
      <c r="U170" s="206"/>
      <c r="V170" s="206"/>
      <c r="W170" s="26"/>
    </row>
    <row r="171" spans="1:24" ht="15.75" customHeight="1" x14ac:dyDescent="0.15">
      <c r="A171" s="4">
        <f>IF(OR(ISBLANK(I171),NOT(ISNUMBER(VALUE(O171))), TRIM(O171)="", LEN(O171)&gt;6), 1001, 0)</f>
        <v>1001</v>
      </c>
      <c r="B171" s="4"/>
      <c r="C171" s="24"/>
      <c r="D171" s="25">
        <v>2</v>
      </c>
      <c r="E171" s="268" t="s">
        <v>72</v>
      </c>
      <c r="F171" s="268"/>
      <c r="G171" s="268"/>
      <c r="H171" s="268"/>
      <c r="I171" s="264"/>
      <c r="J171" s="265"/>
      <c r="K171" s="265"/>
      <c r="L171" s="265"/>
      <c r="M171" s="91" t="s">
        <v>148</v>
      </c>
      <c r="N171" s="92" t="s">
        <v>195</v>
      </c>
      <c r="O171" s="93"/>
      <c r="P171" s="77" t="s">
        <v>147</v>
      </c>
      <c r="Q171" s="77"/>
      <c r="R171" s="77"/>
      <c r="S171" s="77"/>
      <c r="T171" s="65"/>
      <c r="U171" s="65"/>
      <c r="V171" s="65"/>
      <c r="W171" s="26"/>
    </row>
    <row r="172" spans="1:24" ht="26.25" customHeight="1" x14ac:dyDescent="0.15">
      <c r="A172" s="4"/>
      <c r="B172" s="4"/>
      <c r="C172" s="28"/>
      <c r="D172" s="29"/>
      <c r="E172" s="269"/>
      <c r="F172" s="269"/>
      <c r="G172" s="269"/>
      <c r="H172" s="269"/>
      <c r="I172" s="78" t="s">
        <v>41</v>
      </c>
      <c r="J172" s="272" t="s">
        <v>196</v>
      </c>
      <c r="K172" s="272"/>
      <c r="L172" s="272"/>
      <c r="M172" s="272"/>
      <c r="N172" s="272"/>
      <c r="O172" s="272"/>
      <c r="P172" s="272"/>
      <c r="Q172" s="272"/>
      <c r="R172" s="272"/>
      <c r="S172" s="272"/>
      <c r="T172" s="272"/>
      <c r="U172" s="272"/>
      <c r="V172" s="272"/>
      <c r="W172" s="26"/>
    </row>
    <row r="173" spans="1:24" ht="15.75" customHeight="1" x14ac:dyDescent="0.15">
      <c r="A173" s="4">
        <f>IF(ISBLANK(I173), 1, 0)</f>
        <v>1</v>
      </c>
      <c r="B173" s="4"/>
      <c r="C173" s="24"/>
      <c r="D173" s="25">
        <v>3</v>
      </c>
      <c r="E173" s="268" t="s">
        <v>45</v>
      </c>
      <c r="F173" s="268"/>
      <c r="G173" s="268"/>
      <c r="H173" s="268"/>
      <c r="I173" s="202"/>
      <c r="J173" s="203"/>
      <c r="K173" s="203"/>
      <c r="L173" s="203"/>
      <c r="M173" s="204"/>
      <c r="N173" s="205"/>
      <c r="O173" s="204"/>
      <c r="P173" s="204"/>
      <c r="Q173" s="204"/>
      <c r="R173" s="204"/>
      <c r="S173" s="204"/>
      <c r="T173" s="204"/>
      <c r="U173" s="204"/>
      <c r="V173" s="204"/>
      <c r="W173" s="26"/>
    </row>
    <row r="174" spans="1:24" ht="15.75" customHeight="1" x14ac:dyDescent="0.15">
      <c r="A174" s="4"/>
      <c r="B174" s="4"/>
      <c r="C174" s="28"/>
      <c r="D174" s="29"/>
      <c r="E174" s="269"/>
      <c r="F174" s="269"/>
      <c r="G174" s="269"/>
      <c r="H174" s="269"/>
      <c r="I174" s="27" t="s">
        <v>40</v>
      </c>
      <c r="J174" s="206" t="str">
        <f>"年月日を入力してください。"&amp;日付例</f>
        <v>年月日を入力してください。【例】2020/4/1、R2/4/1</v>
      </c>
      <c r="K174" s="206"/>
      <c r="L174" s="206"/>
      <c r="M174" s="206"/>
      <c r="N174" s="206"/>
      <c r="O174" s="206"/>
      <c r="P174" s="206"/>
      <c r="Q174" s="206"/>
      <c r="R174" s="206"/>
      <c r="S174" s="206"/>
      <c r="T174" s="206"/>
      <c r="U174" s="206"/>
      <c r="V174" s="206"/>
      <c r="W174" s="26"/>
    </row>
    <row r="175" spans="1:24" ht="15.75" customHeight="1" x14ac:dyDescent="0.15">
      <c r="A175" s="4"/>
      <c r="B175" s="4"/>
      <c r="C175" s="31"/>
      <c r="D175" s="95"/>
      <c r="E175" s="213"/>
      <c r="F175" s="213"/>
      <c r="G175" s="213"/>
      <c r="H175" s="213"/>
      <c r="I175" s="138"/>
      <c r="J175" s="33"/>
      <c r="K175" s="33"/>
      <c r="L175" s="33"/>
      <c r="M175" s="33"/>
      <c r="N175" s="33"/>
      <c r="O175" s="33"/>
      <c r="P175" s="33"/>
      <c r="Q175" s="33"/>
      <c r="R175" s="33"/>
      <c r="S175" s="33"/>
      <c r="T175" s="33"/>
      <c r="U175" s="33"/>
      <c r="V175" s="33"/>
      <c r="W175" s="34"/>
    </row>
    <row r="176" spans="1:24" ht="15.75" customHeight="1" x14ac:dyDescent="0.15">
      <c r="A176" s="4"/>
      <c r="B176" s="4"/>
      <c r="C176" s="94"/>
      <c r="D176" s="94"/>
      <c r="E176" s="94"/>
      <c r="F176" s="94"/>
      <c r="G176" s="94"/>
      <c r="H176" s="94"/>
      <c r="I176" s="35"/>
      <c r="J176" s="35"/>
      <c r="K176" s="35"/>
      <c r="L176" s="35"/>
      <c r="M176" s="35"/>
      <c r="N176" s="35"/>
      <c r="O176" s="35"/>
      <c r="P176" s="35"/>
      <c r="Q176" s="35"/>
      <c r="R176" s="35"/>
      <c r="S176" s="35"/>
      <c r="T176" s="35"/>
      <c r="U176" s="35"/>
      <c r="V176" s="35"/>
      <c r="W176" s="94"/>
    </row>
    <row r="177" spans="1:39" s="3" customFormat="1" ht="15.75" customHeight="1" x14ac:dyDescent="0.15">
      <c r="A177" s="4"/>
      <c r="B177" s="4"/>
      <c r="C177" s="29"/>
      <c r="D177" s="29"/>
      <c r="E177" s="29"/>
      <c r="F177" s="29"/>
      <c r="G177" s="29"/>
      <c r="H177" s="29"/>
      <c r="I177" s="73"/>
      <c r="J177" s="35"/>
      <c r="K177" s="35"/>
      <c r="L177" s="29"/>
      <c r="M177" s="29"/>
      <c r="N177" s="29"/>
      <c r="O177" s="29"/>
      <c r="P177" s="29"/>
      <c r="Q177" s="29"/>
      <c r="R177" s="29"/>
      <c r="S177" s="29"/>
      <c r="T177" s="29"/>
      <c r="U177" s="29"/>
      <c r="V177" s="29"/>
      <c r="W177" s="29"/>
      <c r="X177" s="29"/>
      <c r="AD177" s="1"/>
      <c r="AE177" s="1"/>
      <c r="AF177" s="1"/>
      <c r="AG177" s="1"/>
      <c r="AH177" s="1"/>
      <c r="AI177" s="1"/>
      <c r="AJ177" s="1"/>
      <c r="AK177" s="1"/>
      <c r="AL177" s="1"/>
      <c r="AM177" s="1"/>
    </row>
    <row r="178" spans="1:39" s="3" customFormat="1" ht="15.75" customHeight="1" x14ac:dyDescent="0.15">
      <c r="A178" s="4"/>
      <c r="B178" s="4"/>
      <c r="C178" s="222" t="s">
        <v>155</v>
      </c>
      <c r="D178" s="223"/>
      <c r="E178" s="223"/>
      <c r="F178" s="223"/>
      <c r="G178" s="223"/>
      <c r="H178" s="223"/>
      <c r="I178" s="153"/>
      <c r="AD178" s="1"/>
      <c r="AE178" s="1"/>
      <c r="AF178" s="1"/>
      <c r="AG178" s="1"/>
      <c r="AH178" s="1"/>
      <c r="AI178" s="1"/>
      <c r="AJ178" s="1"/>
      <c r="AK178" s="1"/>
      <c r="AL178" s="1"/>
      <c r="AM178" s="1"/>
    </row>
    <row r="179" spans="1:39" s="3" customFormat="1" ht="15.75" customHeight="1" x14ac:dyDescent="0.15">
      <c r="A179" s="4"/>
      <c r="B179" s="4"/>
      <c r="C179" s="20"/>
      <c r="D179" s="21"/>
      <c r="E179" s="21"/>
      <c r="F179" s="21"/>
      <c r="G179" s="21"/>
      <c r="H179" s="21"/>
      <c r="I179" s="103"/>
      <c r="J179" s="22"/>
      <c r="K179" s="49"/>
      <c r="L179" s="50"/>
      <c r="M179" s="22"/>
      <c r="N179" s="51"/>
      <c r="O179" s="51"/>
      <c r="P179" s="51"/>
      <c r="Q179" s="51"/>
      <c r="R179" s="51"/>
      <c r="S179" s="50"/>
      <c r="T179" s="22"/>
      <c r="U179" s="22"/>
      <c r="V179" s="22"/>
      <c r="W179" s="23"/>
      <c r="AD179" s="1"/>
      <c r="AE179" s="1"/>
      <c r="AF179" s="1"/>
      <c r="AG179" s="1"/>
      <c r="AH179" s="1"/>
      <c r="AI179" s="1"/>
      <c r="AJ179" s="1"/>
      <c r="AK179" s="1"/>
      <c r="AL179" s="1"/>
      <c r="AM179" s="1"/>
    </row>
    <row r="180" spans="1:39" s="3" customFormat="1" ht="63.75" customHeight="1" x14ac:dyDescent="0.15">
      <c r="A180" s="4"/>
      <c r="B180" s="4"/>
      <c r="C180" s="20"/>
      <c r="D180" s="208" t="s">
        <v>205</v>
      </c>
      <c r="E180" s="208"/>
      <c r="F180" s="208"/>
      <c r="G180" s="208"/>
      <c r="H180" s="208"/>
      <c r="I180" s="208"/>
      <c r="J180" s="208"/>
      <c r="K180" s="208"/>
      <c r="L180" s="208"/>
      <c r="M180" s="208"/>
      <c r="N180" s="208"/>
      <c r="O180" s="208"/>
      <c r="P180" s="208"/>
      <c r="Q180" s="208"/>
      <c r="R180" s="208"/>
      <c r="S180" s="208"/>
      <c r="T180" s="208"/>
      <c r="U180" s="208"/>
      <c r="V180" s="208"/>
      <c r="W180" s="26"/>
      <c r="AD180" s="1"/>
      <c r="AE180" s="1"/>
      <c r="AF180" s="1"/>
      <c r="AG180" s="1"/>
      <c r="AH180" s="1"/>
      <c r="AI180" s="1"/>
      <c r="AJ180" s="1"/>
      <c r="AK180" s="1"/>
      <c r="AL180" s="1"/>
      <c r="AM180" s="1"/>
    </row>
    <row r="181" spans="1:39" s="3" customFormat="1" ht="21.95" customHeight="1" x14ac:dyDescent="0.15">
      <c r="A181" s="4"/>
      <c r="B181" s="4"/>
      <c r="C181" s="20"/>
      <c r="D181" s="286" t="s">
        <v>44</v>
      </c>
      <c r="E181" s="287"/>
      <c r="F181" s="287"/>
      <c r="G181" s="287"/>
      <c r="H181" s="287"/>
      <c r="I181" s="287"/>
      <c r="J181" s="288"/>
      <c r="K181" s="194" t="s">
        <v>77</v>
      </c>
      <c r="L181" s="195"/>
      <c r="M181" s="294" t="s">
        <v>78</v>
      </c>
      <c r="N181" s="295"/>
      <c r="O181" s="209" t="s">
        <v>9</v>
      </c>
      <c r="P181" s="210"/>
      <c r="Q181" s="187" t="s">
        <v>46</v>
      </c>
      <c r="R181" s="188"/>
      <c r="S181" s="188"/>
      <c r="T181" s="189"/>
      <c r="U181" s="190"/>
      <c r="V181" s="300" t="s">
        <v>149</v>
      </c>
      <c r="W181" s="63"/>
      <c r="X181" s="62"/>
      <c r="AD181" s="1"/>
      <c r="AE181" s="1"/>
      <c r="AF181" s="1"/>
      <c r="AG181" s="1"/>
      <c r="AH181" s="1"/>
      <c r="AI181" s="1"/>
      <c r="AJ181" s="1"/>
      <c r="AK181" s="1"/>
      <c r="AL181" s="1"/>
      <c r="AM181" s="1"/>
    </row>
    <row r="182" spans="1:39" s="3" customFormat="1" ht="21.95" customHeight="1" x14ac:dyDescent="0.15">
      <c r="A182" s="4">
        <f>IF(COUNTIF(K183:K211,"○")&lt;1, 1001, 0)</f>
        <v>1001</v>
      </c>
      <c r="B182" s="104"/>
      <c r="C182" s="24"/>
      <c r="D182" s="289"/>
      <c r="E182" s="290"/>
      <c r="F182" s="290"/>
      <c r="G182" s="290"/>
      <c r="H182" s="290"/>
      <c r="I182" s="290"/>
      <c r="J182" s="291"/>
      <c r="K182" s="196"/>
      <c r="L182" s="197"/>
      <c r="M182" s="296"/>
      <c r="N182" s="297"/>
      <c r="O182" s="211"/>
      <c r="P182" s="212"/>
      <c r="Q182" s="173" t="s">
        <v>66</v>
      </c>
      <c r="R182" s="173" t="s">
        <v>67</v>
      </c>
      <c r="S182" s="173" t="s">
        <v>68</v>
      </c>
      <c r="T182" s="173" t="s">
        <v>63</v>
      </c>
      <c r="U182" s="173" t="s">
        <v>69</v>
      </c>
      <c r="V182" s="301"/>
      <c r="W182" s="65"/>
      <c r="X182" s="64"/>
      <c r="AD182" s="1"/>
      <c r="AE182" s="1"/>
      <c r="AF182" s="1"/>
      <c r="AG182" s="1"/>
      <c r="AH182" s="1"/>
      <c r="AI182" s="1"/>
      <c r="AJ182" s="1"/>
      <c r="AK182" s="1"/>
      <c r="AL182" s="1"/>
      <c r="AM182" s="1"/>
    </row>
    <row r="183" spans="1:39" s="3" customFormat="1" ht="15.75" customHeight="1" x14ac:dyDescent="0.15">
      <c r="A183" s="4">
        <f>IF(AND(K183="○", OR(AND(M183&lt;&gt;"一般", M183&lt;&gt;"特定"), O183="", Q183="", R183="", S183="", T183="", U183="", V183="")), 1103,0)</f>
        <v>0</v>
      </c>
      <c r="B183" s="4"/>
      <c r="C183" s="24"/>
      <c r="D183" s="184">
        <v>1</v>
      </c>
      <c r="E183" s="292" t="s">
        <v>10</v>
      </c>
      <c r="F183" s="292"/>
      <c r="G183" s="292"/>
      <c r="H183" s="292"/>
      <c r="I183" s="292"/>
      <c r="J183" s="293"/>
      <c r="K183" s="200"/>
      <c r="L183" s="201"/>
      <c r="M183" s="298"/>
      <c r="N183" s="298"/>
      <c r="O183" s="198"/>
      <c r="P183" s="199"/>
      <c r="Q183" s="143"/>
      <c r="R183" s="144"/>
      <c r="S183" s="144"/>
      <c r="T183" s="145"/>
      <c r="U183" s="145"/>
      <c r="V183" s="160"/>
      <c r="W183" s="65"/>
      <c r="X183" s="64"/>
      <c r="AD183" s="1"/>
      <c r="AE183" s="1"/>
      <c r="AF183" s="1"/>
      <c r="AG183" s="1"/>
      <c r="AH183" s="1"/>
      <c r="AI183" s="1"/>
      <c r="AJ183" s="1"/>
      <c r="AK183" s="1"/>
      <c r="AL183" s="1"/>
      <c r="AM183" s="1"/>
    </row>
    <row r="184" spans="1:39" s="3" customFormat="1" ht="15.75" customHeight="1" x14ac:dyDescent="0.15">
      <c r="A184" s="4">
        <f>IF(AND(K184="○", OR(AND(M184&lt;&gt;"一般", M184&lt;&gt;"特定"), O184="", Q184="", R184="", S184="", T184="", U184="", V184="")), 1103,0)</f>
        <v>0</v>
      </c>
      <c r="B184" s="4"/>
      <c r="C184" s="24"/>
      <c r="D184" s="39">
        <v>2</v>
      </c>
      <c r="E184" s="225" t="s">
        <v>11</v>
      </c>
      <c r="F184" s="225"/>
      <c r="G184" s="225"/>
      <c r="H184" s="225"/>
      <c r="I184" s="225"/>
      <c r="J184" s="226"/>
      <c r="K184" s="191"/>
      <c r="L184" s="192"/>
      <c r="M184" s="229"/>
      <c r="N184" s="229"/>
      <c r="O184" s="185"/>
      <c r="P184" s="186"/>
      <c r="Q184" s="146"/>
      <c r="R184" s="157"/>
      <c r="S184" s="157"/>
      <c r="T184" s="158"/>
      <c r="U184" s="158"/>
      <c r="V184" s="161"/>
      <c r="W184" s="65"/>
      <c r="X184" s="64"/>
      <c r="AD184" s="1"/>
      <c r="AE184" s="1"/>
      <c r="AF184" s="1"/>
      <c r="AG184" s="1"/>
      <c r="AH184" s="1"/>
      <c r="AI184" s="1"/>
      <c r="AJ184" s="1"/>
      <c r="AK184" s="1"/>
      <c r="AL184" s="1"/>
      <c r="AM184" s="1"/>
    </row>
    <row r="185" spans="1:39" s="3" customFormat="1" ht="15.75" customHeight="1" x14ac:dyDescent="0.15">
      <c r="A185" s="4">
        <f>IF(AND(K185="○", OR(AND(M185&lt;&gt;"一般", M185&lt;&gt;"特定"), O185="", Q185="", R185="", S185="", T185="", U185="", V185="")), 1103,0)</f>
        <v>0</v>
      </c>
      <c r="B185" s="4"/>
      <c r="C185" s="24"/>
      <c r="D185" s="39">
        <v>3</v>
      </c>
      <c r="E185" s="225" t="s">
        <v>12</v>
      </c>
      <c r="F185" s="225"/>
      <c r="G185" s="225"/>
      <c r="H185" s="225"/>
      <c r="I185" s="225"/>
      <c r="J185" s="226"/>
      <c r="K185" s="191"/>
      <c r="L185" s="192"/>
      <c r="M185" s="229"/>
      <c r="N185" s="229"/>
      <c r="O185" s="185"/>
      <c r="P185" s="186"/>
      <c r="Q185" s="146"/>
      <c r="R185" s="157"/>
      <c r="S185" s="157"/>
      <c r="T185" s="158"/>
      <c r="U185" s="158"/>
      <c r="V185" s="161"/>
      <c r="W185" s="65"/>
      <c r="X185" s="64"/>
      <c r="AD185" s="1"/>
      <c r="AE185" s="1"/>
      <c r="AF185" s="1"/>
      <c r="AG185" s="1"/>
      <c r="AH185" s="1"/>
      <c r="AI185" s="1"/>
      <c r="AJ185" s="1"/>
      <c r="AK185" s="1"/>
      <c r="AL185" s="1"/>
      <c r="AM185" s="1"/>
    </row>
    <row r="186" spans="1:39" s="3" customFormat="1" ht="15.75" customHeight="1" x14ac:dyDescent="0.15">
      <c r="A186" s="4">
        <f>IF(AND(K186="○", OR(AND(M186&lt;&gt;"一般", M186&lt;&gt;"特定"), O186="", Q186="", R186="", S186="", T186="", U186="", V186="")), 1103,0)</f>
        <v>0</v>
      </c>
      <c r="B186" s="4"/>
      <c r="C186" s="24"/>
      <c r="D186" s="39">
        <v>4</v>
      </c>
      <c r="E186" s="225" t="s">
        <v>13</v>
      </c>
      <c r="F186" s="225"/>
      <c r="G186" s="225"/>
      <c r="H186" s="225"/>
      <c r="I186" s="225"/>
      <c r="J186" s="226"/>
      <c r="K186" s="191"/>
      <c r="L186" s="192"/>
      <c r="M186" s="229"/>
      <c r="N186" s="229"/>
      <c r="O186" s="185"/>
      <c r="P186" s="186"/>
      <c r="Q186" s="146"/>
      <c r="R186" s="157"/>
      <c r="S186" s="157"/>
      <c r="T186" s="158"/>
      <c r="U186" s="158"/>
      <c r="V186" s="161"/>
      <c r="W186" s="65"/>
      <c r="X186" s="64"/>
      <c r="AD186" s="1"/>
      <c r="AE186" s="1"/>
      <c r="AF186" s="1"/>
      <c r="AG186" s="1"/>
      <c r="AH186" s="1"/>
      <c r="AI186" s="1"/>
      <c r="AJ186" s="1"/>
      <c r="AK186" s="1"/>
      <c r="AL186" s="1"/>
      <c r="AM186" s="1"/>
    </row>
    <row r="187" spans="1:39" s="3" customFormat="1" ht="15.75" customHeight="1" x14ac:dyDescent="0.15">
      <c r="A187" s="4">
        <f>IF(AND(K187="○", OR(AND(M187&lt;&gt;"一般", M187&lt;&gt;"特定"), O187="", Q187="", R187="", S187="", T187="", U187="", V187="")), 1103,0)</f>
        <v>0</v>
      </c>
      <c r="B187" s="4"/>
      <c r="C187" s="24"/>
      <c r="D187" s="39">
        <v>5</v>
      </c>
      <c r="E187" s="225" t="s">
        <v>79</v>
      </c>
      <c r="F187" s="225"/>
      <c r="G187" s="225"/>
      <c r="H187" s="225"/>
      <c r="I187" s="225"/>
      <c r="J187" s="226"/>
      <c r="K187" s="191"/>
      <c r="L187" s="192"/>
      <c r="M187" s="229"/>
      <c r="N187" s="229"/>
      <c r="O187" s="185"/>
      <c r="P187" s="186"/>
      <c r="Q187" s="146"/>
      <c r="R187" s="157"/>
      <c r="S187" s="157"/>
      <c r="T187" s="158"/>
      <c r="U187" s="158"/>
      <c r="V187" s="161"/>
      <c r="W187" s="65"/>
      <c r="X187" s="64"/>
      <c r="AD187" s="1"/>
      <c r="AE187" s="1"/>
      <c r="AF187" s="1"/>
      <c r="AG187" s="1"/>
      <c r="AH187" s="1"/>
      <c r="AI187" s="1"/>
      <c r="AJ187" s="1"/>
      <c r="AK187" s="1"/>
      <c r="AL187" s="1"/>
      <c r="AM187" s="1"/>
    </row>
    <row r="188" spans="1:39" s="3" customFormat="1" ht="15.75" customHeight="1" x14ac:dyDescent="0.15">
      <c r="A188" s="4">
        <f>IF(AND(K188="○", OR(AND(M188&lt;&gt;"一般", M188&lt;&gt;"特定"), O188="", Q188="", R188="", S188="", T188="", U188="", V188="")), 1103,0)</f>
        <v>0</v>
      </c>
      <c r="B188" s="4"/>
      <c r="C188" s="24"/>
      <c r="D188" s="39">
        <v>6</v>
      </c>
      <c r="E188" s="225" t="s">
        <v>14</v>
      </c>
      <c r="F188" s="225"/>
      <c r="G188" s="225"/>
      <c r="H188" s="225"/>
      <c r="I188" s="225"/>
      <c r="J188" s="226"/>
      <c r="K188" s="191"/>
      <c r="L188" s="192"/>
      <c r="M188" s="229"/>
      <c r="N188" s="229"/>
      <c r="O188" s="185"/>
      <c r="P188" s="186"/>
      <c r="Q188" s="146"/>
      <c r="R188" s="157"/>
      <c r="S188" s="157"/>
      <c r="T188" s="158"/>
      <c r="U188" s="158"/>
      <c r="V188" s="161"/>
      <c r="W188" s="65"/>
      <c r="X188" s="64"/>
      <c r="AD188" s="1"/>
      <c r="AE188" s="1"/>
      <c r="AF188" s="1"/>
      <c r="AG188" s="1"/>
      <c r="AH188" s="1"/>
      <c r="AI188" s="1"/>
      <c r="AJ188" s="1"/>
      <c r="AK188" s="1"/>
      <c r="AL188" s="1"/>
      <c r="AM188" s="1"/>
    </row>
    <row r="189" spans="1:39" s="3" customFormat="1" ht="15.75" customHeight="1" x14ac:dyDescent="0.15">
      <c r="A189" s="4">
        <f>IF(AND(K189="○", OR(AND(M189&lt;&gt;"一般", M189&lt;&gt;"特定"), O189="", Q189="", R189="", S189="", T189="", U189="", V189="")), 1103,0)</f>
        <v>0</v>
      </c>
      <c r="B189" s="4"/>
      <c r="C189" s="24"/>
      <c r="D189" s="39">
        <v>7</v>
      </c>
      <c r="E189" s="225" t="s">
        <v>15</v>
      </c>
      <c r="F189" s="225"/>
      <c r="G189" s="225"/>
      <c r="H189" s="225"/>
      <c r="I189" s="225"/>
      <c r="J189" s="226"/>
      <c r="K189" s="191"/>
      <c r="L189" s="192"/>
      <c r="M189" s="229"/>
      <c r="N189" s="229"/>
      <c r="O189" s="185"/>
      <c r="P189" s="186"/>
      <c r="Q189" s="146"/>
      <c r="R189" s="157"/>
      <c r="S189" s="157"/>
      <c r="T189" s="158"/>
      <c r="U189" s="158"/>
      <c r="V189" s="161"/>
      <c r="W189" s="65"/>
      <c r="X189" s="64"/>
      <c r="AD189" s="1"/>
      <c r="AE189" s="1"/>
      <c r="AF189" s="1"/>
      <c r="AG189" s="1"/>
      <c r="AH189" s="1"/>
      <c r="AI189" s="1"/>
      <c r="AJ189" s="1"/>
      <c r="AK189" s="1"/>
      <c r="AL189" s="1"/>
      <c r="AM189" s="1"/>
    </row>
    <row r="190" spans="1:39" s="3" customFormat="1" ht="15.75" customHeight="1" x14ac:dyDescent="0.15">
      <c r="A190" s="4">
        <f>IF(AND(K190="○", OR(AND(M190&lt;&gt;"一般", M190&lt;&gt;"特定"), O190="", Q190="", R190="", S190="", T190="", U190="", V190="")), 1103,0)</f>
        <v>0</v>
      </c>
      <c r="B190" s="4"/>
      <c r="C190" s="24"/>
      <c r="D190" s="39">
        <v>8</v>
      </c>
      <c r="E190" s="225" t="s">
        <v>16</v>
      </c>
      <c r="F190" s="225"/>
      <c r="G190" s="225"/>
      <c r="H190" s="225"/>
      <c r="I190" s="225"/>
      <c r="J190" s="226"/>
      <c r="K190" s="191"/>
      <c r="L190" s="192"/>
      <c r="M190" s="229"/>
      <c r="N190" s="229"/>
      <c r="O190" s="185"/>
      <c r="P190" s="186"/>
      <c r="Q190" s="146"/>
      <c r="R190" s="157"/>
      <c r="S190" s="157"/>
      <c r="T190" s="158"/>
      <c r="U190" s="158"/>
      <c r="V190" s="161"/>
      <c r="W190" s="65"/>
      <c r="X190" s="64"/>
      <c r="AD190" s="1"/>
      <c r="AE190" s="1"/>
      <c r="AF190" s="1"/>
      <c r="AG190" s="1"/>
      <c r="AH190" s="1"/>
      <c r="AI190" s="1"/>
      <c r="AJ190" s="1"/>
      <c r="AK190" s="1"/>
      <c r="AL190" s="1"/>
      <c r="AM190" s="1"/>
    </row>
    <row r="191" spans="1:39" s="3" customFormat="1" ht="15.75" customHeight="1" x14ac:dyDescent="0.15">
      <c r="A191" s="4">
        <f>IF(AND(K191="○", OR(AND(M191&lt;&gt;"一般", M191&lt;&gt;"特定"), O191="", Q191="", R191="", S191="", T191="", U191="", V191="")), 1103,0)</f>
        <v>0</v>
      </c>
      <c r="B191" s="4"/>
      <c r="C191" s="24"/>
      <c r="D191" s="39">
        <v>9</v>
      </c>
      <c r="E191" s="225" t="s">
        <v>17</v>
      </c>
      <c r="F191" s="225"/>
      <c r="G191" s="225"/>
      <c r="H191" s="225"/>
      <c r="I191" s="225"/>
      <c r="J191" s="226"/>
      <c r="K191" s="191"/>
      <c r="L191" s="192"/>
      <c r="M191" s="229"/>
      <c r="N191" s="229"/>
      <c r="O191" s="185"/>
      <c r="P191" s="186"/>
      <c r="Q191" s="146"/>
      <c r="R191" s="157"/>
      <c r="S191" s="157"/>
      <c r="T191" s="158"/>
      <c r="U191" s="158"/>
      <c r="V191" s="161"/>
      <c r="W191" s="65"/>
      <c r="X191" s="64"/>
      <c r="AD191" s="1"/>
      <c r="AE191" s="1"/>
      <c r="AF191" s="1"/>
      <c r="AG191" s="1"/>
      <c r="AH191" s="1"/>
      <c r="AI191" s="1"/>
      <c r="AJ191" s="1"/>
      <c r="AK191" s="1"/>
      <c r="AL191" s="1"/>
      <c r="AM191" s="1"/>
    </row>
    <row r="192" spans="1:39" s="3" customFormat="1" ht="15.75" customHeight="1" x14ac:dyDescent="0.15">
      <c r="A192" s="4">
        <f>IF(AND(K192="○", OR(AND(M192&lt;&gt;"一般", M192&lt;&gt;"特定"), O192="", Q192="", R192="", S192="", T192="", U192="", V192="")), 1103,0)</f>
        <v>0</v>
      </c>
      <c r="B192" s="4"/>
      <c r="C192" s="24"/>
      <c r="D192" s="39">
        <v>10</v>
      </c>
      <c r="E192" s="225" t="s">
        <v>18</v>
      </c>
      <c r="F192" s="225"/>
      <c r="G192" s="225"/>
      <c r="H192" s="225"/>
      <c r="I192" s="225"/>
      <c r="J192" s="226"/>
      <c r="K192" s="191"/>
      <c r="L192" s="192"/>
      <c r="M192" s="229"/>
      <c r="N192" s="229"/>
      <c r="O192" s="185"/>
      <c r="P192" s="186"/>
      <c r="Q192" s="146"/>
      <c r="R192" s="157"/>
      <c r="S192" s="157"/>
      <c r="T192" s="158"/>
      <c r="U192" s="158"/>
      <c r="V192" s="161"/>
      <c r="W192" s="65"/>
      <c r="X192" s="64"/>
      <c r="AD192" s="1"/>
      <c r="AE192" s="1"/>
      <c r="AF192" s="1"/>
      <c r="AG192" s="1"/>
      <c r="AH192" s="1"/>
      <c r="AI192" s="1"/>
      <c r="AJ192" s="1"/>
      <c r="AK192" s="1"/>
      <c r="AL192" s="1"/>
      <c r="AM192" s="1"/>
    </row>
    <row r="193" spans="1:39" s="3" customFormat="1" ht="15.75" customHeight="1" x14ac:dyDescent="0.15">
      <c r="A193" s="4">
        <f>IF(AND(K193="○", OR(AND(M193&lt;&gt;"一般", M193&lt;&gt;"特定"), O193="", Q193="", R193="", S193="", T193="", U193="", V193="")), 1103,0)</f>
        <v>0</v>
      </c>
      <c r="B193" s="4"/>
      <c r="C193" s="24"/>
      <c r="D193" s="39">
        <v>11</v>
      </c>
      <c r="E193" s="225" t="s">
        <v>19</v>
      </c>
      <c r="F193" s="225"/>
      <c r="G193" s="225"/>
      <c r="H193" s="225"/>
      <c r="I193" s="225"/>
      <c r="J193" s="226"/>
      <c r="K193" s="191"/>
      <c r="L193" s="192"/>
      <c r="M193" s="229"/>
      <c r="N193" s="229"/>
      <c r="O193" s="185"/>
      <c r="P193" s="186"/>
      <c r="Q193" s="146"/>
      <c r="R193" s="157"/>
      <c r="S193" s="157"/>
      <c r="T193" s="158"/>
      <c r="U193" s="158"/>
      <c r="V193" s="161"/>
      <c r="W193" s="65"/>
      <c r="X193" s="64"/>
      <c r="AD193" s="1"/>
      <c r="AE193" s="1"/>
      <c r="AF193" s="1"/>
      <c r="AG193" s="1"/>
      <c r="AH193" s="1"/>
      <c r="AI193" s="1"/>
      <c r="AJ193" s="1"/>
      <c r="AK193" s="1"/>
      <c r="AL193" s="1"/>
      <c r="AM193" s="1"/>
    </row>
    <row r="194" spans="1:39" s="3" customFormat="1" ht="15.75" customHeight="1" x14ac:dyDescent="0.15">
      <c r="A194" s="4">
        <f>IF(AND(K194="○", OR(AND(M194&lt;&gt;"一般", M194&lt;&gt;"特定"), O194="", Q194="", R194="", S194="", T194="", U194="", V194="")), 1103,0)</f>
        <v>0</v>
      </c>
      <c r="B194" s="4"/>
      <c r="C194" s="24"/>
      <c r="D194" s="39">
        <v>12</v>
      </c>
      <c r="E194" s="225" t="s">
        <v>20</v>
      </c>
      <c r="F194" s="225"/>
      <c r="G194" s="225"/>
      <c r="H194" s="225"/>
      <c r="I194" s="225"/>
      <c r="J194" s="226"/>
      <c r="K194" s="191"/>
      <c r="L194" s="192"/>
      <c r="M194" s="229"/>
      <c r="N194" s="229"/>
      <c r="O194" s="185"/>
      <c r="P194" s="186"/>
      <c r="Q194" s="146"/>
      <c r="R194" s="157"/>
      <c r="S194" s="157"/>
      <c r="T194" s="158"/>
      <c r="U194" s="158"/>
      <c r="V194" s="161"/>
      <c r="W194" s="65"/>
      <c r="X194" s="64"/>
      <c r="AD194" s="1"/>
      <c r="AE194" s="1"/>
      <c r="AF194" s="1"/>
      <c r="AG194" s="1"/>
      <c r="AH194" s="1"/>
      <c r="AI194" s="1"/>
      <c r="AJ194" s="1"/>
      <c r="AK194" s="1"/>
      <c r="AL194" s="1"/>
      <c r="AM194" s="1"/>
    </row>
    <row r="195" spans="1:39" s="3" customFormat="1" ht="15.75" customHeight="1" x14ac:dyDescent="0.15">
      <c r="A195" s="4">
        <f>IF(AND(K195="○", OR(AND(M195&lt;&gt;"一般", M195&lt;&gt;"特定"), O195="", Q195="", R195="", S195="", T195="", U195="", V195="")), 1103,0)</f>
        <v>0</v>
      </c>
      <c r="B195" s="4"/>
      <c r="C195" s="24"/>
      <c r="D195" s="39">
        <v>13</v>
      </c>
      <c r="E195" s="225" t="s">
        <v>21</v>
      </c>
      <c r="F195" s="225"/>
      <c r="G195" s="225"/>
      <c r="H195" s="225"/>
      <c r="I195" s="225"/>
      <c r="J195" s="226"/>
      <c r="K195" s="191"/>
      <c r="L195" s="192"/>
      <c r="M195" s="229"/>
      <c r="N195" s="229"/>
      <c r="O195" s="185"/>
      <c r="P195" s="186"/>
      <c r="Q195" s="146"/>
      <c r="R195" s="157"/>
      <c r="S195" s="157"/>
      <c r="T195" s="158"/>
      <c r="U195" s="158"/>
      <c r="V195" s="161"/>
      <c r="W195" s="65"/>
      <c r="X195" s="64"/>
      <c r="AD195" s="1"/>
      <c r="AE195" s="1"/>
      <c r="AF195" s="1"/>
      <c r="AG195" s="1"/>
      <c r="AH195" s="1"/>
      <c r="AI195" s="1"/>
      <c r="AJ195" s="1"/>
      <c r="AK195" s="1"/>
      <c r="AL195" s="1"/>
      <c r="AM195" s="1"/>
    </row>
    <row r="196" spans="1:39" s="3" customFormat="1" ht="15.75" customHeight="1" x14ac:dyDescent="0.15">
      <c r="A196" s="4">
        <f>IF(AND(K196="○", OR(AND(M196&lt;&gt;"一般", M196&lt;&gt;"特定"), O196="", Q196="", R196="", S196="", T196="", U196="", V196="")), 1103,0)</f>
        <v>0</v>
      </c>
      <c r="B196" s="4"/>
      <c r="C196" s="24"/>
      <c r="D196" s="39">
        <v>14</v>
      </c>
      <c r="E196" s="225" t="s">
        <v>22</v>
      </c>
      <c r="F196" s="225"/>
      <c r="G196" s="225"/>
      <c r="H196" s="225"/>
      <c r="I196" s="225"/>
      <c r="J196" s="226"/>
      <c r="K196" s="191"/>
      <c r="L196" s="192"/>
      <c r="M196" s="229"/>
      <c r="N196" s="229"/>
      <c r="O196" s="185"/>
      <c r="P196" s="186"/>
      <c r="Q196" s="146"/>
      <c r="R196" s="157"/>
      <c r="S196" s="157"/>
      <c r="T196" s="158"/>
      <c r="U196" s="158"/>
      <c r="V196" s="161"/>
      <c r="W196" s="65"/>
      <c r="X196" s="64"/>
      <c r="AD196" s="1"/>
      <c r="AE196" s="1"/>
      <c r="AF196" s="1"/>
      <c r="AG196" s="1"/>
      <c r="AH196" s="1"/>
      <c r="AI196" s="1"/>
      <c r="AJ196" s="1"/>
      <c r="AK196" s="1"/>
      <c r="AL196" s="1"/>
      <c r="AM196" s="1"/>
    </row>
    <row r="197" spans="1:39" s="3" customFormat="1" ht="15.75" customHeight="1" x14ac:dyDescent="0.15">
      <c r="A197" s="4">
        <f>IF(AND(K197="○", OR(AND(M197&lt;&gt;"一般", M197&lt;&gt;"特定"), O197="", Q197="", R197="", S197="", T197="", U197="", V197="")), 1103,0)</f>
        <v>0</v>
      </c>
      <c r="B197" s="4"/>
      <c r="C197" s="24"/>
      <c r="D197" s="39">
        <v>15</v>
      </c>
      <c r="E197" s="225" t="s">
        <v>23</v>
      </c>
      <c r="F197" s="225"/>
      <c r="G197" s="225"/>
      <c r="H197" s="225"/>
      <c r="I197" s="225"/>
      <c r="J197" s="226"/>
      <c r="K197" s="191"/>
      <c r="L197" s="192"/>
      <c r="M197" s="229"/>
      <c r="N197" s="229"/>
      <c r="O197" s="185"/>
      <c r="P197" s="186"/>
      <c r="Q197" s="146"/>
      <c r="R197" s="157"/>
      <c r="S197" s="157"/>
      <c r="T197" s="158"/>
      <c r="U197" s="158"/>
      <c r="V197" s="161"/>
      <c r="W197" s="65"/>
      <c r="X197" s="64"/>
      <c r="AD197" s="1"/>
      <c r="AE197" s="1"/>
      <c r="AF197" s="1"/>
      <c r="AG197" s="1"/>
      <c r="AH197" s="1"/>
      <c r="AI197" s="1"/>
      <c r="AJ197" s="1"/>
      <c r="AK197" s="1"/>
      <c r="AL197" s="1"/>
      <c r="AM197" s="1"/>
    </row>
    <row r="198" spans="1:39" s="3" customFormat="1" ht="15.75" customHeight="1" x14ac:dyDescent="0.15">
      <c r="A198" s="4">
        <f>IF(AND(K198="○", OR(AND(M198&lt;&gt;"一般", M198&lt;&gt;"特定"), O198="", Q198="", R198="", S198="", T198="", U198="", V198="")), 1103,0)</f>
        <v>0</v>
      </c>
      <c r="B198" s="4"/>
      <c r="C198" s="24"/>
      <c r="D198" s="39">
        <v>16</v>
      </c>
      <c r="E198" s="225" t="s">
        <v>24</v>
      </c>
      <c r="F198" s="225"/>
      <c r="G198" s="225"/>
      <c r="H198" s="225"/>
      <c r="I198" s="225"/>
      <c r="J198" s="226"/>
      <c r="K198" s="191"/>
      <c r="L198" s="192"/>
      <c r="M198" s="229"/>
      <c r="N198" s="229"/>
      <c r="O198" s="185"/>
      <c r="P198" s="186"/>
      <c r="Q198" s="146"/>
      <c r="R198" s="157"/>
      <c r="S198" s="157"/>
      <c r="T198" s="158"/>
      <c r="U198" s="158"/>
      <c r="V198" s="161"/>
      <c r="W198" s="65"/>
      <c r="X198" s="64"/>
      <c r="AD198" s="1"/>
      <c r="AE198" s="1"/>
      <c r="AF198" s="1"/>
      <c r="AG198" s="1"/>
      <c r="AH198" s="1"/>
      <c r="AI198" s="1"/>
      <c r="AJ198" s="1"/>
      <c r="AK198" s="1"/>
      <c r="AL198" s="1"/>
      <c r="AM198" s="1"/>
    </row>
    <row r="199" spans="1:39" s="3" customFormat="1" ht="15.75" customHeight="1" x14ac:dyDescent="0.15">
      <c r="A199" s="4">
        <f>IF(AND(K199="○", OR(AND(M199&lt;&gt;"一般", M199&lt;&gt;"特定"), O199="", Q199="", R199="", S199="", T199="", U199="", V199="")), 1103,0)</f>
        <v>0</v>
      </c>
      <c r="B199" s="4"/>
      <c r="C199" s="24"/>
      <c r="D199" s="39">
        <v>17</v>
      </c>
      <c r="E199" s="225" t="s">
        <v>25</v>
      </c>
      <c r="F199" s="225"/>
      <c r="G199" s="225"/>
      <c r="H199" s="225"/>
      <c r="I199" s="225"/>
      <c r="J199" s="226"/>
      <c r="K199" s="191"/>
      <c r="L199" s="192"/>
      <c r="M199" s="229"/>
      <c r="N199" s="229"/>
      <c r="O199" s="185"/>
      <c r="P199" s="186"/>
      <c r="Q199" s="146"/>
      <c r="R199" s="157"/>
      <c r="S199" s="157"/>
      <c r="T199" s="158"/>
      <c r="U199" s="158"/>
      <c r="V199" s="161"/>
      <c r="W199" s="65"/>
      <c r="X199" s="64"/>
      <c r="AD199" s="1"/>
      <c r="AE199" s="1"/>
      <c r="AF199" s="1"/>
      <c r="AG199" s="1"/>
      <c r="AH199" s="1"/>
      <c r="AI199" s="1"/>
      <c r="AJ199" s="1"/>
      <c r="AK199" s="1"/>
      <c r="AL199" s="1"/>
      <c r="AM199" s="1"/>
    </row>
    <row r="200" spans="1:39" s="3" customFormat="1" ht="15.75" customHeight="1" x14ac:dyDescent="0.15">
      <c r="A200" s="4">
        <f>IF(AND(K200="○", OR(AND(M200&lt;&gt;"一般", M200&lt;&gt;"特定"), O200="", Q200="", R200="", S200="", T200="", U200="", V200="")), 1103,0)</f>
        <v>0</v>
      </c>
      <c r="B200" s="4"/>
      <c r="C200" s="24"/>
      <c r="D200" s="39">
        <v>18</v>
      </c>
      <c r="E200" s="225" t="s">
        <v>26</v>
      </c>
      <c r="F200" s="225"/>
      <c r="G200" s="225"/>
      <c r="H200" s="225"/>
      <c r="I200" s="225"/>
      <c r="J200" s="226"/>
      <c r="K200" s="191"/>
      <c r="L200" s="192"/>
      <c r="M200" s="229"/>
      <c r="N200" s="229"/>
      <c r="O200" s="185"/>
      <c r="P200" s="186"/>
      <c r="Q200" s="146"/>
      <c r="R200" s="157"/>
      <c r="S200" s="157"/>
      <c r="T200" s="158"/>
      <c r="U200" s="158"/>
      <c r="V200" s="161"/>
      <c r="W200" s="65"/>
      <c r="X200" s="64"/>
      <c r="AD200" s="1"/>
      <c r="AE200" s="1"/>
      <c r="AF200" s="1"/>
      <c r="AG200" s="1"/>
      <c r="AH200" s="1"/>
      <c r="AI200" s="1"/>
      <c r="AJ200" s="1"/>
      <c r="AK200" s="1"/>
      <c r="AL200" s="1"/>
      <c r="AM200" s="1"/>
    </row>
    <row r="201" spans="1:39" s="3" customFormat="1" ht="15.75" customHeight="1" x14ac:dyDescent="0.15">
      <c r="A201" s="4">
        <f>IF(AND(K201="○", OR(AND(M201&lt;&gt;"一般", M201&lt;&gt;"特定"), O201="", Q201="", R201="", S201="", T201="", U201="", V201="")), 1103,0)</f>
        <v>0</v>
      </c>
      <c r="B201" s="4"/>
      <c r="C201" s="24"/>
      <c r="D201" s="39">
        <v>19</v>
      </c>
      <c r="E201" s="225" t="s">
        <v>27</v>
      </c>
      <c r="F201" s="225"/>
      <c r="G201" s="225"/>
      <c r="H201" s="225"/>
      <c r="I201" s="225"/>
      <c r="J201" s="226"/>
      <c r="K201" s="191"/>
      <c r="L201" s="192"/>
      <c r="M201" s="229"/>
      <c r="N201" s="229"/>
      <c r="O201" s="185"/>
      <c r="P201" s="186"/>
      <c r="Q201" s="146"/>
      <c r="R201" s="157"/>
      <c r="S201" s="157"/>
      <c r="T201" s="158"/>
      <c r="U201" s="158"/>
      <c r="V201" s="161"/>
      <c r="W201" s="65"/>
      <c r="X201" s="64"/>
      <c r="AD201" s="1"/>
      <c r="AE201" s="1"/>
      <c r="AF201" s="1"/>
      <c r="AG201" s="1"/>
      <c r="AH201" s="1"/>
      <c r="AI201" s="1"/>
      <c r="AJ201" s="1"/>
      <c r="AK201" s="1"/>
      <c r="AL201" s="1"/>
      <c r="AM201" s="1"/>
    </row>
    <row r="202" spans="1:39" s="3" customFormat="1" ht="15.75" customHeight="1" x14ac:dyDescent="0.15">
      <c r="A202" s="4">
        <f>IF(AND(K202="○", OR(AND(M202&lt;&gt;"一般", M202&lt;&gt;"特定"), O202="", Q202="", R202="", S202="", T202="", U202="", V202="")), 1103,0)</f>
        <v>0</v>
      </c>
      <c r="B202" s="4"/>
      <c r="C202" s="20"/>
      <c r="D202" s="39">
        <v>20</v>
      </c>
      <c r="E202" s="225" t="s">
        <v>28</v>
      </c>
      <c r="F202" s="225"/>
      <c r="G202" s="225"/>
      <c r="H202" s="225"/>
      <c r="I202" s="225"/>
      <c r="J202" s="226"/>
      <c r="K202" s="191"/>
      <c r="L202" s="192"/>
      <c r="M202" s="229"/>
      <c r="N202" s="229"/>
      <c r="O202" s="185"/>
      <c r="P202" s="186"/>
      <c r="Q202" s="146"/>
      <c r="R202" s="157"/>
      <c r="S202" s="157"/>
      <c r="T202" s="158"/>
      <c r="U202" s="158"/>
      <c r="V202" s="161"/>
      <c r="W202" s="63"/>
      <c r="X202" s="62"/>
      <c r="AD202" s="1"/>
      <c r="AE202" s="1"/>
      <c r="AF202" s="1"/>
      <c r="AG202" s="1"/>
      <c r="AH202" s="1"/>
      <c r="AI202" s="1"/>
      <c r="AJ202" s="1"/>
      <c r="AK202" s="1"/>
      <c r="AL202" s="1"/>
      <c r="AM202" s="1"/>
    </row>
    <row r="203" spans="1:39" s="3" customFormat="1" ht="15.75" customHeight="1" x14ac:dyDescent="0.15">
      <c r="A203" s="4">
        <f>IF(AND(K203="○", OR(AND(M203&lt;&gt;"一般", M203&lt;&gt;"特定"), O203="", Q203="", R203="", S203="", T203="", U203="", V203="")), 1103,0)</f>
        <v>0</v>
      </c>
      <c r="B203" s="4"/>
      <c r="C203" s="24"/>
      <c r="D203" s="39">
        <v>21</v>
      </c>
      <c r="E203" s="225" t="s">
        <v>29</v>
      </c>
      <c r="F203" s="225"/>
      <c r="G203" s="225"/>
      <c r="H203" s="225"/>
      <c r="I203" s="225"/>
      <c r="J203" s="226"/>
      <c r="K203" s="191"/>
      <c r="L203" s="192"/>
      <c r="M203" s="229"/>
      <c r="N203" s="229"/>
      <c r="O203" s="185"/>
      <c r="P203" s="186"/>
      <c r="Q203" s="146"/>
      <c r="R203" s="157"/>
      <c r="S203" s="157"/>
      <c r="T203" s="158"/>
      <c r="U203" s="158"/>
      <c r="V203" s="161"/>
      <c r="W203" s="65"/>
      <c r="X203" s="64"/>
      <c r="AD203" s="1"/>
      <c r="AE203" s="1"/>
      <c r="AF203" s="1"/>
      <c r="AG203" s="1"/>
      <c r="AH203" s="1"/>
      <c r="AI203" s="1"/>
      <c r="AJ203" s="1"/>
      <c r="AK203" s="1"/>
      <c r="AL203" s="1"/>
      <c r="AM203" s="1"/>
    </row>
    <row r="204" spans="1:39" s="3" customFormat="1" ht="15.75" customHeight="1" x14ac:dyDescent="0.15">
      <c r="A204" s="4">
        <f>IF(AND(K204="○", OR(AND(M204&lt;&gt;"一般", M204&lt;&gt;"特定"), O204="", Q204="", R204="", S204="", T204="", U204="", V204="")), 1103,0)</f>
        <v>0</v>
      </c>
      <c r="B204" s="4"/>
      <c r="C204" s="24"/>
      <c r="D204" s="39">
        <v>22</v>
      </c>
      <c r="E204" s="225" t="s">
        <v>30</v>
      </c>
      <c r="F204" s="225"/>
      <c r="G204" s="225"/>
      <c r="H204" s="225"/>
      <c r="I204" s="225"/>
      <c r="J204" s="226"/>
      <c r="K204" s="191"/>
      <c r="L204" s="192"/>
      <c r="M204" s="229"/>
      <c r="N204" s="229"/>
      <c r="O204" s="185"/>
      <c r="P204" s="186"/>
      <c r="Q204" s="146"/>
      <c r="R204" s="157"/>
      <c r="S204" s="157"/>
      <c r="T204" s="158"/>
      <c r="U204" s="158"/>
      <c r="V204" s="161"/>
      <c r="W204" s="65"/>
      <c r="X204" s="64"/>
      <c r="AD204" s="1"/>
      <c r="AE204" s="1"/>
      <c r="AF204" s="1"/>
      <c r="AG204" s="1"/>
      <c r="AH204" s="1"/>
      <c r="AI204" s="1"/>
      <c r="AJ204" s="1"/>
      <c r="AK204" s="1"/>
      <c r="AL204" s="1"/>
      <c r="AM204" s="1"/>
    </row>
    <row r="205" spans="1:39" s="3" customFormat="1" ht="15.75" customHeight="1" x14ac:dyDescent="0.15">
      <c r="A205" s="4">
        <f>IF(AND(K205="○", OR(AND(M205&lt;&gt;"一般", M205&lt;&gt;"特定"), O205="", Q205="", R205="", S205="", T205="", U205="", V205="")), 1103,0)</f>
        <v>0</v>
      </c>
      <c r="B205" s="4"/>
      <c r="C205" s="24"/>
      <c r="D205" s="39">
        <v>23</v>
      </c>
      <c r="E205" s="225" t="s">
        <v>31</v>
      </c>
      <c r="F205" s="225"/>
      <c r="G205" s="225"/>
      <c r="H205" s="225"/>
      <c r="I205" s="225"/>
      <c r="J205" s="226"/>
      <c r="K205" s="191"/>
      <c r="L205" s="192"/>
      <c r="M205" s="229"/>
      <c r="N205" s="229"/>
      <c r="O205" s="185"/>
      <c r="P205" s="186"/>
      <c r="Q205" s="146"/>
      <c r="R205" s="157"/>
      <c r="S205" s="157"/>
      <c r="T205" s="158"/>
      <c r="U205" s="158"/>
      <c r="V205" s="161"/>
      <c r="W205" s="65"/>
      <c r="X205" s="64"/>
      <c r="AD205" s="1"/>
      <c r="AE205" s="1"/>
      <c r="AF205" s="1"/>
      <c r="AG205" s="1"/>
      <c r="AH205" s="1"/>
      <c r="AI205" s="1"/>
      <c r="AJ205" s="1"/>
      <c r="AK205" s="1"/>
      <c r="AL205" s="1"/>
      <c r="AM205" s="1"/>
    </row>
    <row r="206" spans="1:39" s="3" customFormat="1" ht="15.75" customHeight="1" x14ac:dyDescent="0.15">
      <c r="A206" s="4">
        <f>IF(AND(K206="○", OR(AND(M206&lt;&gt;"一般", M206&lt;&gt;"特定"), O206="", Q206="", R206="", S206="", T206="", U206="", V206="")), 1103,0)</f>
        <v>0</v>
      </c>
      <c r="B206" s="4"/>
      <c r="C206" s="24"/>
      <c r="D206" s="39">
        <v>24</v>
      </c>
      <c r="E206" s="225" t="s">
        <v>32</v>
      </c>
      <c r="F206" s="225"/>
      <c r="G206" s="225"/>
      <c r="H206" s="225"/>
      <c r="I206" s="225"/>
      <c r="J206" s="226"/>
      <c r="K206" s="191"/>
      <c r="L206" s="192"/>
      <c r="M206" s="229"/>
      <c r="N206" s="229"/>
      <c r="O206" s="185"/>
      <c r="P206" s="186"/>
      <c r="Q206" s="146"/>
      <c r="R206" s="157"/>
      <c r="S206" s="157"/>
      <c r="T206" s="158"/>
      <c r="U206" s="158"/>
      <c r="V206" s="161"/>
      <c r="W206" s="65"/>
      <c r="X206" s="64"/>
      <c r="AD206" s="1"/>
      <c r="AE206" s="1"/>
      <c r="AF206" s="1"/>
      <c r="AG206" s="1"/>
      <c r="AH206" s="1"/>
      <c r="AI206" s="1"/>
      <c r="AJ206" s="1"/>
      <c r="AK206" s="1"/>
      <c r="AL206" s="1"/>
      <c r="AM206" s="1"/>
    </row>
    <row r="207" spans="1:39" s="3" customFormat="1" ht="15.75" customHeight="1" x14ac:dyDescent="0.15">
      <c r="A207" s="4">
        <f>IF(AND(K207="○", OR(AND(M207&lt;&gt;"一般", M207&lt;&gt;"特定"), O207="", Q207="", R207="", S207="", T207="", U207="", V207="")), 1103,0)</f>
        <v>0</v>
      </c>
      <c r="B207" s="4"/>
      <c r="C207" s="24"/>
      <c r="D207" s="39">
        <v>25</v>
      </c>
      <c r="E207" s="225" t="s">
        <v>33</v>
      </c>
      <c r="F207" s="225"/>
      <c r="G207" s="225"/>
      <c r="H207" s="225"/>
      <c r="I207" s="225"/>
      <c r="J207" s="226"/>
      <c r="K207" s="191"/>
      <c r="L207" s="192"/>
      <c r="M207" s="229"/>
      <c r="N207" s="229"/>
      <c r="O207" s="185"/>
      <c r="P207" s="186"/>
      <c r="Q207" s="146"/>
      <c r="R207" s="157"/>
      <c r="S207" s="157"/>
      <c r="T207" s="158"/>
      <c r="U207" s="158"/>
      <c r="V207" s="161"/>
      <c r="W207" s="65"/>
      <c r="X207" s="64"/>
      <c r="AD207" s="1"/>
      <c r="AE207" s="1"/>
      <c r="AF207" s="1"/>
      <c r="AG207" s="1"/>
      <c r="AH207" s="1"/>
      <c r="AI207" s="1"/>
      <c r="AJ207" s="1"/>
      <c r="AK207" s="1"/>
      <c r="AL207" s="1"/>
      <c r="AM207" s="1"/>
    </row>
    <row r="208" spans="1:39" s="3" customFormat="1" ht="15.75" customHeight="1" x14ac:dyDescent="0.15">
      <c r="A208" s="4">
        <f>IF(AND(K208="○", OR(AND(M208&lt;&gt;"一般", M208&lt;&gt;"特定"), O208="", Q208="", R208="", S208="", T208="", U208="", V208="")), 1103,0)</f>
        <v>0</v>
      </c>
      <c r="B208" s="4"/>
      <c r="C208" s="24"/>
      <c r="D208" s="39">
        <v>26</v>
      </c>
      <c r="E208" s="225" t="s">
        <v>34</v>
      </c>
      <c r="F208" s="225"/>
      <c r="G208" s="225"/>
      <c r="H208" s="225"/>
      <c r="I208" s="225"/>
      <c r="J208" s="226"/>
      <c r="K208" s="191"/>
      <c r="L208" s="192"/>
      <c r="M208" s="229"/>
      <c r="N208" s="229"/>
      <c r="O208" s="185"/>
      <c r="P208" s="186"/>
      <c r="Q208" s="146"/>
      <c r="R208" s="157"/>
      <c r="S208" s="157"/>
      <c r="T208" s="158"/>
      <c r="U208" s="158"/>
      <c r="V208" s="161"/>
      <c r="W208" s="65"/>
      <c r="X208" s="64"/>
      <c r="AD208" s="1"/>
      <c r="AE208" s="1"/>
      <c r="AF208" s="1"/>
      <c r="AG208" s="1"/>
      <c r="AH208" s="1"/>
      <c r="AI208" s="1"/>
      <c r="AJ208" s="1"/>
      <c r="AK208" s="1"/>
      <c r="AL208" s="1"/>
      <c r="AM208" s="1"/>
    </row>
    <row r="209" spans="1:39" s="3" customFormat="1" ht="15.75" customHeight="1" x14ac:dyDescent="0.15">
      <c r="A209" s="4">
        <f>IF(AND(K209="○", OR(AND(M209&lt;&gt;"一般", M209&lt;&gt;"特定"), O209="", Q209="", R209="", S209="", T209="", U209="", V209="")), 1103,0)</f>
        <v>0</v>
      </c>
      <c r="B209" s="4"/>
      <c r="C209" s="24"/>
      <c r="D209" s="39">
        <v>27</v>
      </c>
      <c r="E209" s="225" t="s">
        <v>35</v>
      </c>
      <c r="F209" s="225"/>
      <c r="G209" s="225"/>
      <c r="H209" s="225"/>
      <c r="I209" s="225"/>
      <c r="J209" s="226"/>
      <c r="K209" s="191"/>
      <c r="L209" s="192"/>
      <c r="M209" s="229"/>
      <c r="N209" s="229"/>
      <c r="O209" s="185"/>
      <c r="P209" s="186"/>
      <c r="Q209" s="146"/>
      <c r="R209" s="157"/>
      <c r="S209" s="157"/>
      <c r="T209" s="158"/>
      <c r="U209" s="158"/>
      <c r="V209" s="161"/>
      <c r="W209" s="65"/>
      <c r="X209" s="64"/>
      <c r="AD209" s="1"/>
      <c r="AE209" s="1"/>
      <c r="AF209" s="1"/>
      <c r="AG209" s="1"/>
      <c r="AH209" s="1"/>
      <c r="AI209" s="1"/>
      <c r="AJ209" s="1"/>
      <c r="AK209" s="1"/>
      <c r="AL209" s="1"/>
      <c r="AM209" s="1"/>
    </row>
    <row r="210" spans="1:39" s="3" customFormat="1" ht="15.75" customHeight="1" x14ac:dyDescent="0.15">
      <c r="A210" s="4">
        <f>IF(AND(K210="○", OR(AND(M210&lt;&gt;"一般", M210&lt;&gt;"特定"), O210="", Q210="", R210="", S210="", T210="", U210="", V210="")), 1103,0)</f>
        <v>0</v>
      </c>
      <c r="B210" s="4"/>
      <c r="C210" s="24"/>
      <c r="D210" s="39">
        <v>28</v>
      </c>
      <c r="E210" s="225" t="s">
        <v>36</v>
      </c>
      <c r="F210" s="225"/>
      <c r="G210" s="225"/>
      <c r="H210" s="225"/>
      <c r="I210" s="225"/>
      <c r="J210" s="226"/>
      <c r="K210" s="191"/>
      <c r="L210" s="192"/>
      <c r="M210" s="229"/>
      <c r="N210" s="229"/>
      <c r="O210" s="185"/>
      <c r="P210" s="186"/>
      <c r="Q210" s="146"/>
      <c r="R210" s="157"/>
      <c r="S210" s="157"/>
      <c r="T210" s="158"/>
      <c r="U210" s="158"/>
      <c r="V210" s="161"/>
      <c r="W210" s="65"/>
      <c r="X210" s="64"/>
      <c r="AD210" s="1"/>
      <c r="AE210" s="1"/>
      <c r="AF210" s="1"/>
      <c r="AG210" s="1"/>
      <c r="AH210" s="1"/>
      <c r="AI210" s="1"/>
      <c r="AJ210" s="1"/>
      <c r="AK210" s="1"/>
      <c r="AL210" s="1"/>
      <c r="AM210" s="1"/>
    </row>
    <row r="211" spans="1:39" s="3" customFormat="1" ht="15.75" customHeight="1" x14ac:dyDescent="0.15">
      <c r="A211" s="4">
        <f>IF(AND(K211="○", OR(AND(M211&lt;&gt;"一般", M211&lt;&gt;"特定"), O211="", Q211="", R211="", S211="", T211="", U211="", V211="")), 1103,0)</f>
        <v>0</v>
      </c>
      <c r="B211" s="4"/>
      <c r="C211" s="24"/>
      <c r="D211" s="40">
        <v>29</v>
      </c>
      <c r="E211" s="227" t="s">
        <v>37</v>
      </c>
      <c r="F211" s="227"/>
      <c r="G211" s="227"/>
      <c r="H211" s="227"/>
      <c r="I211" s="227"/>
      <c r="J211" s="228"/>
      <c r="K211" s="266"/>
      <c r="L211" s="267"/>
      <c r="M211" s="299"/>
      <c r="N211" s="299"/>
      <c r="O211" s="214"/>
      <c r="P211" s="215"/>
      <c r="Q211" s="147"/>
      <c r="R211" s="148"/>
      <c r="S211" s="148"/>
      <c r="T211" s="156"/>
      <c r="U211" s="156"/>
      <c r="V211" s="162"/>
      <c r="W211" s="65"/>
      <c r="X211" s="64"/>
      <c r="AD211" s="1"/>
      <c r="AE211" s="1"/>
      <c r="AF211" s="1"/>
      <c r="AG211" s="1"/>
      <c r="AH211" s="1"/>
      <c r="AI211" s="1"/>
      <c r="AJ211" s="1"/>
      <c r="AK211" s="1"/>
      <c r="AL211" s="1"/>
      <c r="AM211" s="1"/>
    </row>
    <row r="212" spans="1:39" s="3" customFormat="1" ht="15.75" customHeight="1" x14ac:dyDescent="0.15">
      <c r="A212" s="4"/>
      <c r="B212" s="4"/>
      <c r="C212" s="24"/>
      <c r="D212" s="25"/>
      <c r="E212" s="29"/>
      <c r="F212" s="29"/>
      <c r="G212" s="29"/>
      <c r="H212" s="29"/>
      <c r="I212" s="41"/>
      <c r="J212" s="8"/>
      <c r="K212" s="8"/>
      <c r="L212" s="16"/>
      <c r="M212" s="9"/>
      <c r="N212" s="17"/>
      <c r="O212" s="17"/>
      <c r="P212" s="17"/>
      <c r="Q212" s="46"/>
      <c r="R212" s="46"/>
      <c r="S212" s="42"/>
      <c r="T212" s="35"/>
      <c r="U212" s="35"/>
      <c r="V212" s="35"/>
      <c r="W212" s="26"/>
      <c r="X212" s="29"/>
    </row>
    <row r="213" spans="1:39" s="3" customFormat="1" ht="15.75" customHeight="1" x14ac:dyDescent="0.15">
      <c r="A213" s="4"/>
      <c r="B213" s="4"/>
      <c r="C213" s="31"/>
      <c r="D213" s="32"/>
      <c r="E213" s="32"/>
      <c r="F213" s="32"/>
      <c r="G213" s="32"/>
      <c r="H213" s="32"/>
      <c r="I213" s="219"/>
      <c r="J213" s="213"/>
      <c r="K213" s="219"/>
      <c r="L213" s="220"/>
      <c r="M213" s="213"/>
      <c r="N213" s="221"/>
      <c r="O213" s="43"/>
      <c r="P213" s="43"/>
      <c r="Q213" s="43"/>
      <c r="R213" s="43"/>
      <c r="S213" s="44"/>
      <c r="T213" s="33"/>
      <c r="U213" s="33"/>
      <c r="V213" s="33"/>
      <c r="W213" s="34"/>
    </row>
    <row r="214" spans="1:39" s="3" customFormat="1" ht="15.75" customHeight="1" x14ac:dyDescent="0.15">
      <c r="A214" s="4"/>
      <c r="B214" s="4"/>
      <c r="C214" s="29"/>
      <c r="D214" s="29"/>
      <c r="E214" s="29"/>
      <c r="F214" s="29"/>
      <c r="G214" s="29"/>
      <c r="H214" s="29"/>
      <c r="I214" s="41"/>
      <c r="J214" s="35"/>
      <c r="K214" s="42"/>
      <c r="L214" s="42"/>
      <c r="M214" s="35"/>
      <c r="N214" s="46"/>
      <c r="O214" s="46"/>
      <c r="P214" s="46"/>
      <c r="Q214" s="42"/>
      <c r="R214" s="35"/>
      <c r="S214" s="35"/>
      <c r="T214" s="35"/>
      <c r="U214" s="35"/>
      <c r="V214" s="35"/>
      <c r="W214" s="29"/>
    </row>
    <row r="215" spans="1:39" ht="15.75" customHeight="1" x14ac:dyDescent="0.15">
      <c r="A215" s="4"/>
      <c r="B215" s="4"/>
      <c r="C215" s="29"/>
      <c r="D215" s="29"/>
      <c r="E215" s="29"/>
      <c r="F215" s="29"/>
      <c r="G215" s="29"/>
      <c r="H215" s="29"/>
      <c r="I215" s="45"/>
      <c r="J215" s="29"/>
      <c r="K215" s="47"/>
      <c r="L215" s="47"/>
      <c r="M215" s="29"/>
      <c r="N215" s="48"/>
      <c r="O215" s="48"/>
      <c r="P215" s="48"/>
      <c r="Q215" s="47"/>
      <c r="R215" s="29"/>
      <c r="S215" s="29"/>
      <c r="T215" s="29"/>
      <c r="U215" s="29"/>
      <c r="V215" s="29"/>
      <c r="W215" s="29"/>
    </row>
    <row r="216" spans="1:39" ht="15.75" customHeight="1" x14ac:dyDescent="0.15">
      <c r="A216" s="4"/>
      <c r="B216" s="4"/>
      <c r="C216" s="222" t="s">
        <v>156</v>
      </c>
      <c r="D216" s="223"/>
      <c r="E216" s="223"/>
      <c r="F216" s="223"/>
      <c r="G216" s="223"/>
      <c r="H216" s="224"/>
      <c r="I216" s="153"/>
      <c r="K216" s="2"/>
      <c r="L216" s="18"/>
      <c r="N216" s="19"/>
      <c r="O216" s="19"/>
      <c r="P216" s="19"/>
      <c r="Q216" s="18"/>
    </row>
    <row r="217" spans="1:39" ht="15.75" customHeight="1" x14ac:dyDescent="0.15">
      <c r="A217" s="4"/>
      <c r="B217" s="4"/>
      <c r="C217" s="20"/>
      <c r="D217" s="21"/>
      <c r="E217" s="21"/>
      <c r="F217" s="21"/>
      <c r="G217" s="21"/>
      <c r="H217" s="21"/>
      <c r="I217" s="49"/>
      <c r="J217" s="22"/>
      <c r="K217" s="49"/>
      <c r="L217" s="50"/>
      <c r="M217" s="22"/>
      <c r="N217" s="51"/>
      <c r="O217" s="51"/>
      <c r="P217" s="51"/>
      <c r="Q217" s="50"/>
      <c r="R217" s="22"/>
      <c r="S217" s="22"/>
      <c r="T217" s="22"/>
      <c r="U217" s="22"/>
      <c r="V217" s="22"/>
      <c r="W217" s="23"/>
    </row>
    <row r="218" spans="1:39" s="3" customFormat="1" ht="27" customHeight="1" x14ac:dyDescent="0.15">
      <c r="A218" s="4"/>
      <c r="B218" s="4"/>
      <c r="C218" s="20"/>
      <c r="D218" s="312" t="s">
        <v>164</v>
      </c>
      <c r="E218" s="313"/>
      <c r="F218" s="313"/>
      <c r="G218" s="313"/>
      <c r="H218" s="313"/>
      <c r="I218" s="314"/>
      <c r="J218" s="313"/>
      <c r="K218" s="314"/>
      <c r="L218" s="315"/>
      <c r="M218" s="313"/>
      <c r="N218" s="316"/>
      <c r="O218" s="316"/>
      <c r="P218" s="316"/>
      <c r="Q218" s="315"/>
      <c r="R218" s="313"/>
      <c r="S218" s="313"/>
      <c r="T218" s="313"/>
      <c r="U218" s="313"/>
      <c r="V218" s="313"/>
      <c r="W218" s="26"/>
    </row>
    <row r="219" spans="1:39" s="3" customFormat="1" ht="27" customHeight="1" x14ac:dyDescent="0.15">
      <c r="A219" s="4"/>
      <c r="B219" s="4"/>
      <c r="C219" s="20"/>
      <c r="D219" s="317" t="str">
        <f>"【" &amp; C178 &amp; "】で「(" &amp; D191 &amp; ")" &amp; E191 &amp; "」又は「(" &amp; D199 &amp; ")" &amp; E199 &amp; "」を希望した方で、下記の特定工種の施工が可能であり、入札参加を希望する場合は、希望欄にリストから「○」を選択してください。"</f>
        <v>【F.業種情報】で「(9)管工事業」又は「(17)塗装工事業」を希望した方で、下記の特定工種の施工が可能であり、入札参加を希望する場合は、希望欄にリストから「○」を選択してください。</v>
      </c>
      <c r="E219" s="318"/>
      <c r="F219" s="318"/>
      <c r="G219" s="318"/>
      <c r="H219" s="318"/>
      <c r="I219" s="319"/>
      <c r="J219" s="318"/>
      <c r="K219" s="320"/>
      <c r="L219" s="321"/>
      <c r="M219" s="318"/>
      <c r="N219" s="322"/>
      <c r="O219" s="322"/>
      <c r="P219" s="322"/>
      <c r="Q219" s="321"/>
      <c r="R219" s="318"/>
      <c r="S219" s="318"/>
      <c r="T219" s="318"/>
      <c r="U219" s="318"/>
      <c r="V219" s="318"/>
      <c r="W219" s="26"/>
    </row>
    <row r="220" spans="1:39" s="3" customFormat="1" ht="15" customHeight="1" x14ac:dyDescent="0.15">
      <c r="A220" s="106"/>
      <c r="B220" s="4"/>
      <c r="C220" s="20"/>
      <c r="D220" s="323" t="s">
        <v>64</v>
      </c>
      <c r="E220" s="323"/>
      <c r="F220" s="323"/>
      <c r="G220" s="323"/>
      <c r="H220" s="323"/>
      <c r="I220" s="324"/>
      <c r="J220" s="323"/>
      <c r="K220" s="324"/>
      <c r="L220" s="325"/>
      <c r="M220" s="323"/>
      <c r="N220" s="326"/>
      <c r="O220" s="326"/>
      <c r="P220" s="253"/>
      <c r="Q220" s="252"/>
      <c r="R220" s="206"/>
      <c r="S220" s="206"/>
      <c r="T220" s="206"/>
      <c r="U220" s="206"/>
      <c r="V220" s="206"/>
      <c r="W220" s="26"/>
    </row>
    <row r="221" spans="1:39" s="166" customFormat="1" ht="15.75" customHeight="1" x14ac:dyDescent="0.15">
      <c r="A221" s="174"/>
      <c r="B221" s="175"/>
      <c r="C221" s="176"/>
      <c r="D221" s="327" t="s">
        <v>47</v>
      </c>
      <c r="E221" s="328"/>
      <c r="F221" s="328"/>
      <c r="G221" s="329"/>
      <c r="H221" s="216" t="s">
        <v>48</v>
      </c>
      <c r="I221" s="217"/>
      <c r="J221" s="217"/>
      <c r="K221" s="217"/>
      <c r="L221" s="218"/>
      <c r="M221" s="302" t="s">
        <v>77</v>
      </c>
      <c r="N221" s="303"/>
      <c r="O221" s="330" t="s">
        <v>65</v>
      </c>
      <c r="P221" s="331"/>
      <c r="Q221" s="332"/>
      <c r="R221" s="177"/>
      <c r="S221" s="177"/>
      <c r="T221" s="177"/>
      <c r="U221" s="177"/>
      <c r="V221" s="177"/>
      <c r="W221" s="178"/>
      <c r="X221" s="179"/>
    </row>
    <row r="222" spans="1:39" ht="15.75" customHeight="1" x14ac:dyDescent="0.15">
      <c r="A222" s="105">
        <f>IF(AND($M222="○", OR(LEFT(所在地,3)&lt;&gt;"高知県", ISBLANK(O222), K199&lt;&gt;"○")), 1103,0)</f>
        <v>0</v>
      </c>
      <c r="B222" s="4"/>
      <c r="C222" s="24"/>
      <c r="D222" s="11">
        <v>1</v>
      </c>
      <c r="E222" s="230" t="s">
        <v>49</v>
      </c>
      <c r="F222" s="231"/>
      <c r="G222" s="232"/>
      <c r="H222" s="216" t="s">
        <v>75</v>
      </c>
      <c r="I222" s="217"/>
      <c r="J222" s="217"/>
      <c r="K222" s="217"/>
      <c r="L222" s="218"/>
      <c r="M222" s="304"/>
      <c r="N222" s="305"/>
      <c r="O222" s="233"/>
      <c r="P222" s="234"/>
      <c r="Q222" s="235"/>
      <c r="R222" s="137"/>
      <c r="S222" s="137"/>
      <c r="T222" s="137"/>
      <c r="U222" s="137"/>
      <c r="V222" s="137"/>
      <c r="W222" s="26"/>
    </row>
    <row r="223" spans="1:39" ht="15.75" customHeight="1" x14ac:dyDescent="0.15">
      <c r="A223" s="84">
        <f>IF(AND($M223="○", OR(LEFT(所在地,3)&lt;&gt;"高知県", ISBLANK(O223), K191&lt;&gt;"○")), 1103,0)</f>
        <v>0</v>
      </c>
      <c r="B223" s="104"/>
      <c r="C223" s="24"/>
      <c r="D223" s="12">
        <v>2</v>
      </c>
      <c r="E223" s="236" t="s">
        <v>50</v>
      </c>
      <c r="F223" s="237"/>
      <c r="G223" s="238"/>
      <c r="H223" s="255" t="s">
        <v>51</v>
      </c>
      <c r="I223" s="256"/>
      <c r="J223" s="256"/>
      <c r="K223" s="256"/>
      <c r="L223" s="257"/>
      <c r="M223" s="306"/>
      <c r="N223" s="307"/>
      <c r="O223" s="239"/>
      <c r="P223" s="240"/>
      <c r="Q223" s="241"/>
      <c r="R223" s="137"/>
      <c r="S223" s="137"/>
      <c r="T223" s="137"/>
      <c r="U223" s="137"/>
      <c r="V223" s="137"/>
      <c r="W223" s="26"/>
    </row>
    <row r="224" spans="1:39" ht="15.75" customHeight="1" x14ac:dyDescent="0.15">
      <c r="A224" s="84">
        <f>IF(AND($M224="○", OR(LEFT(所在地,3)&lt;&gt;"高知県", ISBLANK(O224), K191&lt;&gt;"○")), 1103,0)</f>
        <v>0</v>
      </c>
      <c r="B224" s="4"/>
      <c r="C224" s="24"/>
      <c r="D224" s="12">
        <v>3</v>
      </c>
      <c r="E224" s="242"/>
      <c r="F224" s="243"/>
      <c r="G224" s="244"/>
      <c r="H224" s="258" t="s">
        <v>76</v>
      </c>
      <c r="I224" s="259"/>
      <c r="J224" s="259"/>
      <c r="K224" s="259"/>
      <c r="L224" s="260"/>
      <c r="M224" s="308"/>
      <c r="N224" s="309"/>
      <c r="O224" s="239"/>
      <c r="P224" s="240"/>
      <c r="Q224" s="241"/>
      <c r="R224" s="137"/>
      <c r="S224" s="137"/>
      <c r="T224" s="137"/>
      <c r="U224" s="137"/>
      <c r="V224" s="137"/>
      <c r="W224" s="26"/>
    </row>
    <row r="225" spans="1:24" ht="15.75" customHeight="1" x14ac:dyDescent="0.15">
      <c r="A225" s="84">
        <f>IF(AND($M225="○", OR(LEFT(所在地,3)&lt;&gt;"高知県", ISBLANK(O225), K191&lt;&gt;"○")), 1103,0)</f>
        <v>0</v>
      </c>
      <c r="B225" s="4"/>
      <c r="C225" s="24"/>
      <c r="D225" s="13">
        <v>4</v>
      </c>
      <c r="E225" s="245"/>
      <c r="F225" s="246"/>
      <c r="G225" s="247"/>
      <c r="H225" s="261" t="s">
        <v>52</v>
      </c>
      <c r="I225" s="262"/>
      <c r="J225" s="262"/>
      <c r="K225" s="262"/>
      <c r="L225" s="263"/>
      <c r="M225" s="310"/>
      <c r="N225" s="311"/>
      <c r="O225" s="248"/>
      <c r="P225" s="249"/>
      <c r="Q225" s="250"/>
      <c r="R225" s="137"/>
      <c r="S225" s="137"/>
      <c r="T225" s="137"/>
      <c r="U225" s="137"/>
      <c r="V225" s="137"/>
      <c r="W225" s="26"/>
    </row>
    <row r="226" spans="1:24" s="15" customFormat="1" ht="15.75" customHeight="1" x14ac:dyDescent="0.15">
      <c r="A226" s="14"/>
      <c r="B226" s="14"/>
      <c r="C226" s="52"/>
      <c r="D226" s="27" t="s">
        <v>53</v>
      </c>
      <c r="E226" s="206" t="s">
        <v>80</v>
      </c>
      <c r="F226" s="206"/>
      <c r="G226" s="206"/>
      <c r="H226" s="206"/>
      <c r="I226" s="251"/>
      <c r="J226" s="206"/>
      <c r="K226" s="251"/>
      <c r="L226" s="251"/>
      <c r="M226" s="252"/>
      <c r="N226" s="253"/>
      <c r="O226" s="253"/>
      <c r="P226" s="253"/>
      <c r="Q226" s="252"/>
      <c r="R226" s="206"/>
      <c r="S226" s="206"/>
      <c r="T226" s="206"/>
      <c r="U226" s="206"/>
      <c r="V226" s="206"/>
      <c r="W226" s="53"/>
      <c r="X226" s="54"/>
    </row>
    <row r="227" spans="1:24" s="15" customFormat="1" ht="15.75" customHeight="1" x14ac:dyDescent="0.15">
      <c r="A227" s="14"/>
      <c r="B227" s="14"/>
      <c r="C227" s="52"/>
      <c r="D227" s="27" t="s">
        <v>54</v>
      </c>
      <c r="E227" s="206" t="s">
        <v>81</v>
      </c>
      <c r="F227" s="206"/>
      <c r="G227" s="206"/>
      <c r="H227" s="206"/>
      <c r="I227" s="254"/>
      <c r="J227" s="206"/>
      <c r="K227" s="251"/>
      <c r="L227" s="251"/>
      <c r="M227" s="252"/>
      <c r="N227" s="253"/>
      <c r="O227" s="253"/>
      <c r="P227" s="253"/>
      <c r="Q227" s="252"/>
      <c r="R227" s="206"/>
      <c r="S227" s="206"/>
      <c r="T227" s="206"/>
      <c r="U227" s="206"/>
      <c r="V227" s="206"/>
      <c r="W227" s="53"/>
      <c r="X227" s="54"/>
    </row>
    <row r="228" spans="1:24" ht="15.75" customHeight="1" x14ac:dyDescent="0.15">
      <c r="A228" s="4"/>
      <c r="B228" s="4"/>
      <c r="C228" s="31"/>
      <c r="D228" s="32"/>
      <c r="E228" s="213"/>
      <c r="F228" s="213"/>
      <c r="G228" s="213"/>
      <c r="H228" s="213"/>
      <c r="I228" s="55"/>
      <c r="J228" s="33"/>
      <c r="K228" s="55"/>
      <c r="L228" s="44"/>
      <c r="M228" s="33"/>
      <c r="N228" s="43"/>
      <c r="O228" s="43"/>
      <c r="P228" s="43"/>
      <c r="Q228" s="44"/>
      <c r="R228" s="33"/>
      <c r="S228" s="33"/>
      <c r="T228" s="33"/>
      <c r="U228" s="33"/>
      <c r="V228" s="33"/>
      <c r="W228" s="34"/>
    </row>
    <row r="229" spans="1:24" ht="15.75" customHeight="1" x14ac:dyDescent="0.15">
      <c r="A229" s="4"/>
      <c r="B229" s="4"/>
      <c r="C229" s="29"/>
      <c r="D229" s="29"/>
      <c r="E229" s="29"/>
      <c r="F229" s="29"/>
      <c r="G229" s="29"/>
      <c r="H229" s="29"/>
      <c r="I229" s="45"/>
      <c r="J229" s="35"/>
      <c r="K229" s="45"/>
      <c r="L229" s="42"/>
      <c r="M229" s="35"/>
      <c r="N229" s="46"/>
      <c r="O229" s="46"/>
      <c r="P229" s="46"/>
      <c r="Q229" s="42"/>
      <c r="R229" s="35"/>
      <c r="S229" s="35"/>
      <c r="T229" s="35"/>
      <c r="U229" s="35"/>
      <c r="V229" s="35"/>
      <c r="W229" s="29"/>
    </row>
    <row r="230" spans="1:24" ht="15.75" customHeight="1" x14ac:dyDescent="0.15">
      <c r="I230" s="2"/>
      <c r="K230" s="2"/>
      <c r="L230" s="18"/>
      <c r="N230" s="19"/>
      <c r="O230" s="19"/>
      <c r="P230" s="19"/>
      <c r="Q230" s="18"/>
    </row>
    <row r="231" spans="1:24" x14ac:dyDescent="0.15">
      <c r="I231" s="2"/>
      <c r="K231" s="2"/>
      <c r="L231" s="18"/>
      <c r="N231" s="19"/>
      <c r="O231" s="19"/>
      <c r="P231" s="19"/>
      <c r="Q231" s="18"/>
    </row>
    <row r="232" spans="1:24" x14ac:dyDescent="0.15">
      <c r="I232" s="2"/>
      <c r="K232" s="2"/>
      <c r="L232" s="18"/>
      <c r="N232" s="19"/>
      <c r="O232" s="19"/>
      <c r="P232" s="19"/>
      <c r="Q232" s="18"/>
    </row>
    <row r="234" spans="1:24" x14ac:dyDescent="0.15">
      <c r="C234" s="59"/>
    </row>
  </sheetData>
  <sheetProtection algorithmName="SHA-512" hashValue="KfGeNENtnteBXk5BwZjlzWzT/tKfTV73nfT7v0ulOUgV+M1LwVq/u+Mq8TJSiEgN4WunxUE7sSw7vhYYSvFO9A==" saltValue="kJ2aPM7EFrrgAktKaBDFBA==" spinCount="100000" sheet="1" objects="1" scenarios="1"/>
  <dataConsolidate/>
  <mergeCells count="329">
    <mergeCell ref="M209:N209"/>
    <mergeCell ref="M210:N210"/>
    <mergeCell ref="M211:N211"/>
    <mergeCell ref="V181:V182"/>
    <mergeCell ref="M221:N221"/>
    <mergeCell ref="M222:N222"/>
    <mergeCell ref="M223:N223"/>
    <mergeCell ref="M224:N224"/>
    <mergeCell ref="M225:N225"/>
    <mergeCell ref="M200:N200"/>
    <mergeCell ref="M201:N201"/>
    <mergeCell ref="M202:N202"/>
    <mergeCell ref="M203:N203"/>
    <mergeCell ref="M204:N204"/>
    <mergeCell ref="M205:N205"/>
    <mergeCell ref="M206:N206"/>
    <mergeCell ref="M207:N207"/>
    <mergeCell ref="M208:N208"/>
    <mergeCell ref="D218:V218"/>
    <mergeCell ref="D219:V219"/>
    <mergeCell ref="D220:V220"/>
    <mergeCell ref="D221:G221"/>
    <mergeCell ref="O221:Q221"/>
    <mergeCell ref="O210:P210"/>
    <mergeCell ref="M191:N191"/>
    <mergeCell ref="M192:N192"/>
    <mergeCell ref="M193:N193"/>
    <mergeCell ref="M194:N194"/>
    <mergeCell ref="M195:N195"/>
    <mergeCell ref="M196:N196"/>
    <mergeCell ref="M197:N197"/>
    <mergeCell ref="M198:N198"/>
    <mergeCell ref="M199:N199"/>
    <mergeCell ref="J76:V76"/>
    <mergeCell ref="E77:H77"/>
    <mergeCell ref="E191:J191"/>
    <mergeCell ref="E192:J192"/>
    <mergeCell ref="E193:J193"/>
    <mergeCell ref="E194:J194"/>
    <mergeCell ref="E195:J195"/>
    <mergeCell ref="E196:J196"/>
    <mergeCell ref="E197:J197"/>
    <mergeCell ref="E187:J187"/>
    <mergeCell ref="D181:J182"/>
    <mergeCell ref="E183:J183"/>
    <mergeCell ref="E184:J184"/>
    <mergeCell ref="E185:J185"/>
    <mergeCell ref="E186:J186"/>
    <mergeCell ref="E188:J188"/>
    <mergeCell ref="E189:J189"/>
    <mergeCell ref="E190:J190"/>
    <mergeCell ref="M181:N182"/>
    <mergeCell ref="M183:N183"/>
    <mergeCell ref="M184:N184"/>
    <mergeCell ref="M185:N185"/>
    <mergeCell ref="M186:N186"/>
    <mergeCell ref="M187:N187"/>
    <mergeCell ref="E36:H36"/>
    <mergeCell ref="J35:V35"/>
    <mergeCell ref="E200:J200"/>
    <mergeCell ref="E201:J201"/>
    <mergeCell ref="E202:J202"/>
    <mergeCell ref="E203:J203"/>
    <mergeCell ref="E204:J204"/>
    <mergeCell ref="E205:J205"/>
    <mergeCell ref="E38:H38"/>
    <mergeCell ref="I38:V38"/>
    <mergeCell ref="J39:V39"/>
    <mergeCell ref="E87:H87"/>
    <mergeCell ref="I87:V87"/>
    <mergeCell ref="E169:H169"/>
    <mergeCell ref="I169:L169"/>
    <mergeCell ref="M169:V169"/>
    <mergeCell ref="J78:V78"/>
    <mergeCell ref="E79:H79"/>
    <mergeCell ref="I79:V79"/>
    <mergeCell ref="E80:H80"/>
    <mergeCell ref="J80:V80"/>
    <mergeCell ref="E75:H75"/>
    <mergeCell ref="I75:V75"/>
    <mergeCell ref="E76:H76"/>
    <mergeCell ref="C13:H13"/>
    <mergeCell ref="E14:H14"/>
    <mergeCell ref="I77:V77"/>
    <mergeCell ref="C109:H109"/>
    <mergeCell ref="E82:H82"/>
    <mergeCell ref="J82:V82"/>
    <mergeCell ref="E83:H83"/>
    <mergeCell ref="I83:L83"/>
    <mergeCell ref="E28:H28"/>
    <mergeCell ref="I28:V28"/>
    <mergeCell ref="E29:H29"/>
    <mergeCell ref="J29:V29"/>
    <mergeCell ref="E30:H30"/>
    <mergeCell ref="I30:V30"/>
    <mergeCell ref="I34:L34"/>
    <mergeCell ref="I36:L36"/>
    <mergeCell ref="E31:H31"/>
    <mergeCell ref="J31:V31"/>
    <mergeCell ref="E32:H32"/>
    <mergeCell ref="I32:V32"/>
    <mergeCell ref="E33:H33"/>
    <mergeCell ref="J33:V33"/>
    <mergeCell ref="E34:H34"/>
    <mergeCell ref="E35:H35"/>
    <mergeCell ref="E89:H89"/>
    <mergeCell ref="D111:V111"/>
    <mergeCell ref="M36:V36"/>
    <mergeCell ref="M34:V34"/>
    <mergeCell ref="C1:T1"/>
    <mergeCell ref="C3:W3"/>
    <mergeCell ref="E25:H25"/>
    <mergeCell ref="J25:V25"/>
    <mergeCell ref="E26:H26"/>
    <mergeCell ref="I26:V26"/>
    <mergeCell ref="E27:H27"/>
    <mergeCell ref="J27:V27"/>
    <mergeCell ref="E22:H22"/>
    <mergeCell ref="I22:V22"/>
    <mergeCell ref="E23:H23"/>
    <mergeCell ref="J23:V23"/>
    <mergeCell ref="E24:H24"/>
    <mergeCell ref="I24:V24"/>
    <mergeCell ref="U1:W1"/>
    <mergeCell ref="E20:H20"/>
    <mergeCell ref="I20:L20"/>
    <mergeCell ref="M20:V20"/>
    <mergeCell ref="E21:H21"/>
    <mergeCell ref="J21:V21"/>
    <mergeCell ref="E64:H64"/>
    <mergeCell ref="E78:H78"/>
    <mergeCell ref="J37:V37"/>
    <mergeCell ref="C60:H60"/>
    <mergeCell ref="E63:H63"/>
    <mergeCell ref="E41:H41"/>
    <mergeCell ref="E112:H112"/>
    <mergeCell ref="I112:V112"/>
    <mergeCell ref="E37:H37"/>
    <mergeCell ref="I40:L40"/>
    <mergeCell ref="I63:L63"/>
    <mergeCell ref="E40:H40"/>
    <mergeCell ref="E72:H72"/>
    <mergeCell ref="E73:H73"/>
    <mergeCell ref="I73:V73"/>
    <mergeCell ref="E74:H74"/>
    <mergeCell ref="J74:V74"/>
    <mergeCell ref="E69:H69"/>
    <mergeCell ref="I69:L69"/>
    <mergeCell ref="M69:V69"/>
    <mergeCell ref="E70:H70"/>
    <mergeCell ref="J70:V70"/>
    <mergeCell ref="E71:H71"/>
    <mergeCell ref="I71:V71"/>
    <mergeCell ref="E81:H81"/>
    <mergeCell ref="E118:H118"/>
    <mergeCell ref="I118:L118"/>
    <mergeCell ref="M118:V118"/>
    <mergeCell ref="E119:H119"/>
    <mergeCell ref="J119:V119"/>
    <mergeCell ref="E114:H114"/>
    <mergeCell ref="I114:V114"/>
    <mergeCell ref="E115:H115"/>
    <mergeCell ref="J115:V115"/>
    <mergeCell ref="E116:H116"/>
    <mergeCell ref="I116:V116"/>
    <mergeCell ref="E117:H117"/>
    <mergeCell ref="M83:V83"/>
    <mergeCell ref="J84:V84"/>
    <mergeCell ref="E84:H84"/>
    <mergeCell ref="E113:H113"/>
    <mergeCell ref="J113:V113"/>
    <mergeCell ref="E85:H85"/>
    <mergeCell ref="I85:L85"/>
    <mergeCell ref="M85:V85"/>
    <mergeCell ref="E86:H86"/>
    <mergeCell ref="J86:V86"/>
    <mergeCell ref="J88:V88"/>
    <mergeCell ref="E120:H120"/>
    <mergeCell ref="I120:L120"/>
    <mergeCell ref="M120:V120"/>
    <mergeCell ref="E121:H121"/>
    <mergeCell ref="J121:V121"/>
    <mergeCell ref="E122:H122"/>
    <mergeCell ref="I122:V122"/>
    <mergeCell ref="E150:H150"/>
    <mergeCell ref="J150:T150"/>
    <mergeCell ref="D148:V148"/>
    <mergeCell ref="I149:L149"/>
    <mergeCell ref="E149:H149"/>
    <mergeCell ref="E153:H153"/>
    <mergeCell ref="I153:V153"/>
    <mergeCell ref="E154:H154"/>
    <mergeCell ref="J154:V154"/>
    <mergeCell ref="E155:H155"/>
    <mergeCell ref="I155:V155"/>
    <mergeCell ref="E156:H156"/>
    <mergeCell ref="J123:V123"/>
    <mergeCell ref="C146:H146"/>
    <mergeCell ref="E151:H151"/>
    <mergeCell ref="I151:L151"/>
    <mergeCell ref="M151:V151"/>
    <mergeCell ref="E152:H152"/>
    <mergeCell ref="J152:V152"/>
    <mergeCell ref="E157:H157"/>
    <mergeCell ref="I157:V157"/>
    <mergeCell ref="E158:H158"/>
    <mergeCell ref="J158:V158"/>
    <mergeCell ref="E171:H171"/>
    <mergeCell ref="E172:H172"/>
    <mergeCell ref="E173:H173"/>
    <mergeCell ref="E174:H174"/>
    <mergeCell ref="E170:H170"/>
    <mergeCell ref="J170:V170"/>
    <mergeCell ref="E162:H162"/>
    <mergeCell ref="J162:V162"/>
    <mergeCell ref="E163:H163"/>
    <mergeCell ref="J172:V172"/>
    <mergeCell ref="C166:H166"/>
    <mergeCell ref="C178:H178"/>
    <mergeCell ref="I171:L171"/>
    <mergeCell ref="K210:L210"/>
    <mergeCell ref="K211:L211"/>
    <mergeCell ref="E159:H159"/>
    <mergeCell ref="I159:L159"/>
    <mergeCell ref="O205:P205"/>
    <mergeCell ref="O207:P207"/>
    <mergeCell ref="O209:P209"/>
    <mergeCell ref="K207:L207"/>
    <mergeCell ref="O206:P206"/>
    <mergeCell ref="K208:L208"/>
    <mergeCell ref="K190:L190"/>
    <mergeCell ref="K191:L191"/>
    <mergeCell ref="O191:P191"/>
    <mergeCell ref="O192:P192"/>
    <mergeCell ref="O193:P193"/>
    <mergeCell ref="M159:V159"/>
    <mergeCell ref="E160:H160"/>
    <mergeCell ref="J160:V160"/>
    <mergeCell ref="E161:H161"/>
    <mergeCell ref="I161:L161"/>
    <mergeCell ref="K202:L202"/>
    <mergeCell ref="K203:L203"/>
    <mergeCell ref="E228:H228"/>
    <mergeCell ref="E222:G222"/>
    <mergeCell ref="O222:Q222"/>
    <mergeCell ref="E223:G223"/>
    <mergeCell ref="O223:Q223"/>
    <mergeCell ref="E224:G224"/>
    <mergeCell ref="O224:Q224"/>
    <mergeCell ref="E225:G225"/>
    <mergeCell ref="O225:Q225"/>
    <mergeCell ref="E226:V226"/>
    <mergeCell ref="E227:V227"/>
    <mergeCell ref="H222:L222"/>
    <mergeCell ref="H223:L223"/>
    <mergeCell ref="H224:L224"/>
    <mergeCell ref="H225:L225"/>
    <mergeCell ref="K189:L189"/>
    <mergeCell ref="O187:P187"/>
    <mergeCell ref="O197:P197"/>
    <mergeCell ref="O211:P211"/>
    <mergeCell ref="O203:P203"/>
    <mergeCell ref="O208:P208"/>
    <mergeCell ref="H221:L221"/>
    <mergeCell ref="I213:N213"/>
    <mergeCell ref="K209:L209"/>
    <mergeCell ref="K204:L204"/>
    <mergeCell ref="K205:L205"/>
    <mergeCell ref="K206:L206"/>
    <mergeCell ref="C216:H216"/>
    <mergeCell ref="E198:J198"/>
    <mergeCell ref="E199:J199"/>
    <mergeCell ref="E206:J206"/>
    <mergeCell ref="E207:J207"/>
    <mergeCell ref="E208:J208"/>
    <mergeCell ref="E209:J209"/>
    <mergeCell ref="E210:J210"/>
    <mergeCell ref="E211:J211"/>
    <mergeCell ref="M188:N188"/>
    <mergeCell ref="M189:N189"/>
    <mergeCell ref="M190:N190"/>
    <mergeCell ref="K184:L184"/>
    <mergeCell ref="K187:L187"/>
    <mergeCell ref="M161:V161"/>
    <mergeCell ref="O198:P198"/>
    <mergeCell ref="O202:P202"/>
    <mergeCell ref="E175:H175"/>
    <mergeCell ref="K186:L186"/>
    <mergeCell ref="O186:P186"/>
    <mergeCell ref="K192:L192"/>
    <mergeCell ref="K193:L193"/>
    <mergeCell ref="K194:L194"/>
    <mergeCell ref="K196:L196"/>
    <mergeCell ref="K197:L197"/>
    <mergeCell ref="K198:L198"/>
    <mergeCell ref="K199:L199"/>
    <mergeCell ref="K188:L188"/>
    <mergeCell ref="K195:L195"/>
    <mergeCell ref="O199:P199"/>
    <mergeCell ref="O200:P200"/>
    <mergeCell ref="O194:P194"/>
    <mergeCell ref="O195:P195"/>
    <mergeCell ref="O189:P189"/>
    <mergeCell ref="O188:P188"/>
    <mergeCell ref="O190:P190"/>
    <mergeCell ref="O185:P185"/>
    <mergeCell ref="Q181:U181"/>
    <mergeCell ref="K185:L185"/>
    <mergeCell ref="K200:L200"/>
    <mergeCell ref="O201:P201"/>
    <mergeCell ref="O204:P204"/>
    <mergeCell ref="K201:L201"/>
    <mergeCell ref="O196:P196"/>
    <mergeCell ref="J41:V41"/>
    <mergeCell ref="K181:L182"/>
    <mergeCell ref="O183:P183"/>
    <mergeCell ref="K183:L183"/>
    <mergeCell ref="I173:L173"/>
    <mergeCell ref="M173:V173"/>
    <mergeCell ref="J174:V174"/>
    <mergeCell ref="J156:V156"/>
    <mergeCell ref="J117:V117"/>
    <mergeCell ref="J64:V64"/>
    <mergeCell ref="I81:V81"/>
    <mergeCell ref="J72:V72"/>
    <mergeCell ref="D62:V62"/>
    <mergeCell ref="D180:V180"/>
    <mergeCell ref="O181:P182"/>
    <mergeCell ref="O184:P184"/>
  </mergeCells>
  <phoneticPr fontId="5"/>
  <conditionalFormatting sqref="I20:L20">
    <cfRule type="expression" dxfId="303" priority="304" stopIfTrue="1">
      <formula>ISBLANK($I20)</formula>
    </cfRule>
  </conditionalFormatting>
  <conditionalFormatting sqref="I22:V22">
    <cfRule type="expression" dxfId="302" priority="303" stopIfTrue="1">
      <formula>AND(I22&lt;&gt;"", OR(ISERROR(FIND("@"&amp;LEFT(I22,3)&amp;"@", 都道府県3))=FALSE, ISERROR(FIND("@"&amp;LEFT(I22,4)&amp;"@",都道府県4))=FALSE))=FALSE</formula>
    </cfRule>
  </conditionalFormatting>
  <conditionalFormatting sqref="I24:V24">
    <cfRule type="expression" dxfId="301" priority="302" stopIfTrue="1">
      <formula>ISBLANK($I24)</formula>
    </cfRule>
  </conditionalFormatting>
  <conditionalFormatting sqref="I26:V26">
    <cfRule type="expression" dxfId="300" priority="301" stopIfTrue="1">
      <formula>ISBLANK($I26)</formula>
    </cfRule>
  </conditionalFormatting>
  <conditionalFormatting sqref="I28:V28">
    <cfRule type="expression" dxfId="299" priority="300" stopIfTrue="1">
      <formula>ISBLANK($I28)</formula>
    </cfRule>
  </conditionalFormatting>
  <conditionalFormatting sqref="I30:V30">
    <cfRule type="expression" dxfId="298" priority="299" stopIfTrue="1">
      <formula>ISBLANK($I30)</formula>
    </cfRule>
  </conditionalFormatting>
  <conditionalFormatting sqref="I32:V32">
    <cfRule type="expression" dxfId="297" priority="298" stopIfTrue="1">
      <formula>ISBLANK($I32)</formula>
    </cfRule>
  </conditionalFormatting>
  <conditionalFormatting sqref="I34:L34">
    <cfRule type="expression" dxfId="296" priority="297" stopIfTrue="1">
      <formula>NOT(AND(I34&lt;&gt;"",ISNUMBER(VALUE(SUBSTITUTE(I34,"-","")))))</formula>
    </cfRule>
  </conditionalFormatting>
  <conditionalFormatting sqref="I36:L36">
    <cfRule type="expression" dxfId="295" priority="296" stopIfTrue="1">
      <formula>NOT(AND(I36&lt;&gt;"",ISNUMBER(VALUE(SUBSTITUTE(I36,"-","")))))</formula>
    </cfRule>
  </conditionalFormatting>
  <conditionalFormatting sqref="I40:L40">
    <cfRule type="expression" dxfId="294" priority="295" stopIfTrue="1">
      <formula>ISBLANK($I40)</formula>
    </cfRule>
  </conditionalFormatting>
  <conditionalFormatting sqref="I63:L63">
    <cfRule type="expression" dxfId="293" priority="294" stopIfTrue="1">
      <formula>AND(I63&lt;&gt;"しない", I63&lt;&gt;"する")</formula>
    </cfRule>
  </conditionalFormatting>
  <conditionalFormatting sqref="I69:L69">
    <cfRule type="expression" dxfId="292" priority="293" stopIfTrue="1">
      <formula>OR(AND($I63="する",ISBLANK($I69)),AND($I63="しない",NOT(ISBLANK($I69))))</formula>
    </cfRule>
  </conditionalFormatting>
  <conditionalFormatting sqref="I71:V71">
    <cfRule type="expression" dxfId="291" priority="292" stopIfTrue="1">
      <formula>OR(AND($I63="する",AND(I71&lt;&gt;"", OR(ISERROR(FIND("@"&amp;LEFT(I71,3)&amp;"@", 都道府県3))=FALSE, ISERROR(FIND("@"&amp;LEFT(I71,4)&amp;"@",都道府県4))=FALSE))=FALSE),AND($I63="しない",NOT(ISBLANK($I71))))</formula>
    </cfRule>
  </conditionalFormatting>
  <conditionalFormatting sqref="I73:V73">
    <cfRule type="expression" dxfId="290" priority="291" stopIfTrue="1">
      <formula>OR(AND($I63="する",ISBLANK($I73)),AND($I63="しない",NOT(ISBLANK($I73))))</formula>
    </cfRule>
  </conditionalFormatting>
  <conditionalFormatting sqref="I75:V75">
    <cfRule type="expression" dxfId="289" priority="290" stopIfTrue="1">
      <formula>OR(AND($I63="する",ISBLANK($I75)),AND($I63="しない",NOT(ISBLANK($I75))))</formula>
    </cfRule>
  </conditionalFormatting>
  <conditionalFormatting sqref="I77:V77">
    <cfRule type="expression" dxfId="288" priority="289" stopIfTrue="1">
      <formula>OR(AND($I63="する",ISBLANK($I77)),AND($I63="しない",NOT(ISBLANK($I77))))</formula>
    </cfRule>
  </conditionalFormatting>
  <conditionalFormatting sqref="I79:V79">
    <cfRule type="expression" dxfId="287" priority="288" stopIfTrue="1">
      <formula>OR(AND($I63="する",ISBLANK($I79)),AND($I63="しない",NOT(ISBLANK($I79))))</formula>
    </cfRule>
  </conditionalFormatting>
  <conditionalFormatting sqref="I81:V81">
    <cfRule type="expression" dxfId="286" priority="287" stopIfTrue="1">
      <formula>OR(AND($I63="する",ISBLANK($I81)),AND($I63="しない",NOT(ISBLANK($I81))))</formula>
    </cfRule>
  </conditionalFormatting>
  <conditionalFormatting sqref="I83:L83">
    <cfRule type="expression" dxfId="285" priority="286" stopIfTrue="1">
      <formula>OR(AND($I63="する",NOT(AND(I83&lt;&gt;"",ISNUMBER(VALUE(SUBSTITUTE(I83,"-","")))))), AND($I63="しない",NOT(ISBLANK($I83))))</formula>
    </cfRule>
  </conditionalFormatting>
  <conditionalFormatting sqref="I85:L85">
    <cfRule type="expression" dxfId="284" priority="285" stopIfTrue="1">
      <formula>OR(AND($I63="する",NOT(AND(I85&lt;&gt;"",ISNUMBER(VALUE(SUBSTITUTE(I85,"-","")))))), AND($I63="しない",NOT(ISBLANK($I85))))</formula>
    </cfRule>
  </conditionalFormatting>
  <conditionalFormatting sqref="I87:V87">
    <cfRule type="expression" dxfId="283" priority="284" stopIfTrue="1">
      <formula>AND(I63="しない",NOT(ISBLANK($I87)))</formula>
    </cfRule>
  </conditionalFormatting>
  <conditionalFormatting sqref="I112:V112">
    <cfRule type="expression" dxfId="282" priority="283" stopIfTrue="1">
      <formula>ISBLANK($I112)</formula>
    </cfRule>
  </conditionalFormatting>
  <conditionalFormatting sqref="I116:V116">
    <cfRule type="expression" dxfId="281" priority="282" stopIfTrue="1">
      <formula>ISBLANK($I116)</formula>
    </cfRule>
  </conditionalFormatting>
  <conditionalFormatting sqref="I118:L118">
    <cfRule type="expression" dxfId="280" priority="281" stopIfTrue="1">
      <formula>NOT(AND(I118&lt;&gt;"",ISNUMBER(VALUE(SUBSTITUTE(I118,"-","")))))</formula>
    </cfRule>
  </conditionalFormatting>
  <conditionalFormatting sqref="I120:L120">
    <cfRule type="expression" dxfId="279" priority="280" stopIfTrue="1">
      <formula>AND(I120&lt;&gt;"",NOT(ISNUMBER(VALUE(SUBSTITUTE(I120,"-","")))))</formula>
    </cfRule>
  </conditionalFormatting>
  <conditionalFormatting sqref="I149:L149">
    <cfRule type="expression" dxfId="278" priority="279" stopIfTrue="1">
      <formula>AND($I149&lt;&gt;"しない", $I149&lt;&gt;"する")</formula>
    </cfRule>
  </conditionalFormatting>
  <conditionalFormatting sqref="I151:L151">
    <cfRule type="expression" dxfId="277" priority="278" stopIfTrue="1">
      <formula>AND($I149="する",ISBLANK($I151))</formula>
    </cfRule>
  </conditionalFormatting>
  <conditionalFormatting sqref="I153:V153">
    <cfRule type="expression" dxfId="276" priority="277" stopIfTrue="1">
      <formula>AND($I149="する",ISBLANK($I153))</formula>
    </cfRule>
  </conditionalFormatting>
  <conditionalFormatting sqref="I157:V157">
    <cfRule type="expression" dxfId="275" priority="276" stopIfTrue="1">
      <formula>AND($I149="する",ISBLANK($I157))</formula>
    </cfRule>
  </conditionalFormatting>
  <conditionalFormatting sqref="I159:L159">
    <cfRule type="expression" dxfId="274" priority="275" stopIfTrue="1">
      <formula>AND($I149="する",NOT(AND(I159&lt;&gt;"",ISNUMBER(VALUE(SUBSTITUTE(I159,"-",""))))))</formula>
    </cfRule>
  </conditionalFormatting>
  <conditionalFormatting sqref="I161:L161">
    <cfRule type="expression" dxfId="273" priority="274" stopIfTrue="1">
      <formula>AND($I149="する",AND(I161&lt;&gt;"",NOT(ISNUMBER(VALUE(SUBSTITUTE(I161,"-",""))))))</formula>
    </cfRule>
  </conditionalFormatting>
  <conditionalFormatting sqref="I169:L169">
    <cfRule type="expression" dxfId="272" priority="273" stopIfTrue="1">
      <formula>AND($I169&lt;&gt;"課税", $I169&lt;&gt;"免税")</formula>
    </cfRule>
  </conditionalFormatting>
  <conditionalFormatting sqref="I171:L171">
    <cfRule type="expression" dxfId="271" priority="272" stopIfTrue="1">
      <formula>ISBLANK($I171)</formula>
    </cfRule>
  </conditionalFormatting>
  <conditionalFormatting sqref="O171">
    <cfRule type="expression" dxfId="270" priority="271" stopIfTrue="1">
      <formula>OR(NOT(ISNUMBER(VALUE(O171))), TRIM(O171)="", LEN(O171)&gt;6)</formula>
    </cfRule>
  </conditionalFormatting>
  <conditionalFormatting sqref="I173:L173">
    <cfRule type="expression" dxfId="269" priority="270" stopIfTrue="1">
      <formula>ISBLANK($I173)</formula>
    </cfRule>
  </conditionalFormatting>
  <conditionalFormatting sqref="K183:L183">
    <cfRule type="expression" dxfId="268" priority="269" stopIfTrue="1">
      <formula>COUNTIF(K183:K211,"○")&lt;1</formula>
    </cfRule>
  </conditionalFormatting>
  <conditionalFormatting sqref="M183:N183">
    <cfRule type="expression" dxfId="267" priority="268" stopIfTrue="1">
      <formula>AND(K183="○", AND(M183&lt;&gt;"一般", M183&lt;&gt;"特定"))</formula>
    </cfRule>
  </conditionalFormatting>
  <conditionalFormatting sqref="O183:P183">
    <cfRule type="expression" dxfId="266" priority="267" stopIfTrue="1">
      <formula>AND(K183="○", ISBLANK($O183))</formula>
    </cfRule>
  </conditionalFormatting>
  <conditionalFormatting sqref="Q183">
    <cfRule type="expression" dxfId="265" priority="266" stopIfTrue="1">
      <formula>AND(K183="○", ISBLANK($Q183))</formula>
    </cfRule>
  </conditionalFormatting>
  <conditionalFormatting sqref="R183">
    <cfRule type="expression" dxfId="264" priority="265" stopIfTrue="1">
      <formula>AND(K183="○", ISBLANK($R183))</formula>
    </cfRule>
  </conditionalFormatting>
  <conditionalFormatting sqref="S183">
    <cfRule type="expression" dxfId="263" priority="264" stopIfTrue="1">
      <formula>AND(K183="○", ISBLANK($S183))</formula>
    </cfRule>
  </conditionalFormatting>
  <conditionalFormatting sqref="T183">
    <cfRule type="expression" dxfId="262" priority="263" stopIfTrue="1">
      <formula>AND(K183="○", ISBLANK($T183))</formula>
    </cfRule>
  </conditionalFormatting>
  <conditionalFormatting sqref="U183">
    <cfRule type="expression" dxfId="261" priority="262" stopIfTrue="1">
      <formula>AND(K183="○", ISBLANK($U183))</formula>
    </cfRule>
  </conditionalFormatting>
  <conditionalFormatting sqref="V183">
    <cfRule type="expression" dxfId="260" priority="261" stopIfTrue="1">
      <formula>AND(K183="○", ISBLANK($V183))</formula>
    </cfRule>
  </conditionalFormatting>
  <conditionalFormatting sqref="K184:L184">
    <cfRule type="expression" dxfId="259" priority="260" stopIfTrue="1">
      <formula>COUNTIF(K183:K211,"○")&lt;1</formula>
    </cfRule>
  </conditionalFormatting>
  <conditionalFormatting sqref="M184:N184">
    <cfRule type="expression" dxfId="258" priority="259" stopIfTrue="1">
      <formula>AND(K184="○", AND(M184&lt;&gt;"一般", M184&lt;&gt;"特定"))</formula>
    </cfRule>
  </conditionalFormatting>
  <conditionalFormatting sqref="O184:P184">
    <cfRule type="expression" dxfId="257" priority="258" stopIfTrue="1">
      <formula>AND(K184="○", ISBLANK($O184))</formula>
    </cfRule>
  </conditionalFormatting>
  <conditionalFormatting sqref="Q184">
    <cfRule type="expression" dxfId="256" priority="257" stopIfTrue="1">
      <formula>AND(K184="○", ISBLANK($Q184))</formula>
    </cfRule>
  </conditionalFormatting>
  <conditionalFormatting sqref="R184">
    <cfRule type="expression" dxfId="255" priority="256" stopIfTrue="1">
      <formula>AND(K184="○", ISBLANK($R184))</formula>
    </cfRule>
  </conditionalFormatting>
  <conditionalFormatting sqref="S184">
    <cfRule type="expression" dxfId="254" priority="255" stopIfTrue="1">
      <formula>AND(K184="○", ISBLANK($S184))</formula>
    </cfRule>
  </conditionalFormatting>
  <conditionalFormatting sqref="T184">
    <cfRule type="expression" dxfId="253" priority="254" stopIfTrue="1">
      <formula>AND(K184="○", ISBLANK($T184))</formula>
    </cfRule>
  </conditionalFormatting>
  <conditionalFormatting sqref="U184">
    <cfRule type="expression" dxfId="252" priority="253" stopIfTrue="1">
      <formula>AND(K184="○", ISBLANK($U184))</formula>
    </cfRule>
  </conditionalFormatting>
  <conditionalFormatting sqref="V184">
    <cfRule type="expression" dxfId="251" priority="252" stopIfTrue="1">
      <formula>AND(K184="○", ISBLANK($V184))</formula>
    </cfRule>
  </conditionalFormatting>
  <conditionalFormatting sqref="K185:L185">
    <cfRule type="expression" dxfId="250" priority="251" stopIfTrue="1">
      <formula>COUNTIF(K183:K211,"○")&lt;1</formula>
    </cfRule>
  </conditionalFormatting>
  <conditionalFormatting sqref="M185:N185">
    <cfRule type="expression" dxfId="249" priority="250" stopIfTrue="1">
      <formula>AND(K185="○", AND(M185&lt;&gt;"一般", M185&lt;&gt;"特定"))</formula>
    </cfRule>
  </conditionalFormatting>
  <conditionalFormatting sqref="O185:P185">
    <cfRule type="expression" dxfId="248" priority="249" stopIfTrue="1">
      <formula>AND(K185="○", ISBLANK($O185))</formula>
    </cfRule>
  </conditionalFormatting>
  <conditionalFormatting sqref="Q185">
    <cfRule type="expression" dxfId="247" priority="248" stopIfTrue="1">
      <formula>AND(K185="○", ISBLANK($Q185))</formula>
    </cfRule>
  </conditionalFormatting>
  <conditionalFormatting sqref="R185">
    <cfRule type="expression" dxfId="246" priority="247" stopIfTrue="1">
      <formula>AND(K185="○", ISBLANK($R185))</formula>
    </cfRule>
  </conditionalFormatting>
  <conditionalFormatting sqref="S185">
    <cfRule type="expression" dxfId="245" priority="246" stopIfTrue="1">
      <formula>AND(K185="○", ISBLANK($S185))</formula>
    </cfRule>
  </conditionalFormatting>
  <conditionalFormatting sqref="T185">
    <cfRule type="expression" dxfId="244" priority="245" stopIfTrue="1">
      <formula>AND(K185="○", ISBLANK($T185))</formula>
    </cfRule>
  </conditionalFormatting>
  <conditionalFormatting sqref="U185">
    <cfRule type="expression" dxfId="243" priority="244" stopIfTrue="1">
      <formula>AND(K185="○", ISBLANK($U185))</formula>
    </cfRule>
  </conditionalFormatting>
  <conditionalFormatting sqref="V185">
    <cfRule type="expression" dxfId="242" priority="243" stopIfTrue="1">
      <formula>AND(K185="○", ISBLANK($V185))</formula>
    </cfRule>
  </conditionalFormatting>
  <conditionalFormatting sqref="K186:L186">
    <cfRule type="expression" dxfId="241" priority="242" stopIfTrue="1">
      <formula>COUNTIF(K183:K211,"○")&lt;1</formula>
    </cfRule>
  </conditionalFormatting>
  <conditionalFormatting sqref="M186:N186">
    <cfRule type="expression" dxfId="240" priority="241" stopIfTrue="1">
      <formula>AND(K186="○", AND(M186&lt;&gt;"一般", M186&lt;&gt;"特定"))</formula>
    </cfRule>
  </conditionalFormatting>
  <conditionalFormatting sqref="O186:P186">
    <cfRule type="expression" dxfId="239" priority="240" stopIfTrue="1">
      <formula>AND(K186="○", ISBLANK($O186))</formula>
    </cfRule>
  </conditionalFormatting>
  <conditionalFormatting sqref="Q186">
    <cfRule type="expression" dxfId="238" priority="239" stopIfTrue="1">
      <formula>AND(K186="○", ISBLANK($Q186))</formula>
    </cfRule>
  </conditionalFormatting>
  <conditionalFormatting sqref="R186">
    <cfRule type="expression" dxfId="237" priority="238" stopIfTrue="1">
      <formula>AND(K186="○", ISBLANK($R186))</formula>
    </cfRule>
  </conditionalFormatting>
  <conditionalFormatting sqref="S186">
    <cfRule type="expression" dxfId="236" priority="237" stopIfTrue="1">
      <formula>AND(K186="○", ISBLANK($S186))</formula>
    </cfRule>
  </conditionalFormatting>
  <conditionalFormatting sqref="T186">
    <cfRule type="expression" dxfId="235" priority="236" stopIfTrue="1">
      <formula>AND(K186="○", ISBLANK($T186))</formula>
    </cfRule>
  </conditionalFormatting>
  <conditionalFormatting sqref="U186">
    <cfRule type="expression" dxfId="234" priority="235" stopIfTrue="1">
      <formula>AND(K186="○", ISBLANK($U186))</formula>
    </cfRule>
  </conditionalFormatting>
  <conditionalFormatting sqref="V186">
    <cfRule type="expression" dxfId="233" priority="234" stopIfTrue="1">
      <formula>AND(K186="○", ISBLANK($V186))</formula>
    </cfRule>
  </conditionalFormatting>
  <conditionalFormatting sqref="K187:L187">
    <cfRule type="expression" dxfId="232" priority="233" stopIfTrue="1">
      <formula>COUNTIF(K183:K211,"○")&lt;1</formula>
    </cfRule>
  </conditionalFormatting>
  <conditionalFormatting sqref="M187:N187">
    <cfRule type="expression" dxfId="231" priority="232" stopIfTrue="1">
      <formula>AND(K187="○", AND(M187&lt;&gt;"一般", M187&lt;&gt;"特定"))</formula>
    </cfRule>
  </conditionalFormatting>
  <conditionalFormatting sqref="O187:P187">
    <cfRule type="expression" dxfId="230" priority="231" stopIfTrue="1">
      <formula>AND(K187="○", ISBLANK($O187))</formula>
    </cfRule>
  </conditionalFormatting>
  <conditionalFormatting sqref="Q187">
    <cfRule type="expression" dxfId="229" priority="230" stopIfTrue="1">
      <formula>AND(K187="○", ISBLANK($Q187))</formula>
    </cfRule>
  </conditionalFormatting>
  <conditionalFormatting sqref="R187">
    <cfRule type="expression" dxfId="228" priority="229" stopIfTrue="1">
      <formula>AND(K187="○", ISBLANK($R187))</formula>
    </cfRule>
  </conditionalFormatting>
  <conditionalFormatting sqref="S187">
    <cfRule type="expression" dxfId="227" priority="228" stopIfTrue="1">
      <formula>AND(K187="○", ISBLANK($S187))</formula>
    </cfRule>
  </conditionalFormatting>
  <conditionalFormatting sqref="T187">
    <cfRule type="expression" dxfId="226" priority="227" stopIfTrue="1">
      <formula>AND(K187="○", ISBLANK($T187))</formula>
    </cfRule>
  </conditionalFormatting>
  <conditionalFormatting sqref="U187">
    <cfRule type="expression" dxfId="225" priority="226" stopIfTrue="1">
      <formula>AND(K187="○", ISBLANK($U187))</formula>
    </cfRule>
  </conditionalFormatting>
  <conditionalFormatting sqref="V187">
    <cfRule type="expression" dxfId="224" priority="225" stopIfTrue="1">
      <formula>AND(K187="○", ISBLANK($V187))</formula>
    </cfRule>
  </conditionalFormatting>
  <conditionalFormatting sqref="K188:L188">
    <cfRule type="expression" dxfId="223" priority="224" stopIfTrue="1">
      <formula>COUNTIF(K183:K211,"○")&lt;1</formula>
    </cfRule>
  </conditionalFormatting>
  <conditionalFormatting sqref="M188:N188">
    <cfRule type="expression" dxfId="222" priority="223" stopIfTrue="1">
      <formula>AND(K188="○", AND(M188&lt;&gt;"一般", M188&lt;&gt;"特定"))</formula>
    </cfRule>
  </conditionalFormatting>
  <conditionalFormatting sqref="O188:P188">
    <cfRule type="expression" dxfId="221" priority="222" stopIfTrue="1">
      <formula>AND(K188="○", ISBLANK($O188))</formula>
    </cfRule>
  </conditionalFormatting>
  <conditionalFormatting sqref="Q188">
    <cfRule type="expression" dxfId="220" priority="221" stopIfTrue="1">
      <formula>AND(K188="○", ISBLANK($Q188))</formula>
    </cfRule>
  </conditionalFormatting>
  <conditionalFormatting sqref="R188">
    <cfRule type="expression" dxfId="219" priority="220" stopIfTrue="1">
      <formula>AND(K188="○", ISBLANK($R188))</formula>
    </cfRule>
  </conditionalFormatting>
  <conditionalFormatting sqref="S188">
    <cfRule type="expression" dxfId="218" priority="219" stopIfTrue="1">
      <formula>AND(K188="○", ISBLANK($S188))</formula>
    </cfRule>
  </conditionalFormatting>
  <conditionalFormatting sqref="T188">
    <cfRule type="expression" dxfId="217" priority="218" stopIfTrue="1">
      <formula>AND(K188="○", ISBLANK($T188))</formula>
    </cfRule>
  </conditionalFormatting>
  <conditionalFormatting sqref="U188">
    <cfRule type="expression" dxfId="216" priority="217" stopIfTrue="1">
      <formula>AND(K188="○", ISBLANK($U188))</formula>
    </cfRule>
  </conditionalFormatting>
  <conditionalFormatting sqref="V188">
    <cfRule type="expression" dxfId="215" priority="216" stopIfTrue="1">
      <formula>AND(K188="○", ISBLANK($V188))</formula>
    </cfRule>
  </conditionalFormatting>
  <conditionalFormatting sqref="K189:L189">
    <cfRule type="expression" dxfId="214" priority="215" stopIfTrue="1">
      <formula>COUNTIF(K183:K211,"○")&lt;1</formula>
    </cfRule>
  </conditionalFormatting>
  <conditionalFormatting sqref="M189:N189">
    <cfRule type="expression" dxfId="213" priority="214" stopIfTrue="1">
      <formula>AND(K189="○", AND(M189&lt;&gt;"一般", M189&lt;&gt;"特定"))</formula>
    </cfRule>
  </conditionalFormatting>
  <conditionalFormatting sqref="O189:P189">
    <cfRule type="expression" dxfId="212" priority="213" stopIfTrue="1">
      <formula>AND(K189="○", ISBLANK($O189))</formula>
    </cfRule>
  </conditionalFormatting>
  <conditionalFormatting sqref="Q189">
    <cfRule type="expression" dxfId="211" priority="212" stopIfTrue="1">
      <formula>AND(K189="○", ISBLANK($Q189))</formula>
    </cfRule>
  </conditionalFormatting>
  <conditionalFormatting sqref="R189">
    <cfRule type="expression" dxfId="210" priority="211" stopIfTrue="1">
      <formula>AND(K189="○", ISBLANK($R189))</formula>
    </cfRule>
  </conditionalFormatting>
  <conditionalFormatting sqref="S189">
    <cfRule type="expression" dxfId="209" priority="210" stopIfTrue="1">
      <formula>AND(K189="○", ISBLANK($S189))</formula>
    </cfRule>
  </conditionalFormatting>
  <conditionalFormatting sqref="T189">
    <cfRule type="expression" dxfId="208" priority="209" stopIfTrue="1">
      <formula>AND(K189="○", ISBLANK($T189))</formula>
    </cfRule>
  </conditionalFormatting>
  <conditionalFormatting sqref="U189">
    <cfRule type="expression" dxfId="207" priority="208" stopIfTrue="1">
      <formula>AND(K189="○", ISBLANK($U189))</formula>
    </cfRule>
  </conditionalFormatting>
  <conditionalFormatting sqref="V189">
    <cfRule type="expression" dxfId="206" priority="207" stopIfTrue="1">
      <formula>AND(K189="○", ISBLANK($V189))</formula>
    </cfRule>
  </conditionalFormatting>
  <conditionalFormatting sqref="K190:L190">
    <cfRule type="expression" dxfId="205" priority="206" stopIfTrue="1">
      <formula>COUNTIF(K183:K211,"○")&lt;1</formula>
    </cfRule>
  </conditionalFormatting>
  <conditionalFormatting sqref="M190:N190">
    <cfRule type="expression" dxfId="204" priority="205" stopIfTrue="1">
      <formula>AND(K190="○", AND(M190&lt;&gt;"一般", M190&lt;&gt;"特定"))</formula>
    </cfRule>
  </conditionalFormatting>
  <conditionalFormatting sqref="O190:P190">
    <cfRule type="expression" dxfId="203" priority="204" stopIfTrue="1">
      <formula>AND(K190="○", ISBLANK($O190))</formula>
    </cfRule>
  </conditionalFormatting>
  <conditionalFormatting sqref="Q190">
    <cfRule type="expression" dxfId="202" priority="203" stopIfTrue="1">
      <formula>AND(K190="○", ISBLANK($Q190))</formula>
    </cfRule>
  </conditionalFormatting>
  <conditionalFormatting sqref="R190">
    <cfRule type="expression" dxfId="201" priority="202" stopIfTrue="1">
      <formula>AND(K190="○", ISBLANK($R190))</formula>
    </cfRule>
  </conditionalFormatting>
  <conditionalFormatting sqref="S190">
    <cfRule type="expression" dxfId="200" priority="201" stopIfTrue="1">
      <formula>AND(K190="○", ISBLANK($S190))</formula>
    </cfRule>
  </conditionalFormatting>
  <conditionalFormatting sqref="T190">
    <cfRule type="expression" dxfId="199" priority="200" stopIfTrue="1">
      <formula>AND(K190="○", ISBLANK($T190))</formula>
    </cfRule>
  </conditionalFormatting>
  <conditionalFormatting sqref="U190">
    <cfRule type="expression" dxfId="198" priority="199" stopIfTrue="1">
      <formula>AND(K190="○", ISBLANK($U190))</formula>
    </cfRule>
  </conditionalFormatting>
  <conditionalFormatting sqref="V190">
    <cfRule type="expression" dxfId="197" priority="198" stopIfTrue="1">
      <formula>AND(K190="○", ISBLANK($V190))</formula>
    </cfRule>
  </conditionalFormatting>
  <conditionalFormatting sqref="K191:L191">
    <cfRule type="expression" dxfId="196" priority="197" stopIfTrue="1">
      <formula>COUNTIF(K183:K211,"○")&lt;1</formula>
    </cfRule>
  </conditionalFormatting>
  <conditionalFormatting sqref="M191:N191">
    <cfRule type="expression" dxfId="195" priority="196" stopIfTrue="1">
      <formula>AND(K191="○", AND(M191&lt;&gt;"一般", M191&lt;&gt;"特定"))</formula>
    </cfRule>
  </conditionalFormatting>
  <conditionalFormatting sqref="O191:P191">
    <cfRule type="expression" dxfId="194" priority="195" stopIfTrue="1">
      <formula>AND(K191="○", ISBLANK($O191))</formula>
    </cfRule>
  </conditionalFormatting>
  <conditionalFormatting sqref="Q191">
    <cfRule type="expression" dxfId="193" priority="194" stopIfTrue="1">
      <formula>AND(K191="○", ISBLANK($Q191))</formula>
    </cfRule>
  </conditionalFormatting>
  <conditionalFormatting sqref="R191">
    <cfRule type="expression" dxfId="192" priority="193" stopIfTrue="1">
      <formula>AND(K191="○", ISBLANK($R191))</formula>
    </cfRule>
  </conditionalFormatting>
  <conditionalFormatting sqref="S191">
    <cfRule type="expression" dxfId="191" priority="192" stopIfTrue="1">
      <formula>AND(K191="○", ISBLANK($S191))</formula>
    </cfRule>
  </conditionalFormatting>
  <conditionalFormatting sqref="T191">
    <cfRule type="expression" dxfId="190" priority="191" stopIfTrue="1">
      <formula>AND(K191="○", ISBLANK($T191))</formula>
    </cfRule>
  </conditionalFormatting>
  <conditionalFormatting sqref="U191">
    <cfRule type="expression" dxfId="189" priority="190" stopIfTrue="1">
      <formula>AND(K191="○", ISBLANK($U191))</formula>
    </cfRule>
  </conditionalFormatting>
  <conditionalFormatting sqref="V191">
    <cfRule type="expression" dxfId="188" priority="189" stopIfTrue="1">
      <formula>AND(K191="○", ISBLANK($V191))</formula>
    </cfRule>
  </conditionalFormatting>
  <conditionalFormatting sqref="K192:L192">
    <cfRule type="expression" dxfId="187" priority="188" stopIfTrue="1">
      <formula>COUNTIF(K183:K211,"○")&lt;1</formula>
    </cfRule>
  </conditionalFormatting>
  <conditionalFormatting sqref="M192:N192">
    <cfRule type="expression" dxfId="186" priority="187" stopIfTrue="1">
      <formula>AND(K192="○", AND(M192&lt;&gt;"一般", M192&lt;&gt;"特定"))</formula>
    </cfRule>
  </conditionalFormatting>
  <conditionalFormatting sqref="O192:P192">
    <cfRule type="expression" dxfId="185" priority="186" stopIfTrue="1">
      <formula>AND(K192="○", ISBLANK($O192))</formula>
    </cfRule>
  </conditionalFormatting>
  <conditionalFormatting sqref="Q192">
    <cfRule type="expression" dxfId="184" priority="185" stopIfTrue="1">
      <formula>AND(K192="○", ISBLANK($Q192))</formula>
    </cfRule>
  </conditionalFormatting>
  <conditionalFormatting sqref="R192">
    <cfRule type="expression" dxfId="183" priority="184" stopIfTrue="1">
      <formula>AND(K192="○", ISBLANK($R192))</formula>
    </cfRule>
  </conditionalFormatting>
  <conditionalFormatting sqref="S192">
    <cfRule type="expression" dxfId="182" priority="183" stopIfTrue="1">
      <formula>AND(K192="○", ISBLANK($S192))</formula>
    </cfRule>
  </conditionalFormatting>
  <conditionalFormatting sqref="T192">
    <cfRule type="expression" dxfId="181" priority="182" stopIfTrue="1">
      <formula>AND(K192="○", ISBLANK($T192))</formula>
    </cfRule>
  </conditionalFormatting>
  <conditionalFormatting sqref="U192">
    <cfRule type="expression" dxfId="180" priority="181" stopIfTrue="1">
      <formula>AND(K192="○", ISBLANK($U192))</formula>
    </cfRule>
  </conditionalFormatting>
  <conditionalFormatting sqref="V192">
    <cfRule type="expression" dxfId="179" priority="180" stopIfTrue="1">
      <formula>AND(K192="○", ISBLANK($V192))</formula>
    </cfRule>
  </conditionalFormatting>
  <conditionalFormatting sqref="K193:L193">
    <cfRule type="expression" dxfId="178" priority="179" stopIfTrue="1">
      <formula>COUNTIF(K183:K211,"○")&lt;1</formula>
    </cfRule>
  </conditionalFormatting>
  <conditionalFormatting sqref="M193:N193">
    <cfRule type="expression" dxfId="177" priority="178" stopIfTrue="1">
      <formula>AND(K193="○", AND(M193&lt;&gt;"一般", M193&lt;&gt;"特定"))</formula>
    </cfRule>
  </conditionalFormatting>
  <conditionalFormatting sqref="O193:P193">
    <cfRule type="expression" dxfId="176" priority="177" stopIfTrue="1">
      <formula>AND(K193="○", ISBLANK($O193))</formula>
    </cfRule>
  </conditionalFormatting>
  <conditionalFormatting sqref="Q193">
    <cfRule type="expression" dxfId="175" priority="176" stopIfTrue="1">
      <formula>AND(K193="○", ISBLANK($Q193))</formula>
    </cfRule>
  </conditionalFormatting>
  <conditionalFormatting sqref="R193">
    <cfRule type="expression" dxfId="174" priority="175" stopIfTrue="1">
      <formula>AND(K193="○", ISBLANK($R193))</formula>
    </cfRule>
  </conditionalFormatting>
  <conditionalFormatting sqref="S193">
    <cfRule type="expression" dxfId="173" priority="174" stopIfTrue="1">
      <formula>AND(K193="○", ISBLANK($S193))</formula>
    </cfRule>
  </conditionalFormatting>
  <conditionalFormatting sqref="T193">
    <cfRule type="expression" dxfId="172" priority="173" stopIfTrue="1">
      <formula>AND(K193="○", ISBLANK($T193))</formula>
    </cfRule>
  </conditionalFormatting>
  <conditionalFormatting sqref="U193">
    <cfRule type="expression" dxfId="171" priority="172" stopIfTrue="1">
      <formula>AND(K193="○", ISBLANK($U193))</formula>
    </cfRule>
  </conditionalFormatting>
  <conditionalFormatting sqref="V193">
    <cfRule type="expression" dxfId="170" priority="171" stopIfTrue="1">
      <formula>AND(K193="○", ISBLANK($V193))</formula>
    </cfRule>
  </conditionalFormatting>
  <conditionalFormatting sqref="K194:L194">
    <cfRule type="expression" dxfId="169" priority="170" stopIfTrue="1">
      <formula>COUNTIF(K183:K211,"○")&lt;1</formula>
    </cfRule>
  </conditionalFormatting>
  <conditionalFormatting sqref="M194:N194">
    <cfRule type="expression" dxfId="168" priority="169" stopIfTrue="1">
      <formula>AND(K194="○", AND(M194&lt;&gt;"一般", M194&lt;&gt;"特定"))</formula>
    </cfRule>
  </conditionalFormatting>
  <conditionalFormatting sqref="O194:P194">
    <cfRule type="expression" dxfId="167" priority="168" stopIfTrue="1">
      <formula>AND(K194="○", ISBLANK($O194))</formula>
    </cfRule>
  </conditionalFormatting>
  <conditionalFormatting sqref="Q194">
    <cfRule type="expression" dxfId="166" priority="167" stopIfTrue="1">
      <formula>AND(K194="○", ISBLANK($Q194))</formula>
    </cfRule>
  </conditionalFormatting>
  <conditionalFormatting sqref="R194">
    <cfRule type="expression" dxfId="165" priority="166" stopIfTrue="1">
      <formula>AND(K194="○", ISBLANK($R194))</formula>
    </cfRule>
  </conditionalFormatting>
  <conditionalFormatting sqref="S194">
    <cfRule type="expression" dxfId="164" priority="165" stopIfTrue="1">
      <formula>AND(K194="○", ISBLANK($S194))</formula>
    </cfRule>
  </conditionalFormatting>
  <conditionalFormatting sqref="T194">
    <cfRule type="expression" dxfId="163" priority="164" stopIfTrue="1">
      <formula>AND(K194="○", ISBLANK($T194))</formula>
    </cfRule>
  </conditionalFormatting>
  <conditionalFormatting sqref="U194">
    <cfRule type="expression" dxfId="162" priority="163" stopIfTrue="1">
      <formula>AND(K194="○", ISBLANK($U194))</formula>
    </cfRule>
  </conditionalFormatting>
  <conditionalFormatting sqref="V194">
    <cfRule type="expression" dxfId="161" priority="162" stopIfTrue="1">
      <formula>AND(K194="○", ISBLANK($V194))</formula>
    </cfRule>
  </conditionalFormatting>
  <conditionalFormatting sqref="K195:L195">
    <cfRule type="expression" dxfId="160" priority="161" stopIfTrue="1">
      <formula>COUNTIF(K183:K211,"○")&lt;1</formula>
    </cfRule>
  </conditionalFormatting>
  <conditionalFormatting sqref="M195:N195">
    <cfRule type="expression" dxfId="159" priority="160" stopIfTrue="1">
      <formula>AND(K195="○", AND(M195&lt;&gt;"一般", M195&lt;&gt;"特定"))</formula>
    </cfRule>
  </conditionalFormatting>
  <conditionalFormatting sqref="O195:P195">
    <cfRule type="expression" dxfId="158" priority="159" stopIfTrue="1">
      <formula>AND(K195="○", ISBLANK($O195))</formula>
    </cfRule>
  </conditionalFormatting>
  <conditionalFormatting sqref="Q195">
    <cfRule type="expression" dxfId="157" priority="158" stopIfTrue="1">
      <formula>AND(K195="○", ISBLANK($Q195))</formula>
    </cfRule>
  </conditionalFormatting>
  <conditionalFormatting sqref="R195">
    <cfRule type="expression" dxfId="156" priority="157" stopIfTrue="1">
      <formula>AND(K195="○", ISBLANK($R195))</formula>
    </cfRule>
  </conditionalFormatting>
  <conditionalFormatting sqref="S195">
    <cfRule type="expression" dxfId="155" priority="156" stopIfTrue="1">
      <formula>AND(K195="○", ISBLANK($S195))</formula>
    </cfRule>
  </conditionalFormatting>
  <conditionalFormatting sqref="T195">
    <cfRule type="expression" dxfId="154" priority="155" stopIfTrue="1">
      <formula>AND(K195="○", ISBLANK($T195))</formula>
    </cfRule>
  </conditionalFormatting>
  <conditionalFormatting sqref="U195">
    <cfRule type="expression" dxfId="153" priority="154" stopIfTrue="1">
      <formula>AND(K195="○", ISBLANK($U195))</formula>
    </cfRule>
  </conditionalFormatting>
  <conditionalFormatting sqref="V195">
    <cfRule type="expression" dxfId="152" priority="153" stopIfTrue="1">
      <formula>AND(K195="○", ISBLANK($V195))</formula>
    </cfRule>
  </conditionalFormatting>
  <conditionalFormatting sqref="K196:L196">
    <cfRule type="expression" dxfId="151" priority="152" stopIfTrue="1">
      <formula>COUNTIF(K183:K211,"○")&lt;1</formula>
    </cfRule>
  </conditionalFormatting>
  <conditionalFormatting sqref="M196:N196">
    <cfRule type="expression" dxfId="150" priority="151" stopIfTrue="1">
      <formula>AND(K196="○", AND(M196&lt;&gt;"一般", M196&lt;&gt;"特定"))</formula>
    </cfRule>
  </conditionalFormatting>
  <conditionalFormatting sqref="O196:P196">
    <cfRule type="expression" dxfId="149" priority="150" stopIfTrue="1">
      <formula>AND(K196="○", ISBLANK($O196))</formula>
    </cfRule>
  </conditionalFormatting>
  <conditionalFormatting sqref="Q196">
    <cfRule type="expression" dxfId="148" priority="149" stopIfTrue="1">
      <formula>AND(K196="○", ISBLANK($Q196))</formula>
    </cfRule>
  </conditionalFormatting>
  <conditionalFormatting sqref="R196">
    <cfRule type="expression" dxfId="147" priority="148" stopIfTrue="1">
      <formula>AND(K196="○", ISBLANK($R196))</formula>
    </cfRule>
  </conditionalFormatting>
  <conditionalFormatting sqref="S196">
    <cfRule type="expression" dxfId="146" priority="147" stopIfTrue="1">
      <formula>AND(K196="○", ISBLANK($S196))</formula>
    </cfRule>
  </conditionalFormatting>
  <conditionalFormatting sqref="T196">
    <cfRule type="expression" dxfId="145" priority="146" stopIfTrue="1">
      <formula>AND(K196="○", ISBLANK($T196))</formula>
    </cfRule>
  </conditionalFormatting>
  <conditionalFormatting sqref="U196">
    <cfRule type="expression" dxfId="144" priority="145" stopIfTrue="1">
      <formula>AND(K196="○", ISBLANK($U196))</formula>
    </cfRule>
  </conditionalFormatting>
  <conditionalFormatting sqref="V196">
    <cfRule type="expression" dxfId="143" priority="144" stopIfTrue="1">
      <formula>AND(K196="○", ISBLANK($V196))</formula>
    </cfRule>
  </conditionalFormatting>
  <conditionalFormatting sqref="K197:L197">
    <cfRule type="expression" dxfId="142" priority="143" stopIfTrue="1">
      <formula>COUNTIF(K183:K211,"○")&lt;1</formula>
    </cfRule>
  </conditionalFormatting>
  <conditionalFormatting sqref="M197:N197">
    <cfRule type="expression" dxfId="141" priority="142" stopIfTrue="1">
      <formula>AND(K197="○", AND(M197&lt;&gt;"一般", M197&lt;&gt;"特定"))</formula>
    </cfRule>
  </conditionalFormatting>
  <conditionalFormatting sqref="O197:P197">
    <cfRule type="expression" dxfId="140" priority="141" stopIfTrue="1">
      <formula>AND(K197="○", ISBLANK($O197))</formula>
    </cfRule>
  </conditionalFormatting>
  <conditionalFormatting sqref="Q197">
    <cfRule type="expression" dxfId="139" priority="140" stopIfTrue="1">
      <formula>AND(K197="○", ISBLANK($Q197))</formula>
    </cfRule>
  </conditionalFormatting>
  <conditionalFormatting sqref="R197">
    <cfRule type="expression" dxfId="138" priority="139" stopIfTrue="1">
      <formula>AND(K197="○", ISBLANK($R197))</formula>
    </cfRule>
  </conditionalFormatting>
  <conditionalFormatting sqref="S197">
    <cfRule type="expression" dxfId="137" priority="138" stopIfTrue="1">
      <formula>AND(K197="○", ISBLANK($S197))</formula>
    </cfRule>
  </conditionalFormatting>
  <conditionalFormatting sqref="T197">
    <cfRule type="expression" dxfId="136" priority="137" stopIfTrue="1">
      <formula>AND(K197="○", ISBLANK($T197))</formula>
    </cfRule>
  </conditionalFormatting>
  <conditionalFormatting sqref="U197">
    <cfRule type="expression" dxfId="135" priority="136" stopIfTrue="1">
      <formula>AND(K197="○", ISBLANK($U197))</formula>
    </cfRule>
  </conditionalFormatting>
  <conditionalFormatting sqref="V197">
    <cfRule type="expression" dxfId="134" priority="135" stopIfTrue="1">
      <formula>AND(K197="○", ISBLANK($V197))</formula>
    </cfRule>
  </conditionalFormatting>
  <conditionalFormatting sqref="K198:L198">
    <cfRule type="expression" dxfId="133" priority="134" stopIfTrue="1">
      <formula>COUNTIF(K183:K211,"○")&lt;1</formula>
    </cfRule>
  </conditionalFormatting>
  <conditionalFormatting sqref="M198:N198">
    <cfRule type="expression" dxfId="132" priority="133" stopIfTrue="1">
      <formula>AND(K198="○", AND(M198&lt;&gt;"一般", M198&lt;&gt;"特定"))</formula>
    </cfRule>
  </conditionalFormatting>
  <conditionalFormatting sqref="O198:P198">
    <cfRule type="expression" dxfId="131" priority="132" stopIfTrue="1">
      <formula>AND(K198="○", ISBLANK($O198))</formula>
    </cfRule>
  </conditionalFormatting>
  <conditionalFormatting sqref="Q198">
    <cfRule type="expression" dxfId="130" priority="131" stopIfTrue="1">
      <formula>AND(K198="○", ISBLANK($Q198))</formula>
    </cfRule>
  </conditionalFormatting>
  <conditionalFormatting sqref="R198">
    <cfRule type="expression" dxfId="129" priority="130" stopIfTrue="1">
      <formula>AND(K198="○", ISBLANK($R198))</formula>
    </cfRule>
  </conditionalFormatting>
  <conditionalFormatting sqref="S198">
    <cfRule type="expression" dxfId="128" priority="129" stopIfTrue="1">
      <formula>AND(K198="○", ISBLANK($S198))</formula>
    </cfRule>
  </conditionalFormatting>
  <conditionalFormatting sqref="T198">
    <cfRule type="expression" dxfId="127" priority="128" stopIfTrue="1">
      <formula>AND(K198="○", ISBLANK($T198))</formula>
    </cfRule>
  </conditionalFormatting>
  <conditionalFormatting sqref="U198">
    <cfRule type="expression" dxfId="126" priority="127" stopIfTrue="1">
      <formula>AND(K198="○", ISBLANK($U198))</formula>
    </cfRule>
  </conditionalFormatting>
  <conditionalFormatting sqref="V198">
    <cfRule type="expression" dxfId="125" priority="126" stopIfTrue="1">
      <formula>AND(K198="○", ISBLANK($V198))</formula>
    </cfRule>
  </conditionalFormatting>
  <conditionalFormatting sqref="K199:L199">
    <cfRule type="expression" dxfId="124" priority="125" stopIfTrue="1">
      <formula>COUNTIF(K183:K211,"○")&lt;1</formula>
    </cfRule>
  </conditionalFormatting>
  <conditionalFormatting sqref="M199:N199">
    <cfRule type="expression" dxfId="123" priority="124" stopIfTrue="1">
      <formula>AND(K199="○", AND(M199&lt;&gt;"一般", M199&lt;&gt;"特定"))</formula>
    </cfRule>
  </conditionalFormatting>
  <conditionalFormatting sqref="O199:P199">
    <cfRule type="expression" dxfId="122" priority="123" stopIfTrue="1">
      <formula>AND(K199="○", ISBLANK($O199))</formula>
    </cfRule>
  </conditionalFormatting>
  <conditionalFormatting sqref="Q199">
    <cfRule type="expression" dxfId="121" priority="122" stopIfTrue="1">
      <formula>AND(K199="○", ISBLANK($Q199))</formula>
    </cfRule>
  </conditionalFormatting>
  <conditionalFormatting sqref="R199">
    <cfRule type="expression" dxfId="120" priority="121" stopIfTrue="1">
      <formula>AND(K199="○", ISBLANK($R199))</formula>
    </cfRule>
  </conditionalFormatting>
  <conditionalFormatting sqref="S199">
    <cfRule type="expression" dxfId="119" priority="120" stopIfTrue="1">
      <formula>AND(K199="○", ISBLANK($S199))</formula>
    </cfRule>
  </conditionalFormatting>
  <conditionalFormatting sqref="T199">
    <cfRule type="expression" dxfId="118" priority="119" stopIfTrue="1">
      <formula>AND(K199="○", ISBLANK($T199))</formula>
    </cfRule>
  </conditionalFormatting>
  <conditionalFormatting sqref="U199">
    <cfRule type="expression" dxfId="117" priority="118" stopIfTrue="1">
      <formula>AND(K199="○", ISBLANK($U199))</formula>
    </cfRule>
  </conditionalFormatting>
  <conditionalFormatting sqref="V199">
    <cfRule type="expression" dxfId="116" priority="117" stopIfTrue="1">
      <formula>AND(K199="○", ISBLANK($V199))</formula>
    </cfRule>
  </conditionalFormatting>
  <conditionalFormatting sqref="K200:L200">
    <cfRule type="expression" dxfId="115" priority="116" stopIfTrue="1">
      <formula>COUNTIF(K183:K211,"○")&lt;1</formula>
    </cfRule>
  </conditionalFormatting>
  <conditionalFormatting sqref="M200:N200">
    <cfRule type="expression" dxfId="114" priority="115" stopIfTrue="1">
      <formula>AND(K200="○", AND(M200&lt;&gt;"一般", M200&lt;&gt;"特定"))</formula>
    </cfRule>
  </conditionalFormatting>
  <conditionalFormatting sqref="O200:P200">
    <cfRule type="expression" dxfId="113" priority="114" stopIfTrue="1">
      <formula>AND(K200="○", ISBLANK($O200))</formula>
    </cfRule>
  </conditionalFormatting>
  <conditionalFormatting sqref="Q200">
    <cfRule type="expression" dxfId="112" priority="113" stopIfTrue="1">
      <formula>AND(K200="○", ISBLANK($Q200))</formula>
    </cfRule>
  </conditionalFormatting>
  <conditionalFormatting sqref="R200">
    <cfRule type="expression" dxfId="111" priority="112" stopIfTrue="1">
      <formula>AND(K200="○", ISBLANK($R200))</formula>
    </cfRule>
  </conditionalFormatting>
  <conditionalFormatting sqref="S200">
    <cfRule type="expression" dxfId="110" priority="111" stopIfTrue="1">
      <formula>AND(K200="○", ISBLANK($S200))</formula>
    </cfRule>
  </conditionalFormatting>
  <conditionalFormatting sqref="T200">
    <cfRule type="expression" dxfId="109" priority="110" stopIfTrue="1">
      <formula>AND(K200="○", ISBLANK($T200))</formula>
    </cfRule>
  </conditionalFormatting>
  <conditionalFormatting sqref="U200">
    <cfRule type="expression" dxfId="108" priority="109" stopIfTrue="1">
      <formula>AND(K200="○", ISBLANK($U200))</formula>
    </cfRule>
  </conditionalFormatting>
  <conditionalFormatting sqref="V200">
    <cfRule type="expression" dxfId="107" priority="108" stopIfTrue="1">
      <formula>AND(K200="○", ISBLANK($V200))</formula>
    </cfRule>
  </conditionalFormatting>
  <conditionalFormatting sqref="K201:L201">
    <cfRule type="expression" dxfId="106" priority="107" stopIfTrue="1">
      <formula>COUNTIF(K183:K211,"○")&lt;1</formula>
    </cfRule>
  </conditionalFormatting>
  <conditionalFormatting sqref="M201:N201">
    <cfRule type="expression" dxfId="105" priority="106" stopIfTrue="1">
      <formula>AND(K201="○", AND(M201&lt;&gt;"一般", M201&lt;&gt;"特定"))</formula>
    </cfRule>
  </conditionalFormatting>
  <conditionalFormatting sqref="O201:P201">
    <cfRule type="expression" dxfId="104" priority="105" stopIfTrue="1">
      <formula>AND(K201="○", ISBLANK($O201))</formula>
    </cfRule>
  </conditionalFormatting>
  <conditionalFormatting sqref="Q201">
    <cfRule type="expression" dxfId="103" priority="104" stopIfTrue="1">
      <formula>AND(K201="○", ISBLANK($Q201))</formula>
    </cfRule>
  </conditionalFormatting>
  <conditionalFormatting sqref="R201">
    <cfRule type="expression" dxfId="102" priority="103" stopIfTrue="1">
      <formula>AND(K201="○", ISBLANK($R201))</formula>
    </cfRule>
  </conditionalFormatting>
  <conditionalFormatting sqref="S201">
    <cfRule type="expression" dxfId="101" priority="102" stopIfTrue="1">
      <formula>AND(K201="○", ISBLANK($S201))</formula>
    </cfRule>
  </conditionalFormatting>
  <conditionalFormatting sqref="T201">
    <cfRule type="expression" dxfId="100" priority="101" stopIfTrue="1">
      <formula>AND(K201="○", ISBLANK($T201))</formula>
    </cfRule>
  </conditionalFormatting>
  <conditionalFormatting sqref="U201">
    <cfRule type="expression" dxfId="99" priority="100" stopIfTrue="1">
      <formula>AND(K201="○", ISBLANK($U201))</formula>
    </cfRule>
  </conditionalFormatting>
  <conditionalFormatting sqref="V201">
    <cfRule type="expression" dxfId="98" priority="99" stopIfTrue="1">
      <formula>AND(K201="○", ISBLANK($V201))</formula>
    </cfRule>
  </conditionalFormatting>
  <conditionalFormatting sqref="K202:L202">
    <cfRule type="expression" dxfId="97" priority="98" stopIfTrue="1">
      <formula>COUNTIF(K183:K211,"○")&lt;1</formula>
    </cfRule>
  </conditionalFormatting>
  <conditionalFormatting sqref="M202:N202">
    <cfRule type="expression" dxfId="96" priority="97" stopIfTrue="1">
      <formula>AND(K202="○", AND(M202&lt;&gt;"一般", M202&lt;&gt;"特定"))</formula>
    </cfRule>
  </conditionalFormatting>
  <conditionalFormatting sqref="O202:P202">
    <cfRule type="expression" dxfId="95" priority="96" stopIfTrue="1">
      <formula>AND(K202="○", ISBLANK($O202))</formula>
    </cfRule>
  </conditionalFormatting>
  <conditionalFormatting sqref="Q202">
    <cfRule type="expression" dxfId="94" priority="95" stopIfTrue="1">
      <formula>AND(K202="○", ISBLANK($Q202))</formula>
    </cfRule>
  </conditionalFormatting>
  <conditionalFormatting sqref="R202">
    <cfRule type="expression" dxfId="93" priority="94" stopIfTrue="1">
      <formula>AND(K202="○", ISBLANK($R202))</formula>
    </cfRule>
  </conditionalFormatting>
  <conditionalFormatting sqref="S202">
    <cfRule type="expression" dxfId="92" priority="93" stopIfTrue="1">
      <formula>AND(K202="○", ISBLANK($S202))</formula>
    </cfRule>
  </conditionalFormatting>
  <conditionalFormatting sqref="T202">
    <cfRule type="expression" dxfId="91" priority="92" stopIfTrue="1">
      <formula>AND(K202="○", ISBLANK($T202))</formula>
    </cfRule>
  </conditionalFormatting>
  <conditionalFormatting sqref="U202">
    <cfRule type="expression" dxfId="90" priority="91" stopIfTrue="1">
      <formula>AND(K202="○", ISBLANK($U202))</formula>
    </cfRule>
  </conditionalFormatting>
  <conditionalFormatting sqref="V202">
    <cfRule type="expression" dxfId="89" priority="90" stopIfTrue="1">
      <formula>AND(K202="○", ISBLANK($V202))</formula>
    </cfRule>
  </conditionalFormatting>
  <conditionalFormatting sqref="K203:L203">
    <cfRule type="expression" dxfId="88" priority="89" stopIfTrue="1">
      <formula>COUNTIF(K183:K211,"○")&lt;1</formula>
    </cfRule>
  </conditionalFormatting>
  <conditionalFormatting sqref="M203:N203">
    <cfRule type="expression" dxfId="87" priority="88" stopIfTrue="1">
      <formula>AND(K203="○", AND(M203&lt;&gt;"一般", M203&lt;&gt;"特定"))</formula>
    </cfRule>
  </conditionalFormatting>
  <conditionalFormatting sqref="O203:P203">
    <cfRule type="expression" dxfId="86" priority="87" stopIfTrue="1">
      <formula>AND(K203="○", ISBLANK($O203))</formula>
    </cfRule>
  </conditionalFormatting>
  <conditionalFormatting sqref="Q203">
    <cfRule type="expression" dxfId="85" priority="86" stopIfTrue="1">
      <formula>AND(K203="○", ISBLANK($Q203))</formula>
    </cfRule>
  </conditionalFormatting>
  <conditionalFormatting sqref="R203">
    <cfRule type="expression" dxfId="84" priority="85" stopIfTrue="1">
      <formula>AND(K203="○", ISBLANK($R203))</formula>
    </cfRule>
  </conditionalFormatting>
  <conditionalFormatting sqref="S203">
    <cfRule type="expression" dxfId="83" priority="84" stopIfTrue="1">
      <formula>AND(K203="○", ISBLANK($S203))</formula>
    </cfRule>
  </conditionalFormatting>
  <conditionalFormatting sqref="T203">
    <cfRule type="expression" dxfId="82" priority="83" stopIfTrue="1">
      <formula>AND(K203="○", ISBLANK($T203))</formula>
    </cfRule>
  </conditionalFormatting>
  <conditionalFormatting sqref="U203">
    <cfRule type="expression" dxfId="81" priority="82" stopIfTrue="1">
      <formula>AND(K203="○", ISBLANK($U203))</formula>
    </cfRule>
  </conditionalFormatting>
  <conditionalFormatting sqref="V203">
    <cfRule type="expression" dxfId="80" priority="81" stopIfTrue="1">
      <formula>AND(K203="○", ISBLANK($V203))</formula>
    </cfRule>
  </conditionalFormatting>
  <conditionalFormatting sqref="K204:L204">
    <cfRule type="expression" dxfId="79" priority="80" stopIfTrue="1">
      <formula>COUNTIF(K183:K211,"○")&lt;1</formula>
    </cfRule>
  </conditionalFormatting>
  <conditionalFormatting sqref="M204:N204">
    <cfRule type="expression" dxfId="78" priority="79" stopIfTrue="1">
      <formula>AND(K204="○", AND(M204&lt;&gt;"一般", M204&lt;&gt;"特定"))</formula>
    </cfRule>
  </conditionalFormatting>
  <conditionalFormatting sqref="O204:P204">
    <cfRule type="expression" dxfId="77" priority="78" stopIfTrue="1">
      <formula>AND(K204="○", ISBLANK($O204))</formula>
    </cfRule>
  </conditionalFormatting>
  <conditionalFormatting sqref="Q204">
    <cfRule type="expression" dxfId="76" priority="77" stopIfTrue="1">
      <formula>AND(K204="○", ISBLANK($Q204))</formula>
    </cfRule>
  </conditionalFormatting>
  <conditionalFormatting sqref="R204">
    <cfRule type="expression" dxfId="75" priority="76" stopIfTrue="1">
      <formula>AND(K204="○", ISBLANK($R204))</formula>
    </cfRule>
  </conditionalFormatting>
  <conditionalFormatting sqref="S204">
    <cfRule type="expression" dxfId="74" priority="75" stopIfTrue="1">
      <formula>AND(K204="○", ISBLANK($S204))</formula>
    </cfRule>
  </conditionalFormatting>
  <conditionalFormatting sqref="T204">
    <cfRule type="expression" dxfId="73" priority="74" stopIfTrue="1">
      <formula>AND(K204="○", ISBLANK($T204))</formula>
    </cfRule>
  </conditionalFormatting>
  <conditionalFormatting sqref="U204">
    <cfRule type="expression" dxfId="72" priority="73" stopIfTrue="1">
      <formula>AND(K204="○", ISBLANK($U204))</formula>
    </cfRule>
  </conditionalFormatting>
  <conditionalFormatting sqref="V204">
    <cfRule type="expression" dxfId="71" priority="72" stopIfTrue="1">
      <formula>AND(K204="○", ISBLANK($V204))</formula>
    </cfRule>
  </conditionalFormatting>
  <conditionalFormatting sqref="K205:L205">
    <cfRule type="expression" dxfId="70" priority="71" stopIfTrue="1">
      <formula>COUNTIF(K183:K211,"○")&lt;1</formula>
    </cfRule>
  </conditionalFormatting>
  <conditionalFormatting sqref="M205:N205">
    <cfRule type="expression" dxfId="69" priority="70" stopIfTrue="1">
      <formula>AND(K205="○", AND(M205&lt;&gt;"一般", M205&lt;&gt;"特定"))</formula>
    </cfRule>
  </conditionalFormatting>
  <conditionalFormatting sqref="O205:P205">
    <cfRule type="expression" dxfId="68" priority="69" stopIfTrue="1">
      <formula>AND(K205="○", ISBLANK($O205))</formula>
    </cfRule>
  </conditionalFormatting>
  <conditionalFormatting sqref="Q205">
    <cfRule type="expression" dxfId="67" priority="68" stopIfTrue="1">
      <formula>AND(K205="○", ISBLANK($Q205))</formula>
    </cfRule>
  </conditionalFormatting>
  <conditionalFormatting sqref="R205">
    <cfRule type="expression" dxfId="66" priority="67" stopIfTrue="1">
      <formula>AND(K205="○", ISBLANK($R205))</formula>
    </cfRule>
  </conditionalFormatting>
  <conditionalFormatting sqref="S205">
    <cfRule type="expression" dxfId="65" priority="66" stopIfTrue="1">
      <formula>AND(K205="○", ISBLANK($S205))</formula>
    </cfRule>
  </conditionalFormatting>
  <conditionalFormatting sqref="T205">
    <cfRule type="expression" dxfId="64" priority="65" stopIfTrue="1">
      <formula>AND(K205="○", ISBLANK($T205))</formula>
    </cfRule>
  </conditionalFormatting>
  <conditionalFormatting sqref="U205">
    <cfRule type="expression" dxfId="63" priority="64" stopIfTrue="1">
      <formula>AND(K205="○", ISBLANK($U205))</formula>
    </cfRule>
  </conditionalFormatting>
  <conditionalFormatting sqref="V205">
    <cfRule type="expression" dxfId="62" priority="63" stopIfTrue="1">
      <formula>AND(K205="○", ISBLANK($V205))</formula>
    </cfRule>
  </conditionalFormatting>
  <conditionalFormatting sqref="K206:L206">
    <cfRule type="expression" dxfId="61" priority="62" stopIfTrue="1">
      <formula>COUNTIF(K183:K211,"○")&lt;1</formula>
    </cfRule>
  </conditionalFormatting>
  <conditionalFormatting sqref="M206:N206">
    <cfRule type="expression" dxfId="60" priority="61" stopIfTrue="1">
      <formula>AND(K206="○", AND(M206&lt;&gt;"一般", M206&lt;&gt;"特定"))</formula>
    </cfRule>
  </conditionalFormatting>
  <conditionalFormatting sqref="O206:P206">
    <cfRule type="expression" dxfId="59" priority="60" stopIfTrue="1">
      <formula>AND(K206="○", ISBLANK($O206))</formula>
    </cfRule>
  </conditionalFormatting>
  <conditionalFormatting sqref="Q206">
    <cfRule type="expression" dxfId="58" priority="59" stopIfTrue="1">
      <formula>AND(K206="○", ISBLANK($Q206))</formula>
    </cfRule>
  </conditionalFormatting>
  <conditionalFormatting sqref="R206">
    <cfRule type="expression" dxfId="57" priority="58" stopIfTrue="1">
      <formula>AND(K206="○", ISBLANK($R206))</formula>
    </cfRule>
  </conditionalFormatting>
  <conditionalFormatting sqref="S206">
    <cfRule type="expression" dxfId="56" priority="57" stopIfTrue="1">
      <formula>AND(K206="○", ISBLANK($S206))</formula>
    </cfRule>
  </conditionalFormatting>
  <conditionalFormatting sqref="T206">
    <cfRule type="expression" dxfId="55" priority="56" stopIfTrue="1">
      <formula>AND(K206="○", ISBLANK($T206))</formula>
    </cfRule>
  </conditionalFormatting>
  <conditionalFormatting sqref="U206">
    <cfRule type="expression" dxfId="54" priority="55" stopIfTrue="1">
      <formula>AND(K206="○", ISBLANK($U206))</formula>
    </cfRule>
  </conditionalFormatting>
  <conditionalFormatting sqref="V206">
    <cfRule type="expression" dxfId="53" priority="54" stopIfTrue="1">
      <formula>AND(K206="○", ISBLANK($V206))</formula>
    </cfRule>
  </conditionalFormatting>
  <conditionalFormatting sqref="K207:L207">
    <cfRule type="expression" dxfId="52" priority="53" stopIfTrue="1">
      <formula>COUNTIF(K183:K211,"○")&lt;1</formula>
    </cfRule>
  </conditionalFormatting>
  <conditionalFormatting sqref="M207:N207">
    <cfRule type="expression" dxfId="51" priority="52" stopIfTrue="1">
      <formula>AND(K207="○", AND(M207&lt;&gt;"一般", M207&lt;&gt;"特定"))</formula>
    </cfRule>
  </conditionalFormatting>
  <conditionalFormatting sqref="O207:P207">
    <cfRule type="expression" dxfId="50" priority="51" stopIfTrue="1">
      <formula>AND(K207="○", ISBLANK($O207))</formula>
    </cfRule>
  </conditionalFormatting>
  <conditionalFormatting sqref="Q207">
    <cfRule type="expression" dxfId="49" priority="50" stopIfTrue="1">
      <formula>AND(K207="○", ISBLANK($Q207))</formula>
    </cfRule>
  </conditionalFormatting>
  <conditionalFormatting sqref="R207">
    <cfRule type="expression" dxfId="48" priority="49" stopIfTrue="1">
      <formula>AND(K207="○", ISBLANK($R207))</formula>
    </cfRule>
  </conditionalFormatting>
  <conditionalFormatting sqref="S207">
    <cfRule type="expression" dxfId="47" priority="48" stopIfTrue="1">
      <formula>AND(K207="○", ISBLANK($S207))</formula>
    </cfRule>
  </conditionalFormatting>
  <conditionalFormatting sqref="T207">
    <cfRule type="expression" dxfId="46" priority="47" stopIfTrue="1">
      <formula>AND(K207="○", ISBLANK($T207))</formula>
    </cfRule>
  </conditionalFormatting>
  <conditionalFormatting sqref="U207">
    <cfRule type="expression" dxfId="45" priority="46" stopIfTrue="1">
      <formula>AND(K207="○", ISBLANK($U207))</formula>
    </cfRule>
  </conditionalFormatting>
  <conditionalFormatting sqref="V207">
    <cfRule type="expression" dxfId="44" priority="45" stopIfTrue="1">
      <formula>AND(K207="○", ISBLANK($V207))</formula>
    </cfRule>
  </conditionalFormatting>
  <conditionalFormatting sqref="K208:L208">
    <cfRule type="expression" dxfId="43" priority="44" stopIfTrue="1">
      <formula>COUNTIF(K183:K211,"○")&lt;1</formula>
    </cfRule>
  </conditionalFormatting>
  <conditionalFormatting sqref="M208:N208">
    <cfRule type="expression" dxfId="42" priority="43" stopIfTrue="1">
      <formula>AND(K208="○", AND(M208&lt;&gt;"一般", M208&lt;&gt;"特定"))</formula>
    </cfRule>
  </conditionalFormatting>
  <conditionalFormatting sqref="O208:P208">
    <cfRule type="expression" dxfId="41" priority="42" stopIfTrue="1">
      <formula>AND(K208="○", ISBLANK($O208))</formula>
    </cfRule>
  </conditionalFormatting>
  <conditionalFormatting sqref="Q208">
    <cfRule type="expression" dxfId="40" priority="41" stopIfTrue="1">
      <formula>AND(K208="○", ISBLANK($Q208))</formula>
    </cfRule>
  </conditionalFormatting>
  <conditionalFormatting sqref="R208">
    <cfRule type="expression" dxfId="39" priority="40" stopIfTrue="1">
      <formula>AND(K208="○", ISBLANK($R208))</formula>
    </cfRule>
  </conditionalFormatting>
  <conditionalFormatting sqref="S208">
    <cfRule type="expression" dxfId="38" priority="39" stopIfTrue="1">
      <formula>AND(K208="○", ISBLANK($S208))</formula>
    </cfRule>
  </conditionalFormatting>
  <conditionalFormatting sqref="T208">
    <cfRule type="expression" dxfId="37" priority="38" stopIfTrue="1">
      <formula>AND(K208="○", ISBLANK($T208))</formula>
    </cfRule>
  </conditionalFormatting>
  <conditionalFormatting sqref="U208">
    <cfRule type="expression" dxfId="36" priority="37" stopIfTrue="1">
      <formula>AND(K208="○", ISBLANK($U208))</formula>
    </cfRule>
  </conditionalFormatting>
  <conditionalFormatting sqref="V208">
    <cfRule type="expression" dxfId="35" priority="36" stopIfTrue="1">
      <formula>AND(K208="○", ISBLANK($V208))</formula>
    </cfRule>
  </conditionalFormatting>
  <conditionalFormatting sqref="K209:L209">
    <cfRule type="expression" dxfId="34" priority="35" stopIfTrue="1">
      <formula>COUNTIF(K183:K211,"○")&lt;1</formula>
    </cfRule>
  </conditionalFormatting>
  <conditionalFormatting sqref="M209:N209">
    <cfRule type="expression" dxfId="33" priority="34" stopIfTrue="1">
      <formula>AND(K209="○", AND(M209&lt;&gt;"一般", M209&lt;&gt;"特定"))</formula>
    </cfRule>
  </conditionalFormatting>
  <conditionalFormatting sqref="O209:P209">
    <cfRule type="expression" dxfId="32" priority="33" stopIfTrue="1">
      <formula>AND(K209="○", ISBLANK($O209))</formula>
    </cfRule>
  </conditionalFormatting>
  <conditionalFormatting sqref="Q209">
    <cfRule type="expression" dxfId="31" priority="32" stopIfTrue="1">
      <formula>AND(K209="○", ISBLANK($Q209))</formula>
    </cfRule>
  </conditionalFormatting>
  <conditionalFormatting sqref="R209">
    <cfRule type="expression" dxfId="30" priority="31" stopIfTrue="1">
      <formula>AND(K209="○", ISBLANK($R209))</formula>
    </cfRule>
  </conditionalFormatting>
  <conditionalFormatting sqref="S209">
    <cfRule type="expression" dxfId="29" priority="30" stopIfTrue="1">
      <formula>AND(K209="○", ISBLANK($S209))</formula>
    </cfRule>
  </conditionalFormatting>
  <conditionalFormatting sqref="T209">
    <cfRule type="expression" dxfId="28" priority="29" stopIfTrue="1">
      <formula>AND(K209="○", ISBLANK($T209))</formula>
    </cfRule>
  </conditionalFormatting>
  <conditionalFormatting sqref="U209">
    <cfRule type="expression" dxfId="27" priority="28" stopIfTrue="1">
      <formula>AND(K209="○", ISBLANK($U209))</formula>
    </cfRule>
  </conditionalFormatting>
  <conditionalFormatting sqref="V209">
    <cfRule type="expression" dxfId="26" priority="27" stopIfTrue="1">
      <formula>AND(K209="○", ISBLANK($V209))</formula>
    </cfRule>
  </conditionalFormatting>
  <conditionalFormatting sqref="K210:L210">
    <cfRule type="expression" dxfId="25" priority="26" stopIfTrue="1">
      <formula>COUNTIF(K183:K211,"○")&lt;1</formula>
    </cfRule>
  </conditionalFormatting>
  <conditionalFormatting sqref="M210:N210">
    <cfRule type="expression" dxfId="24" priority="25" stopIfTrue="1">
      <formula>AND(K210="○", AND(M210&lt;&gt;"一般", M210&lt;&gt;"特定"))</formula>
    </cfRule>
  </conditionalFormatting>
  <conditionalFormatting sqref="O210:P210">
    <cfRule type="expression" dxfId="23" priority="24" stopIfTrue="1">
      <formula>AND(K210="○", ISBLANK($O210))</formula>
    </cfRule>
  </conditionalFormatting>
  <conditionalFormatting sqref="Q210">
    <cfRule type="expression" dxfId="22" priority="23" stopIfTrue="1">
      <formula>AND(K210="○", ISBLANK($Q210))</formula>
    </cfRule>
  </conditionalFormatting>
  <conditionalFormatting sqref="R210">
    <cfRule type="expression" dxfId="21" priority="22" stopIfTrue="1">
      <formula>AND(K210="○", ISBLANK($R210))</formula>
    </cfRule>
  </conditionalFormatting>
  <conditionalFormatting sqref="S210">
    <cfRule type="expression" dxfId="20" priority="21" stopIfTrue="1">
      <formula>AND(K210="○", ISBLANK($S210))</formula>
    </cfRule>
  </conditionalFormatting>
  <conditionalFormatting sqref="T210">
    <cfRule type="expression" dxfId="19" priority="20" stopIfTrue="1">
      <formula>AND(K210="○", ISBLANK($T210))</formula>
    </cfRule>
  </conditionalFormatting>
  <conditionalFormatting sqref="U210">
    <cfRule type="expression" dxfId="18" priority="19" stopIfTrue="1">
      <formula>AND(K210="○", ISBLANK($U210))</formula>
    </cfRule>
  </conditionalFormatting>
  <conditionalFormatting sqref="V210">
    <cfRule type="expression" dxfId="17" priority="18" stopIfTrue="1">
      <formula>AND(K210="○", ISBLANK($V210))</formula>
    </cfRule>
  </conditionalFormatting>
  <conditionalFormatting sqref="K211:L211">
    <cfRule type="expression" dxfId="16" priority="17" stopIfTrue="1">
      <formula>COUNTIF(K183:K211,"○")&lt;1</formula>
    </cfRule>
  </conditionalFormatting>
  <conditionalFormatting sqref="M211:N211">
    <cfRule type="expression" dxfId="15" priority="16" stopIfTrue="1">
      <formula>AND(K211="○", AND(M211&lt;&gt;"一般", M211&lt;&gt;"特定"))</formula>
    </cfRule>
  </conditionalFormatting>
  <conditionalFormatting sqref="O211:P211">
    <cfRule type="expression" dxfId="14" priority="15" stopIfTrue="1">
      <formula>AND(K211="○", ISBLANK($O211))</formula>
    </cfRule>
  </conditionalFormatting>
  <conditionalFormatting sqref="Q211">
    <cfRule type="expression" dxfId="13" priority="14" stopIfTrue="1">
      <formula>AND(K211="○", ISBLANK($Q211))</formula>
    </cfRule>
  </conditionalFormatting>
  <conditionalFormatting sqref="R211">
    <cfRule type="expression" dxfId="12" priority="13" stopIfTrue="1">
      <formula>AND(K211="○", ISBLANK($R211))</formula>
    </cfRule>
  </conditionalFormatting>
  <conditionalFormatting sqref="S211">
    <cfRule type="expression" dxfId="11" priority="12" stopIfTrue="1">
      <formula>AND(K211="○", ISBLANK($S211))</formula>
    </cfRule>
  </conditionalFormatting>
  <conditionalFormatting sqref="T211">
    <cfRule type="expression" dxfId="10" priority="11" stopIfTrue="1">
      <formula>AND(K211="○", ISBLANK($T211))</formula>
    </cfRule>
  </conditionalFormatting>
  <conditionalFormatting sqref="U211">
    <cfRule type="expression" dxfId="9" priority="10" stopIfTrue="1">
      <formula>AND(K211="○", ISBLANK($U211))</formula>
    </cfRule>
  </conditionalFormatting>
  <conditionalFormatting sqref="V211">
    <cfRule type="expression" dxfId="8" priority="9" stopIfTrue="1">
      <formula>AND(K211="○", ISBLANK($V211))</formula>
    </cfRule>
  </conditionalFormatting>
  <conditionalFormatting sqref="M222:N222">
    <cfRule type="expression" dxfId="7" priority="8" stopIfTrue="1">
      <formula>AND(M222="○", OR(LEFT(所在地,3)&lt;&gt;"高知県", K199&lt;&gt;"○"))</formula>
    </cfRule>
  </conditionalFormatting>
  <conditionalFormatting sqref="O222:Q222">
    <cfRule type="expression" dxfId="6" priority="7" stopIfTrue="1">
      <formula>AND(M222="○", ISBLANK(O222))</formula>
    </cfRule>
  </conditionalFormatting>
  <conditionalFormatting sqref="M223:N223">
    <cfRule type="expression" dxfId="5" priority="6" stopIfTrue="1">
      <formula>AND(M223="○", OR(LEFT(所在地,3)&lt;&gt;"高知県", K191&lt;&gt;"○"))</formula>
    </cfRule>
  </conditionalFormatting>
  <conditionalFormatting sqref="O223:Q223">
    <cfRule type="expression" dxfId="4" priority="5" stopIfTrue="1">
      <formula>AND(M223="○", ISBLANK(O223))</formula>
    </cfRule>
  </conditionalFormatting>
  <conditionalFormatting sqref="M224:N224">
    <cfRule type="expression" dxfId="3" priority="4" stopIfTrue="1">
      <formula>AND(M224="○", OR(LEFT(所在地,3)&lt;&gt;"高知県", K191&lt;&gt;"○"))</formula>
    </cfRule>
  </conditionalFormatting>
  <conditionalFormatting sqref="O224:Q224">
    <cfRule type="expression" dxfId="2" priority="3" stopIfTrue="1">
      <formula>AND(M224="○", ISBLANK(O224))</formula>
    </cfRule>
  </conditionalFormatting>
  <conditionalFormatting sqref="M225:N225">
    <cfRule type="expression" dxfId="1" priority="2" stopIfTrue="1">
      <formula>AND(M225="○", OR(LEFT(所在地,3)&lt;&gt;"高知県", K191&lt;&gt;"○"))</formula>
    </cfRule>
  </conditionalFormatting>
  <conditionalFormatting sqref="O225:Q225">
    <cfRule type="expression" dxfId="0" priority="1" stopIfTrue="1">
      <formula>AND(M225="○", ISBLANK(O225))</formula>
    </cfRule>
  </conditionalFormatting>
  <dataValidations count="309">
    <dataValidation type="whole" imeMode="halfAlpha" allowBlank="1" showInputMessage="1" showErrorMessage="1" error="7桁の数字を入力してください" sqref="I20:L20" xr:uid="{2367A955-ED2C-4491-A58D-2B4639720154}">
      <formula1>0</formula1>
      <formula2>9999999</formula2>
    </dataValidation>
    <dataValidation errorStyle="warning" imeMode="hiragana" allowBlank="1" showInputMessage="1" showErrorMessage="1" sqref="I22:V22" xr:uid="{1AD1C747-AED4-4500-829E-40EF4F526278}"/>
    <dataValidation errorStyle="warning" imeMode="fullKatakana" allowBlank="1" showInputMessage="1" showErrorMessage="1" sqref="I24:V24" xr:uid="{7623ED2C-C91D-44E9-88E3-EF7C04373A16}"/>
    <dataValidation errorStyle="warning" imeMode="hiragana" allowBlank="1" showInputMessage="1" showErrorMessage="1" sqref="I26:V26" xr:uid="{2566C607-393B-41E8-8AC6-09D06493E228}"/>
    <dataValidation errorStyle="warning" imeMode="hiragana" allowBlank="1" showInputMessage="1" showErrorMessage="1" sqref="I28:V28" xr:uid="{36E448AD-BEA7-4286-99CA-2356843487D8}"/>
    <dataValidation errorStyle="warning" imeMode="fullKatakana" allowBlank="1" showInputMessage="1" showErrorMessage="1" sqref="I30:V30" xr:uid="{94176FAB-0059-4083-91A9-966D0AC0F362}"/>
    <dataValidation errorStyle="warning" imeMode="hiragana" allowBlank="1" showInputMessage="1" showErrorMessage="1" sqref="I32:V32" xr:uid="{731A4EC2-4BE8-4781-BC80-6C44FBD29DD7}"/>
    <dataValidation errorStyle="warning" imeMode="halfAlpha" allowBlank="1" showInputMessage="1" showErrorMessage="1" sqref="I34:L34" xr:uid="{BF363A19-4388-4945-A9BB-FB2E867864DD}"/>
    <dataValidation errorStyle="warning" imeMode="halfAlpha" allowBlank="1" showInputMessage="1" showErrorMessage="1" sqref="I36:L36" xr:uid="{079F9C0E-23D0-48C3-81D5-F7A8B71AC543}"/>
    <dataValidation errorStyle="warning" imeMode="halfAlpha" allowBlank="1" showInputMessage="1" showErrorMessage="1" sqref="I38:V38" xr:uid="{2407403E-BB90-438B-A927-1C6FC5320A8C}"/>
    <dataValidation type="list" imeMode="halfAlpha" allowBlank="1" showInputMessage="1" showErrorMessage="1" error="リストから選択してください" sqref="I40:L40" xr:uid="{5B081C94-0A09-4EC5-A447-AA0074048F4A}">
      <formula1>"一致する,一致しない"</formula1>
    </dataValidation>
    <dataValidation type="list" imeMode="halfAlpha" allowBlank="1" showInputMessage="1" showErrorMessage="1" error="リストから選択してください" sqref="I63:L63" xr:uid="{811D3CD1-18EA-42CB-BDBE-79264A4E7732}">
      <formula1>"しない,する"</formula1>
    </dataValidation>
    <dataValidation type="whole" imeMode="halfAlpha" allowBlank="1" showInputMessage="1" showErrorMessage="1" error="7桁の数字を入力してください" sqref="I69:L69" xr:uid="{F285B08A-5CD5-4F51-8373-A71F3DA9F405}">
      <formula1>0</formula1>
      <formula2>9999999</formula2>
    </dataValidation>
    <dataValidation errorStyle="warning" imeMode="hiragana" allowBlank="1" showInputMessage="1" showErrorMessage="1" sqref="I71:V71" xr:uid="{6A863842-A61C-434E-BD0B-932BF0BBF867}"/>
    <dataValidation errorStyle="warning" imeMode="fullKatakana" allowBlank="1" showInputMessage="1" showErrorMessage="1" sqref="I73:V73" xr:uid="{94143560-9BAC-419E-A1E0-CA1F0A100666}"/>
    <dataValidation errorStyle="warning" imeMode="hiragana" allowBlank="1" showInputMessage="1" showErrorMessage="1" sqref="I75:V75" xr:uid="{904DECD7-0884-479A-9F09-754B3AC4F1BE}"/>
    <dataValidation errorStyle="warning" imeMode="hiragana" allowBlank="1" showInputMessage="1" showErrorMessage="1" sqref="I77:V77" xr:uid="{7750A209-4647-4236-A9BC-EBF8B7F1BFB0}"/>
    <dataValidation errorStyle="warning" imeMode="fullKatakana" allowBlank="1" showInputMessage="1" showErrorMessage="1" sqref="I79:V79" xr:uid="{039DAA9A-1AE0-49DF-A947-C58D03820A0C}"/>
    <dataValidation errorStyle="warning" imeMode="hiragana" allowBlank="1" showInputMessage="1" showErrorMessage="1" sqref="I81:V81" xr:uid="{29E4E869-AB3A-4307-99CE-9196D33B389E}"/>
    <dataValidation errorStyle="warning" imeMode="halfAlpha" allowBlank="1" showInputMessage="1" showErrorMessage="1" sqref="I83:L83" xr:uid="{25B3259C-CB2B-4D01-875B-7D7F0BF61DC9}"/>
    <dataValidation errorStyle="warning" imeMode="halfAlpha" allowBlank="1" showInputMessage="1" showErrorMessage="1" sqref="I85:L85" xr:uid="{4AF5E81F-0211-4DAA-9F47-DF6FE07E4E44}"/>
    <dataValidation errorStyle="warning" imeMode="halfAlpha" allowBlank="1" showInputMessage="1" showErrorMessage="1" sqref="I87:V87" xr:uid="{A0293D11-9170-4C8A-8361-67FE280D937A}"/>
    <dataValidation errorStyle="warning" imeMode="hiragana" allowBlank="1" showInputMessage="1" showErrorMessage="1" sqref="I112:V112" xr:uid="{894A140E-A4E9-4A56-8CC5-CCA29CCA5BEC}"/>
    <dataValidation errorStyle="warning" imeMode="fullKatakana" allowBlank="1" showInputMessage="1" showErrorMessage="1" sqref="I114:V114" xr:uid="{83577FDE-EE5D-4C9A-82F4-FA9DF411D78C}"/>
    <dataValidation errorStyle="warning" imeMode="hiragana" allowBlank="1" showInputMessage="1" showErrorMessage="1" sqref="I116:V116" xr:uid="{94513C29-402C-42AF-A781-C9C091966200}"/>
    <dataValidation errorStyle="warning" imeMode="halfAlpha" allowBlank="1" showInputMessage="1" showErrorMessage="1" sqref="I118:L118" xr:uid="{AAB23611-E12D-4160-84E1-025ADB053B05}"/>
    <dataValidation errorStyle="warning" imeMode="halfAlpha" allowBlank="1" showInputMessage="1" showErrorMessage="1" sqref="I120:L120" xr:uid="{4027B7AC-CAF0-4033-8FCA-2B8D0CF33A9F}"/>
    <dataValidation errorStyle="warning" imeMode="halfAlpha" allowBlank="1" showInputMessage="1" showErrorMessage="1" sqref="I122:V122" xr:uid="{3E5B23C6-DD21-492D-9D74-9DF03A69C50E}"/>
    <dataValidation type="list" imeMode="halfAlpha" allowBlank="1" showInputMessage="1" showErrorMessage="1" error="リストから選択してください" sqref="I149:L149" xr:uid="{D3E8D131-B7A5-45A7-A9A8-ED1F674E4227}">
      <formula1>"しない,する"</formula1>
    </dataValidation>
    <dataValidation type="whole" imeMode="halfAlpha" allowBlank="1" showInputMessage="1" showErrorMessage="1" error="7桁の数字を入力してください" sqref="I151:L151" xr:uid="{E0B4717B-4753-4817-9F35-6A35BDC98EA0}">
      <formula1>0</formula1>
      <formula2>9999999</formula2>
    </dataValidation>
    <dataValidation errorStyle="warning" imeMode="hiragana" allowBlank="1" showInputMessage="1" showErrorMessage="1" sqref="I153:V153" xr:uid="{F4107206-6F2F-43A8-820F-3600FF70B27C}"/>
    <dataValidation errorStyle="warning" imeMode="fullKatakana" allowBlank="1" showInputMessage="1" showErrorMessage="1" sqref="I155:V155" xr:uid="{DCF325CD-7DEE-4B76-9B72-769475BB170C}"/>
    <dataValidation errorStyle="warning" imeMode="hiragana" allowBlank="1" showInputMessage="1" showErrorMessage="1" sqref="I157:V157" xr:uid="{C1541FBB-0ABF-4AA5-87C6-AF03C4FB56B3}"/>
    <dataValidation errorStyle="warning" imeMode="halfAlpha" allowBlank="1" showInputMessage="1" showErrorMessage="1" sqref="I159:L159" xr:uid="{4DDCD19C-4A53-405D-8876-4E7B796FDE7B}"/>
    <dataValidation errorStyle="warning" imeMode="halfAlpha" allowBlank="1" showInputMessage="1" showErrorMessage="1" sqref="I161:L161" xr:uid="{B6377935-CEB8-475B-A702-E0B5410FE595}"/>
    <dataValidation type="list" imeMode="halfAlpha" allowBlank="1" showInputMessage="1" showErrorMessage="1" error="リストから選択してください" sqref="I169:L169" xr:uid="{602923CD-11A2-44B3-AEA5-C7CD156CC11B}">
      <formula1>"課税,免税"</formula1>
    </dataValidation>
    <dataValidation type="list" imeMode="halfAlpha" allowBlank="1" showInputMessage="1" showErrorMessage="1" error="リストから選択してください" sqref="I171:L171" xr:uid="{DDAF1FB4-53DD-465B-ADCD-1D7C499573FB}">
      <formula1>許可コード</formula1>
    </dataValidation>
    <dataValidation errorStyle="warning" imeMode="halfAlpha" allowBlank="1" showInputMessage="1" showErrorMessage="1" sqref="O171" xr:uid="{CCCF64ED-44FB-41BF-AA0F-ACD2D520FF61}"/>
    <dataValidation type="date" imeMode="halfAlpha" allowBlank="1" showInputMessage="1" showErrorMessage="1" error="有効な日付を入力してください" sqref="I173:L173" xr:uid="{B0AE6CAB-885D-406A-A045-383FB841CBC2}">
      <formula1>92</formula1>
      <formula2>73415</formula2>
    </dataValidation>
    <dataValidation type="list" imeMode="halfAlpha" allowBlank="1" showInputMessage="1" showErrorMessage="1" error="リストから選択してください" sqref="K183:L183" xr:uid="{8BE58011-FA1D-4431-A643-5DD99B593595}">
      <formula1>"○,　"</formula1>
    </dataValidation>
    <dataValidation type="list" imeMode="halfAlpha" allowBlank="1" showInputMessage="1" showErrorMessage="1" error="リストから選択してください" sqref="M183:N183" xr:uid="{25701351-7BED-4275-8697-04CE6801BD08}">
      <formula1>"一般,特定,　"</formula1>
    </dataValidation>
    <dataValidation type="whole" imeMode="halfAlpha" allowBlank="1" showInputMessage="1" showErrorMessage="1" error="有効な数字を入力してください" sqref="O183:P183" xr:uid="{D0B17C83-802F-4308-81E2-3119944AA620}">
      <formula1>-9999999999</formula1>
      <formula2>9999999999</formula2>
    </dataValidation>
    <dataValidation type="whole" imeMode="halfAlpha" allowBlank="1" showInputMessage="1" showErrorMessage="1" error="有効な数字を入力してください" sqref="Q183" xr:uid="{0992B57A-694B-45ED-A1EE-4A0C44083268}">
      <formula1>0</formula1>
      <formula2>9999999999</formula2>
    </dataValidation>
    <dataValidation type="whole" imeMode="halfAlpha" allowBlank="1" showInputMessage="1" showErrorMessage="1" error="有効な数字を入力してください" sqref="R183" xr:uid="{A450388B-8E57-459C-BE4B-9F030030A3A6}">
      <formula1>0</formula1>
      <formula2>9999999999</formula2>
    </dataValidation>
    <dataValidation type="whole" imeMode="halfAlpha" allowBlank="1" showInputMessage="1" showErrorMessage="1" error="有効な数字を入力してください" sqref="S183" xr:uid="{271767B8-F30D-4F48-972F-494C1872D0A9}">
      <formula1>0</formula1>
      <formula2>9999999999</formula2>
    </dataValidation>
    <dataValidation type="whole" imeMode="halfAlpha" allowBlank="1" showInputMessage="1" showErrorMessage="1" error="有効な数字を入力してください" sqref="T183" xr:uid="{5CA50777-8199-4086-9B7E-BAB62B3CB1B2}">
      <formula1>0</formula1>
      <formula2>9999999999</formula2>
    </dataValidation>
    <dataValidation type="whole" imeMode="halfAlpha" allowBlank="1" showInputMessage="1" showErrorMessage="1" error="有効な数字を入力してください" sqref="U183" xr:uid="{67CC3B51-D13C-40F0-8007-171EAD5B6900}">
      <formula1>0</formula1>
      <formula2>9999999999</formula2>
    </dataValidation>
    <dataValidation type="whole" imeMode="halfAlpha" allowBlank="1" showInputMessage="1" showErrorMessage="1" error="有効な数字を入力してください。10兆円以上になる場合は、9,999,999,999と入力してください" sqref="V183" xr:uid="{B84DFFFD-E411-4774-B6CB-947940B8A184}">
      <formula1>-9999999999</formula1>
      <formula2>9999999999</formula2>
    </dataValidation>
    <dataValidation type="list" imeMode="halfAlpha" allowBlank="1" showInputMessage="1" showErrorMessage="1" error="リストから選択してください" sqref="K184:L184" xr:uid="{B49EFD19-01FA-4C2C-80E4-54D2A4D1F170}">
      <formula1>"○,　"</formula1>
    </dataValidation>
    <dataValidation type="list" imeMode="halfAlpha" allowBlank="1" showInputMessage="1" showErrorMessage="1" error="リストから選択してください" sqref="M184:N184" xr:uid="{A4CCB6D6-C527-4919-925A-E9CCCB73589E}">
      <formula1>"一般,特定,　"</formula1>
    </dataValidation>
    <dataValidation type="whole" imeMode="halfAlpha" allowBlank="1" showInputMessage="1" showErrorMessage="1" error="有効な数字を入力してください" sqref="O184:P184" xr:uid="{0C8CA880-FAE8-4783-9850-350D6D46C2A8}">
      <formula1>-9999999999</formula1>
      <formula2>9999999999</formula2>
    </dataValidation>
    <dataValidation type="whole" imeMode="halfAlpha" allowBlank="1" showInputMessage="1" showErrorMessage="1" error="有効な数字を入力してください" sqref="Q184" xr:uid="{75C837C2-C1D5-4D49-B4EB-C9F6720A38DD}">
      <formula1>0</formula1>
      <formula2>9999999999</formula2>
    </dataValidation>
    <dataValidation type="whole" imeMode="halfAlpha" allowBlank="1" showInputMessage="1" showErrorMessage="1" error="有効な数字を入力してください" sqref="R184" xr:uid="{84853C79-0E52-4505-AB62-80B72AA23366}">
      <formula1>0</formula1>
      <formula2>9999999999</formula2>
    </dataValidation>
    <dataValidation type="whole" imeMode="halfAlpha" allowBlank="1" showInputMessage="1" showErrorMessage="1" error="有効な数字を入力してください" sqref="S184" xr:uid="{5B0D5D8B-5DE9-4DCF-BB2E-2A36665D7E2D}">
      <formula1>0</formula1>
      <formula2>9999999999</formula2>
    </dataValidation>
    <dataValidation type="whole" imeMode="halfAlpha" allowBlank="1" showInputMessage="1" showErrorMessage="1" error="有効な数字を入力してください" sqref="T184" xr:uid="{DC28C5D3-BD6D-47CC-9D7B-0A21BDF92DEF}">
      <formula1>0</formula1>
      <formula2>9999999999</formula2>
    </dataValidation>
    <dataValidation type="whole" imeMode="halfAlpha" allowBlank="1" showInputMessage="1" showErrorMessage="1" error="有効な数字を入力してください" sqref="U184" xr:uid="{EF75FFBD-0A75-49A2-B460-DE0AFDEE18A1}">
      <formula1>0</formula1>
      <formula2>9999999999</formula2>
    </dataValidation>
    <dataValidation type="whole" imeMode="halfAlpha" allowBlank="1" showInputMessage="1" showErrorMessage="1" error="有効な数字を入力してください。10兆円以上になる場合は、9,999,999,999と入力してください" sqref="V184" xr:uid="{BA15A6DC-E653-416F-A773-D2875747D02A}">
      <formula1>-9999999999</formula1>
      <formula2>9999999999</formula2>
    </dataValidation>
    <dataValidation type="list" imeMode="halfAlpha" allowBlank="1" showInputMessage="1" showErrorMessage="1" error="リストから選択してください" sqref="K185:L185" xr:uid="{BB08B7DB-A5B0-4B5A-8B52-F13D7A854B4C}">
      <formula1>"○,　"</formula1>
    </dataValidation>
    <dataValidation type="list" imeMode="halfAlpha" allowBlank="1" showInputMessage="1" showErrorMessage="1" error="リストから選択してください" sqref="M185:N185" xr:uid="{5DEAEA59-FD00-499E-9A41-A12F8DBD07C8}">
      <formula1>"一般,特定,　"</formula1>
    </dataValidation>
    <dataValidation type="whole" imeMode="halfAlpha" allowBlank="1" showInputMessage="1" showErrorMessage="1" error="有効な数字を入力してください" sqref="O185:P185" xr:uid="{8AA7F0DC-289D-492C-A299-4A40C61406AD}">
      <formula1>-9999999999</formula1>
      <formula2>9999999999</formula2>
    </dataValidation>
    <dataValidation type="whole" imeMode="halfAlpha" allowBlank="1" showInputMessage="1" showErrorMessage="1" error="有効な数字を入力してください" sqref="Q185" xr:uid="{7CC9AE85-13DF-4B57-BF28-03C37F7F9A51}">
      <formula1>0</formula1>
      <formula2>9999999999</formula2>
    </dataValidation>
    <dataValidation type="whole" imeMode="halfAlpha" allowBlank="1" showInputMessage="1" showErrorMessage="1" error="有効な数字を入力してください" sqref="R185" xr:uid="{9B270587-D3DF-45A0-B39D-4DB8E1009B46}">
      <formula1>0</formula1>
      <formula2>9999999999</formula2>
    </dataValidation>
    <dataValidation type="whole" imeMode="halfAlpha" allowBlank="1" showInputMessage="1" showErrorMessage="1" error="有効な数字を入力してください" sqref="S185" xr:uid="{E99EC1F8-ED05-40C6-8F9C-A6E5D99E2E2A}">
      <formula1>0</formula1>
      <formula2>9999999999</formula2>
    </dataValidation>
    <dataValidation type="whole" imeMode="halfAlpha" allowBlank="1" showInputMessage="1" showErrorMessage="1" error="有効な数字を入力してください" sqref="T185" xr:uid="{2EDACAF2-3BDE-4442-B6AB-76F64E3CF166}">
      <formula1>0</formula1>
      <formula2>9999999999</formula2>
    </dataValidation>
    <dataValidation type="whole" imeMode="halfAlpha" allowBlank="1" showInputMessage="1" showErrorMessage="1" error="有効な数字を入力してください" sqref="U185" xr:uid="{63194E32-B236-42F1-9067-F05453BBD975}">
      <formula1>0</formula1>
      <formula2>9999999999</formula2>
    </dataValidation>
    <dataValidation type="whole" imeMode="halfAlpha" allowBlank="1" showInputMessage="1" showErrorMessage="1" error="有効な数字を入力してください。10兆円以上になる場合は、9,999,999,999と入力してください" sqref="V185" xr:uid="{35BFCC89-BCAA-4254-98A1-E9F62F6E1F87}">
      <formula1>-9999999999</formula1>
      <formula2>9999999999</formula2>
    </dataValidation>
    <dataValidation type="list" imeMode="halfAlpha" allowBlank="1" showInputMessage="1" showErrorMessage="1" error="リストから選択してください" sqref="K186:L186" xr:uid="{A4305391-AE58-4EE7-A266-4436B9778763}">
      <formula1>"○,　"</formula1>
    </dataValidation>
    <dataValidation type="list" imeMode="halfAlpha" allowBlank="1" showInputMessage="1" showErrorMessage="1" error="リストから選択してください" sqref="M186:N186" xr:uid="{2B690C71-2EE9-4148-B8FC-EBE69C4BBE73}">
      <formula1>"一般,特定,　"</formula1>
    </dataValidation>
    <dataValidation type="whole" imeMode="halfAlpha" allowBlank="1" showInputMessage="1" showErrorMessage="1" error="有効な数字を入力してください" sqref="O186:P186" xr:uid="{48DB2FF7-3DA6-4BD7-B27A-50CB62452AEE}">
      <formula1>-9999999999</formula1>
      <formula2>9999999999</formula2>
    </dataValidation>
    <dataValidation type="whole" imeMode="halfAlpha" allowBlank="1" showInputMessage="1" showErrorMessage="1" error="有効な数字を入力してください" sqref="Q186" xr:uid="{DDF39117-4115-4EAE-AEBB-66A598CE9A40}">
      <formula1>0</formula1>
      <formula2>9999999999</formula2>
    </dataValidation>
    <dataValidation type="whole" imeMode="halfAlpha" allowBlank="1" showInputMessage="1" showErrorMessage="1" error="有効な数字を入力してください" sqref="R186" xr:uid="{44F28559-E99D-46C9-8CA8-3707FBFD4770}">
      <formula1>0</formula1>
      <formula2>9999999999</formula2>
    </dataValidation>
    <dataValidation type="whole" imeMode="halfAlpha" allowBlank="1" showInputMessage="1" showErrorMessage="1" error="有効な数字を入力してください" sqref="S186" xr:uid="{641642CB-6598-4C48-82F3-0E54CF1D58BF}">
      <formula1>0</formula1>
      <formula2>9999999999</formula2>
    </dataValidation>
    <dataValidation type="whole" imeMode="halfAlpha" allowBlank="1" showInputMessage="1" showErrorMessage="1" error="有効な数字を入力してください" sqref="T186" xr:uid="{018E8AEA-58C1-4004-A63F-700DCBE3DD1A}">
      <formula1>0</formula1>
      <formula2>9999999999</formula2>
    </dataValidation>
    <dataValidation type="whole" imeMode="halfAlpha" allowBlank="1" showInputMessage="1" showErrorMessage="1" error="有効な数字を入力してください" sqref="U186" xr:uid="{EAC21811-BC8B-4CF5-BCC0-0554533DCCA0}">
      <formula1>0</formula1>
      <formula2>9999999999</formula2>
    </dataValidation>
    <dataValidation type="whole" imeMode="halfAlpha" allowBlank="1" showInputMessage="1" showErrorMessage="1" error="有効な数字を入力してください。10兆円以上になる場合は、9,999,999,999と入力してください" sqref="V186" xr:uid="{024B23E9-F4C7-419E-B639-2BE8B19AD8A2}">
      <formula1>-9999999999</formula1>
      <formula2>9999999999</formula2>
    </dataValidation>
    <dataValidation type="list" imeMode="halfAlpha" allowBlank="1" showInputMessage="1" showErrorMessage="1" error="リストから選択してください" sqref="K187:L187" xr:uid="{C7F3515C-9C35-4DD6-AECC-DF88A30D8621}">
      <formula1>"○,　"</formula1>
    </dataValidation>
    <dataValidation type="list" imeMode="halfAlpha" allowBlank="1" showInputMessage="1" showErrorMessage="1" error="リストから選択してください" sqref="M187:N187" xr:uid="{632176BB-6308-4741-A7C2-964D399418F3}">
      <formula1>"一般,特定,　"</formula1>
    </dataValidation>
    <dataValidation type="whole" imeMode="halfAlpha" allowBlank="1" showInputMessage="1" showErrorMessage="1" error="有効な数字を入力してください" sqref="O187:P187" xr:uid="{AD58912E-E1D4-4443-A51D-54EE6CA4F437}">
      <formula1>-9999999999</formula1>
      <formula2>9999999999</formula2>
    </dataValidation>
    <dataValidation type="whole" imeMode="halfAlpha" allowBlank="1" showInputMessage="1" showErrorMessage="1" error="有効な数字を入力してください" sqref="Q187" xr:uid="{5B121D71-4D21-48A3-9FCB-D068A1C73DE9}">
      <formula1>0</formula1>
      <formula2>9999999999</formula2>
    </dataValidation>
    <dataValidation type="whole" imeMode="halfAlpha" allowBlank="1" showInputMessage="1" showErrorMessage="1" error="有効な数字を入力してください" sqref="R187" xr:uid="{89F99786-77CB-4F4E-BB10-5A2533DE3292}">
      <formula1>0</formula1>
      <formula2>9999999999</formula2>
    </dataValidation>
    <dataValidation type="whole" imeMode="halfAlpha" allowBlank="1" showInputMessage="1" showErrorMessage="1" error="有効な数字を入力してください" sqref="S187" xr:uid="{5246F8B6-68AC-44FE-889F-4A0B3FA1B35C}">
      <formula1>0</formula1>
      <formula2>9999999999</formula2>
    </dataValidation>
    <dataValidation type="whole" imeMode="halfAlpha" allowBlank="1" showInputMessage="1" showErrorMessage="1" error="有効な数字を入力してください" sqref="T187" xr:uid="{6FAE2731-AEF2-4651-B29D-D64FFA911669}">
      <formula1>0</formula1>
      <formula2>9999999999</formula2>
    </dataValidation>
    <dataValidation type="whole" imeMode="halfAlpha" allowBlank="1" showInputMessage="1" showErrorMessage="1" error="有効な数字を入力してください" sqref="U187" xr:uid="{9B8A9063-3E89-48EA-BB71-1DC9DA3894BA}">
      <formula1>0</formula1>
      <formula2>9999999999</formula2>
    </dataValidation>
    <dataValidation type="whole" imeMode="halfAlpha" allowBlank="1" showInputMessage="1" showErrorMessage="1" error="有効な数字を入力してください。10兆円以上になる場合は、9,999,999,999と入力してください" sqref="V187" xr:uid="{C65B5A83-E396-4C02-9B97-4A1A1D6C77A3}">
      <formula1>-9999999999</formula1>
      <formula2>9999999999</formula2>
    </dataValidation>
    <dataValidation type="list" imeMode="halfAlpha" allowBlank="1" showInputMessage="1" showErrorMessage="1" error="リストから選択してください" sqref="K188:L188" xr:uid="{3CB2BA0B-8CCD-4742-8AD0-64F027813D72}">
      <formula1>"○,　"</formula1>
    </dataValidation>
    <dataValidation type="list" imeMode="halfAlpha" allowBlank="1" showInputMessage="1" showErrorMessage="1" error="リストから選択してください" sqref="M188:N188" xr:uid="{7D938F63-D0D3-4210-BFEA-8C43F0F01691}">
      <formula1>"一般,特定,　"</formula1>
    </dataValidation>
    <dataValidation type="whole" imeMode="halfAlpha" allowBlank="1" showInputMessage="1" showErrorMessage="1" error="有効な数字を入力してください" sqref="O188:P188" xr:uid="{EACE4F2D-2C07-4573-B0EA-B7BC7B44D785}">
      <formula1>-9999999999</formula1>
      <formula2>9999999999</formula2>
    </dataValidation>
    <dataValidation type="whole" imeMode="halfAlpha" allowBlank="1" showInputMessage="1" showErrorMessage="1" error="有効な数字を入力してください" sqref="Q188" xr:uid="{ED7E5FDA-7A3A-424E-AB85-9E7EDE2CD1E3}">
      <formula1>0</formula1>
      <formula2>9999999999</formula2>
    </dataValidation>
    <dataValidation type="whole" imeMode="halfAlpha" allowBlank="1" showInputMessage="1" showErrorMessage="1" error="有効な数字を入力してください" sqref="R188" xr:uid="{8248E009-48FD-43F2-A680-68B930430EC5}">
      <formula1>0</formula1>
      <formula2>9999999999</formula2>
    </dataValidation>
    <dataValidation type="whole" imeMode="halfAlpha" allowBlank="1" showInputMessage="1" showErrorMessage="1" error="有効な数字を入力してください" sqref="S188" xr:uid="{5CC2F3D5-2A22-465D-9351-8BDD94C6E1F2}">
      <formula1>0</formula1>
      <formula2>9999999999</formula2>
    </dataValidation>
    <dataValidation type="whole" imeMode="halfAlpha" allowBlank="1" showInputMessage="1" showErrorMessage="1" error="有効な数字を入力してください" sqref="T188" xr:uid="{0E9AAE68-D3E4-4C46-AAFB-AD58080E0236}">
      <formula1>0</formula1>
      <formula2>9999999999</formula2>
    </dataValidation>
    <dataValidation type="whole" imeMode="halfAlpha" allowBlank="1" showInputMessage="1" showErrorMessage="1" error="有効な数字を入力してください" sqref="U188" xr:uid="{C9550541-96D1-46C6-A5BB-9D03DB986BD1}">
      <formula1>0</formula1>
      <formula2>9999999999</formula2>
    </dataValidation>
    <dataValidation type="whole" imeMode="halfAlpha" allowBlank="1" showInputMessage="1" showErrorMessage="1" error="有効な数字を入力してください。10兆円以上になる場合は、9,999,999,999と入力してください" sqref="V188" xr:uid="{DCBDFD6A-8BA4-4BB4-9927-C0ABF7C354F8}">
      <formula1>-9999999999</formula1>
      <formula2>9999999999</formula2>
    </dataValidation>
    <dataValidation type="list" imeMode="halfAlpha" allowBlank="1" showInputMessage="1" showErrorMessage="1" error="リストから選択してください" sqref="K189:L189" xr:uid="{2E41039E-7F7E-4004-91C5-A3DD66B465B3}">
      <formula1>"○,　"</formula1>
    </dataValidation>
    <dataValidation type="list" imeMode="halfAlpha" allowBlank="1" showInputMessage="1" showErrorMessage="1" error="リストから選択してください" sqref="M189:N189" xr:uid="{6C26B065-1096-496A-BEAC-D27E2860E29E}">
      <formula1>"一般,特定,　"</formula1>
    </dataValidation>
    <dataValidation type="whole" imeMode="halfAlpha" allowBlank="1" showInputMessage="1" showErrorMessage="1" error="有効な数字を入力してください" sqref="O189:P189" xr:uid="{4CD58E5F-3751-45D9-A8FC-EC09E945533B}">
      <formula1>-9999999999</formula1>
      <formula2>9999999999</formula2>
    </dataValidation>
    <dataValidation type="whole" imeMode="halfAlpha" allowBlank="1" showInputMessage="1" showErrorMessage="1" error="有効な数字を入力してください" sqref="Q189" xr:uid="{ECA989ED-094B-453F-ACFF-62D85AE56490}">
      <formula1>0</formula1>
      <formula2>9999999999</formula2>
    </dataValidation>
    <dataValidation type="whole" imeMode="halfAlpha" allowBlank="1" showInputMessage="1" showErrorMessage="1" error="有効な数字を入力してください" sqref="R189" xr:uid="{4EA4D848-44ED-4F1C-A8DC-83A0289135AE}">
      <formula1>0</formula1>
      <formula2>9999999999</formula2>
    </dataValidation>
    <dataValidation type="whole" imeMode="halfAlpha" allowBlank="1" showInputMessage="1" showErrorMessage="1" error="有効な数字を入力してください" sqref="S189" xr:uid="{94B8224B-A2E1-40DF-84FC-28E3C8C87937}">
      <formula1>0</formula1>
      <formula2>9999999999</formula2>
    </dataValidation>
    <dataValidation type="whole" imeMode="halfAlpha" allowBlank="1" showInputMessage="1" showErrorMessage="1" error="有効な数字を入力してください" sqref="T189" xr:uid="{5215DA2D-FABE-455F-82BF-52C783740C6A}">
      <formula1>0</formula1>
      <formula2>9999999999</formula2>
    </dataValidation>
    <dataValidation type="whole" imeMode="halfAlpha" allowBlank="1" showInputMessage="1" showErrorMessage="1" error="有効な数字を入力してください" sqref="U189" xr:uid="{961425A9-C717-4705-A686-D33CB9F0D2F2}">
      <formula1>0</formula1>
      <formula2>9999999999</formula2>
    </dataValidation>
    <dataValidation type="whole" imeMode="halfAlpha" allowBlank="1" showInputMessage="1" showErrorMessage="1" error="有効な数字を入力してください。10兆円以上になる場合は、9,999,999,999と入力してください" sqref="V189" xr:uid="{28909239-8746-4FC0-87C0-77476851C229}">
      <formula1>-9999999999</formula1>
      <formula2>9999999999</formula2>
    </dataValidation>
    <dataValidation type="list" imeMode="halfAlpha" allowBlank="1" showInputMessage="1" showErrorMessage="1" error="リストから選択してください" sqref="K190:L190" xr:uid="{11CA3A9E-560F-4AE2-8478-2C791FE224FD}">
      <formula1>"○,　"</formula1>
    </dataValidation>
    <dataValidation type="list" imeMode="halfAlpha" allowBlank="1" showInputMessage="1" showErrorMessage="1" error="リストから選択してください" sqref="M190:N190" xr:uid="{11368D87-3DF8-405E-AA98-7020042E3562}">
      <formula1>"一般,特定,　"</formula1>
    </dataValidation>
    <dataValidation type="whole" imeMode="halfAlpha" allowBlank="1" showInputMessage="1" showErrorMessage="1" error="有効な数字を入力してください" sqref="O190:P190" xr:uid="{05032800-8A74-4D52-BD47-FD5F3A196B9C}">
      <formula1>-9999999999</formula1>
      <formula2>9999999999</formula2>
    </dataValidation>
    <dataValidation type="whole" imeMode="halfAlpha" allowBlank="1" showInputMessage="1" showErrorMessage="1" error="有効な数字を入力してください" sqref="Q190" xr:uid="{7757A58C-A062-4428-AC2F-18C8917CF276}">
      <formula1>0</formula1>
      <formula2>9999999999</formula2>
    </dataValidation>
    <dataValidation type="whole" imeMode="halfAlpha" allowBlank="1" showInputMessage="1" showErrorMessage="1" error="有効な数字を入力してください" sqref="R190" xr:uid="{0B2EEE9A-BDB3-46A7-A103-2E411E29A699}">
      <formula1>0</formula1>
      <formula2>9999999999</formula2>
    </dataValidation>
    <dataValidation type="whole" imeMode="halfAlpha" allowBlank="1" showInputMessage="1" showErrorMessage="1" error="有効な数字を入力してください" sqref="S190" xr:uid="{DD8AFB15-BA44-43CD-91F3-C5355C7882DA}">
      <formula1>0</formula1>
      <formula2>9999999999</formula2>
    </dataValidation>
    <dataValidation type="whole" imeMode="halfAlpha" allowBlank="1" showInputMessage="1" showErrorMessage="1" error="有効な数字を入力してください" sqref="T190" xr:uid="{C74EB72D-995F-4BA6-AD3B-432B205E15BB}">
      <formula1>0</formula1>
      <formula2>9999999999</formula2>
    </dataValidation>
    <dataValidation type="whole" imeMode="halfAlpha" allowBlank="1" showInputMessage="1" showErrorMessage="1" error="有効な数字を入力してください" sqref="U190" xr:uid="{BCA21D54-25C0-49CC-8E81-AC2EEC24E2B6}">
      <formula1>0</formula1>
      <formula2>9999999999</formula2>
    </dataValidation>
    <dataValidation type="whole" imeMode="halfAlpha" allowBlank="1" showInputMessage="1" showErrorMessage="1" error="有効な数字を入力してください。10兆円以上になる場合は、9,999,999,999と入力してください" sqref="V190" xr:uid="{451C7F9E-DDC7-46F8-BB03-8F9E166CAA7C}">
      <formula1>-9999999999</formula1>
      <formula2>9999999999</formula2>
    </dataValidation>
    <dataValidation type="list" imeMode="halfAlpha" allowBlank="1" showInputMessage="1" showErrorMessage="1" error="リストから選択してください" sqref="K191:L191" xr:uid="{F5910E2F-078E-4426-9BBA-7BBF30F9FE0D}">
      <formula1>"○,　"</formula1>
    </dataValidation>
    <dataValidation type="list" imeMode="halfAlpha" allowBlank="1" showInputMessage="1" showErrorMessage="1" error="リストから選択してください" sqref="M191:N191" xr:uid="{7DA07E5E-5F93-40DE-8EB6-B4F6CC1FDC15}">
      <formula1>"一般,特定,　"</formula1>
    </dataValidation>
    <dataValidation type="whole" imeMode="halfAlpha" allowBlank="1" showInputMessage="1" showErrorMessage="1" error="有効な数字を入力してください" sqref="O191:P191" xr:uid="{C8FEAB04-B080-4169-BD9E-5920A9464363}">
      <formula1>-9999999999</formula1>
      <formula2>9999999999</formula2>
    </dataValidation>
    <dataValidation type="whole" imeMode="halfAlpha" allowBlank="1" showInputMessage="1" showErrorMessage="1" error="有効な数字を入力してください" sqref="Q191" xr:uid="{D1526BFD-F00F-411B-984D-EE7AB8227351}">
      <formula1>0</formula1>
      <formula2>9999999999</formula2>
    </dataValidation>
    <dataValidation type="whole" imeMode="halfAlpha" allowBlank="1" showInputMessage="1" showErrorMessage="1" error="有効な数字を入力してください" sqref="R191" xr:uid="{E6B71E93-EF48-4A63-8ECF-4DE99F0C5CF2}">
      <formula1>0</formula1>
      <formula2>9999999999</formula2>
    </dataValidation>
    <dataValidation type="whole" imeMode="halfAlpha" allowBlank="1" showInputMessage="1" showErrorMessage="1" error="有効な数字を入力してください" sqref="S191" xr:uid="{880BC496-4BE1-476B-9463-F9FFD02F4280}">
      <formula1>0</formula1>
      <formula2>9999999999</formula2>
    </dataValidation>
    <dataValidation type="whole" imeMode="halfAlpha" allowBlank="1" showInputMessage="1" showErrorMessage="1" error="有効な数字を入力してください" sqref="T191" xr:uid="{93206718-7664-4F76-B61F-EC9875E096B6}">
      <formula1>0</formula1>
      <formula2>9999999999</formula2>
    </dataValidation>
    <dataValidation type="whole" imeMode="halfAlpha" allowBlank="1" showInputMessage="1" showErrorMessage="1" error="有効な数字を入力してください" sqref="U191" xr:uid="{012FEE0B-EF4B-42A2-8788-5FB9549D9EEE}">
      <formula1>0</formula1>
      <formula2>9999999999</formula2>
    </dataValidation>
    <dataValidation type="whole" imeMode="halfAlpha" allowBlank="1" showInputMessage="1" showErrorMessage="1" error="有効な数字を入力してください。10兆円以上になる場合は、9,999,999,999と入力してください" sqref="V191" xr:uid="{E565E6C8-E06A-4047-A5CF-D71DADC6AEBF}">
      <formula1>-9999999999</formula1>
      <formula2>9999999999</formula2>
    </dataValidation>
    <dataValidation type="list" imeMode="halfAlpha" allowBlank="1" showInputMessage="1" showErrorMessage="1" error="リストから選択してください" sqref="K192:L192" xr:uid="{FD2FBD14-FC6F-446D-8209-055DF59EF0C0}">
      <formula1>"○,　"</formula1>
    </dataValidation>
    <dataValidation type="list" imeMode="halfAlpha" allowBlank="1" showInputMessage="1" showErrorMessage="1" error="リストから選択してください" sqref="M192:N192" xr:uid="{B396D2C7-746B-45D1-98FD-5CEE88740361}">
      <formula1>"一般,特定,　"</formula1>
    </dataValidation>
    <dataValidation type="whole" imeMode="halfAlpha" allowBlank="1" showInputMessage="1" showErrorMessage="1" error="有効な数字を入力してください" sqref="O192:P192" xr:uid="{B92A12C4-248D-4E82-A10F-ABDF6BA4DE0D}">
      <formula1>-9999999999</formula1>
      <formula2>9999999999</formula2>
    </dataValidation>
    <dataValidation type="whole" imeMode="halfAlpha" allowBlank="1" showInputMessage="1" showErrorMessage="1" error="有効な数字を入力してください" sqref="Q192" xr:uid="{6AE690AB-2A47-4D45-937E-365C0129EFC5}">
      <formula1>0</formula1>
      <formula2>9999999999</formula2>
    </dataValidation>
    <dataValidation type="whole" imeMode="halfAlpha" allowBlank="1" showInputMessage="1" showErrorMessage="1" error="有効な数字を入力してください" sqref="R192" xr:uid="{0913F44E-5999-4B70-997B-59A58528F2EC}">
      <formula1>0</formula1>
      <formula2>9999999999</formula2>
    </dataValidation>
    <dataValidation type="whole" imeMode="halfAlpha" allowBlank="1" showInputMessage="1" showErrorMessage="1" error="有効な数字を入力してください" sqref="S192" xr:uid="{4804C3E1-36D1-4782-9829-C4B0C7F14850}">
      <formula1>0</formula1>
      <formula2>9999999999</formula2>
    </dataValidation>
    <dataValidation type="whole" imeMode="halfAlpha" allowBlank="1" showInputMessage="1" showErrorMessage="1" error="有効な数字を入力してください" sqref="T192" xr:uid="{1F1670C0-B612-4784-8C56-7F7172AD59BE}">
      <formula1>0</formula1>
      <formula2>9999999999</formula2>
    </dataValidation>
    <dataValidation type="whole" imeMode="halfAlpha" allowBlank="1" showInputMessage="1" showErrorMessage="1" error="有効な数字を入力してください" sqref="U192" xr:uid="{EABB38BB-3613-4AA1-8AB8-C3F38E8D11A7}">
      <formula1>0</formula1>
      <formula2>9999999999</formula2>
    </dataValidation>
    <dataValidation type="whole" imeMode="halfAlpha" allowBlank="1" showInputMessage="1" showErrorMessage="1" error="有効な数字を入力してください。10兆円以上になる場合は、9,999,999,999と入力してください" sqref="V192" xr:uid="{F8F8807E-DF32-415E-833D-E3F9B5F40841}">
      <formula1>-9999999999</formula1>
      <formula2>9999999999</formula2>
    </dataValidation>
    <dataValidation type="list" imeMode="halfAlpha" allowBlank="1" showInputMessage="1" showErrorMessage="1" error="リストから選択してください" sqref="K193:L193" xr:uid="{5B588025-C9A8-4513-BD65-D3C0B10B566B}">
      <formula1>"○,　"</formula1>
    </dataValidation>
    <dataValidation type="list" imeMode="halfAlpha" allowBlank="1" showInputMessage="1" showErrorMessage="1" error="リストから選択してください" sqref="M193:N193" xr:uid="{7B9C6F00-6D65-41B1-91C6-32686238D8B2}">
      <formula1>"一般,特定,　"</formula1>
    </dataValidation>
    <dataValidation type="whole" imeMode="halfAlpha" allowBlank="1" showInputMessage="1" showErrorMessage="1" error="有効な数字を入力してください" sqref="O193:P193" xr:uid="{1099DAF9-6195-4A12-9615-952C0220DF76}">
      <formula1>-9999999999</formula1>
      <formula2>9999999999</formula2>
    </dataValidation>
    <dataValidation type="whole" imeMode="halfAlpha" allowBlank="1" showInputMessage="1" showErrorMessage="1" error="有効な数字を入力してください" sqref="Q193" xr:uid="{D95A4CDC-9538-4C3B-BF97-49CD3051ADEB}">
      <formula1>0</formula1>
      <formula2>9999999999</formula2>
    </dataValidation>
    <dataValidation type="whole" imeMode="halfAlpha" allowBlank="1" showInputMessage="1" showErrorMessage="1" error="有効な数字を入力してください" sqref="R193" xr:uid="{7FAE4FAE-5DC6-44BC-A5FB-28621E05E693}">
      <formula1>0</formula1>
      <formula2>9999999999</formula2>
    </dataValidation>
    <dataValidation type="whole" imeMode="halfAlpha" allowBlank="1" showInputMessage="1" showErrorMessage="1" error="有効な数字を入力してください" sqref="S193" xr:uid="{D726611B-49A5-44F4-99D3-F251C95151C6}">
      <formula1>0</formula1>
      <formula2>9999999999</formula2>
    </dataValidation>
    <dataValidation type="whole" imeMode="halfAlpha" allowBlank="1" showInputMessage="1" showErrorMessage="1" error="有効な数字を入力してください" sqref="T193" xr:uid="{BA52C110-835B-45C7-83A1-FC92A6BE1D37}">
      <formula1>0</formula1>
      <formula2>9999999999</formula2>
    </dataValidation>
    <dataValidation type="whole" imeMode="halfAlpha" allowBlank="1" showInputMessage="1" showErrorMessage="1" error="有効な数字を入力してください" sqref="U193" xr:uid="{D25E8C9A-5D62-4224-8614-B3E679FDCE36}">
      <formula1>0</formula1>
      <formula2>9999999999</formula2>
    </dataValidation>
    <dataValidation type="whole" imeMode="halfAlpha" allowBlank="1" showInputMessage="1" showErrorMessage="1" error="有効な数字を入力してください。10兆円以上になる場合は、9,999,999,999と入力してください" sqref="V193" xr:uid="{39F2D169-B636-45DB-B8A4-2208E443A432}">
      <formula1>-9999999999</formula1>
      <formula2>9999999999</formula2>
    </dataValidation>
    <dataValidation type="list" imeMode="halfAlpha" allowBlank="1" showInputMessage="1" showErrorMessage="1" error="リストから選択してください" sqref="K194:L194" xr:uid="{FB6D6391-489A-468B-ABCF-BD07C0E7C9CE}">
      <formula1>"○,　"</formula1>
    </dataValidation>
    <dataValidation type="list" imeMode="halfAlpha" allowBlank="1" showInputMessage="1" showErrorMessage="1" error="リストから選択してください" sqref="M194:N194" xr:uid="{44EE9035-D8BB-4FFE-A199-4DC9AD5DD5A0}">
      <formula1>"一般,特定,　"</formula1>
    </dataValidation>
    <dataValidation type="whole" imeMode="halfAlpha" allowBlank="1" showInputMessage="1" showErrorMessage="1" error="有効な数字を入力してください" sqref="O194:P194" xr:uid="{7CC903AF-443C-4C39-AC9B-75BA0D4EB00A}">
      <formula1>-9999999999</formula1>
      <formula2>9999999999</formula2>
    </dataValidation>
    <dataValidation type="whole" imeMode="halfAlpha" allowBlank="1" showInputMessage="1" showErrorMessage="1" error="有効な数字を入力してください" sqref="Q194" xr:uid="{C5EA0BA8-94AB-422F-9AE9-C421E035D7FE}">
      <formula1>0</formula1>
      <formula2>9999999999</formula2>
    </dataValidation>
    <dataValidation type="whole" imeMode="halfAlpha" allowBlank="1" showInputMessage="1" showErrorMessage="1" error="有効な数字を入力してください" sqref="R194" xr:uid="{AA01F2C3-4BD7-459B-BAD1-B1630DB2001C}">
      <formula1>0</formula1>
      <formula2>9999999999</formula2>
    </dataValidation>
    <dataValidation type="whole" imeMode="halfAlpha" allowBlank="1" showInputMessage="1" showErrorMessage="1" error="有効な数字を入力してください" sqref="S194" xr:uid="{48E4468B-ECFA-4034-A87E-18EDA447D2C0}">
      <formula1>0</formula1>
      <formula2>9999999999</formula2>
    </dataValidation>
    <dataValidation type="whole" imeMode="halfAlpha" allowBlank="1" showInputMessage="1" showErrorMessage="1" error="有効な数字を入力してください" sqref="T194" xr:uid="{B5C17CBA-5567-42AE-863C-DD988C2EC794}">
      <formula1>0</formula1>
      <formula2>9999999999</formula2>
    </dataValidation>
    <dataValidation type="whole" imeMode="halfAlpha" allowBlank="1" showInputMessage="1" showErrorMessage="1" error="有効な数字を入力してください" sqref="U194" xr:uid="{B1DCD708-7A34-4A5A-8E88-6C6AAF216D8C}">
      <formula1>0</formula1>
      <formula2>9999999999</formula2>
    </dataValidation>
    <dataValidation type="whole" imeMode="halfAlpha" allowBlank="1" showInputMessage="1" showErrorMessage="1" error="有効な数字を入力してください。10兆円以上になる場合は、9,999,999,999と入力してください" sqref="V194" xr:uid="{1FBFAE05-12D8-4DBD-A651-94ADEE0A8CDC}">
      <formula1>-9999999999</formula1>
      <formula2>9999999999</formula2>
    </dataValidation>
    <dataValidation type="list" imeMode="halfAlpha" allowBlank="1" showInputMessage="1" showErrorMessage="1" error="リストから選択してください" sqref="K195:L195" xr:uid="{B29EA97E-246E-45B7-8779-EEE7361CE608}">
      <formula1>"○,　"</formula1>
    </dataValidation>
    <dataValidation type="list" imeMode="halfAlpha" allowBlank="1" showInputMessage="1" showErrorMessage="1" error="リストから選択してください" sqref="M195:N195" xr:uid="{908334EA-7ECC-4A6A-84F7-9AF16F215178}">
      <formula1>"一般,特定,　"</formula1>
    </dataValidation>
    <dataValidation type="whole" imeMode="halfAlpha" allowBlank="1" showInputMessage="1" showErrorMessage="1" error="有効な数字を入力してください" sqref="O195:P195" xr:uid="{E0158233-CC61-4068-9282-A37B9078EFA3}">
      <formula1>-9999999999</formula1>
      <formula2>9999999999</formula2>
    </dataValidation>
    <dataValidation type="whole" imeMode="halfAlpha" allowBlank="1" showInputMessage="1" showErrorMessage="1" error="有効な数字を入力してください" sqref="Q195" xr:uid="{A0FA15E8-0967-40BE-8337-091A3D8436D3}">
      <formula1>0</formula1>
      <formula2>9999999999</formula2>
    </dataValidation>
    <dataValidation type="whole" imeMode="halfAlpha" allowBlank="1" showInputMessage="1" showErrorMessage="1" error="有効な数字を入力してください" sqref="R195" xr:uid="{F82E2BA2-1B86-478B-93F8-E34F3DDF6433}">
      <formula1>0</formula1>
      <formula2>9999999999</formula2>
    </dataValidation>
    <dataValidation type="whole" imeMode="halfAlpha" allowBlank="1" showInputMessage="1" showErrorMessage="1" error="有効な数字を入力してください" sqref="S195" xr:uid="{ACCA9FB5-8FFC-493D-84FC-C99098A6B493}">
      <formula1>0</formula1>
      <formula2>9999999999</formula2>
    </dataValidation>
    <dataValidation type="whole" imeMode="halfAlpha" allowBlank="1" showInputMessage="1" showErrorMessage="1" error="有効な数字を入力してください" sqref="T195" xr:uid="{87F7E0BF-0B0D-4EBE-9433-D4F3BA12C300}">
      <formula1>0</formula1>
      <formula2>9999999999</formula2>
    </dataValidation>
    <dataValidation type="whole" imeMode="halfAlpha" allowBlank="1" showInputMessage="1" showErrorMessage="1" error="有効な数字を入力してください" sqref="U195" xr:uid="{6C2088E7-D036-43FE-A58B-25B8CB79F9F2}">
      <formula1>0</formula1>
      <formula2>9999999999</formula2>
    </dataValidation>
    <dataValidation type="whole" imeMode="halfAlpha" allowBlank="1" showInputMessage="1" showErrorMessage="1" error="有効な数字を入力してください。10兆円以上になる場合は、9,999,999,999と入力してください" sqref="V195" xr:uid="{706AE137-EACB-4190-B950-366F998588E1}">
      <formula1>-9999999999</formula1>
      <formula2>9999999999</formula2>
    </dataValidation>
    <dataValidation type="list" imeMode="halfAlpha" allowBlank="1" showInputMessage="1" showErrorMessage="1" error="リストから選択してください" sqref="K196:L196" xr:uid="{ACC37A05-2C99-480A-9BD8-7ED0D01C582C}">
      <formula1>"○,　"</formula1>
    </dataValidation>
    <dataValidation type="list" imeMode="halfAlpha" allowBlank="1" showInputMessage="1" showErrorMessage="1" error="リストから選択してください" sqref="M196:N196" xr:uid="{E62085AC-A863-4539-938A-B0E9F42D0842}">
      <formula1>"一般,特定,　"</formula1>
    </dataValidation>
    <dataValidation type="whole" imeMode="halfAlpha" allowBlank="1" showInputMessage="1" showErrorMessage="1" error="有効な数字を入力してください" sqref="O196:P196" xr:uid="{EC899EB7-BAFA-4CB7-9AAD-E4386607971A}">
      <formula1>-9999999999</formula1>
      <formula2>9999999999</formula2>
    </dataValidation>
    <dataValidation type="whole" imeMode="halfAlpha" allowBlank="1" showInputMessage="1" showErrorMessage="1" error="有効な数字を入力してください" sqref="Q196" xr:uid="{611CB856-51AD-407C-8B94-49B1A6AA0109}">
      <formula1>0</formula1>
      <formula2>9999999999</formula2>
    </dataValidation>
    <dataValidation type="whole" imeMode="halfAlpha" allowBlank="1" showInputMessage="1" showErrorMessage="1" error="有効な数字を入力してください" sqref="R196" xr:uid="{7FE82B7D-8E70-4DF6-9223-5D3FF4EBA415}">
      <formula1>0</formula1>
      <formula2>9999999999</formula2>
    </dataValidation>
    <dataValidation type="whole" imeMode="halfAlpha" allowBlank="1" showInputMessage="1" showErrorMessage="1" error="有効な数字を入力してください" sqref="S196" xr:uid="{487EF3C2-4B20-4E7C-9917-353837DC37E2}">
      <formula1>0</formula1>
      <formula2>9999999999</formula2>
    </dataValidation>
    <dataValidation type="whole" imeMode="halfAlpha" allowBlank="1" showInputMessage="1" showErrorMessage="1" error="有効な数字を入力してください" sqref="T196" xr:uid="{55F47824-F75B-4495-97F8-7E0353A69D3C}">
      <formula1>0</formula1>
      <formula2>9999999999</formula2>
    </dataValidation>
    <dataValidation type="whole" imeMode="halfAlpha" allowBlank="1" showInputMessage="1" showErrorMessage="1" error="有効な数字を入力してください" sqref="U196" xr:uid="{53FD4B54-5221-42A6-9801-7810139C51B4}">
      <formula1>0</formula1>
      <formula2>9999999999</formula2>
    </dataValidation>
    <dataValidation type="whole" imeMode="halfAlpha" allowBlank="1" showInputMessage="1" showErrorMessage="1" error="有効な数字を入力してください。10兆円以上になる場合は、9,999,999,999と入力してください" sqref="V196" xr:uid="{0D5B49C8-AE28-4147-B586-409B2F49AAB8}">
      <formula1>-9999999999</formula1>
      <formula2>9999999999</formula2>
    </dataValidation>
    <dataValidation type="list" imeMode="halfAlpha" allowBlank="1" showInputMessage="1" showErrorMessage="1" error="リストから選択してください" sqref="K197:L197" xr:uid="{2F7E9892-6380-4C42-8B6C-7CDC2762F51E}">
      <formula1>"○,　"</formula1>
    </dataValidation>
    <dataValidation type="list" imeMode="halfAlpha" allowBlank="1" showInputMessage="1" showErrorMessage="1" error="リストから選択してください" sqref="M197:N197" xr:uid="{235D707B-3909-4A9A-B3EC-817553732BEA}">
      <formula1>"一般,特定,　"</formula1>
    </dataValidation>
    <dataValidation type="whole" imeMode="halfAlpha" allowBlank="1" showInputMessage="1" showErrorMessage="1" error="有効な数字を入力してください" sqref="O197:P197" xr:uid="{7277CEAD-AA2E-44DA-97CF-29EF56BA299E}">
      <formula1>-9999999999</formula1>
      <formula2>9999999999</formula2>
    </dataValidation>
    <dataValidation type="whole" imeMode="halfAlpha" allowBlank="1" showInputMessage="1" showErrorMessage="1" error="有効な数字を入力してください" sqref="Q197" xr:uid="{3EE0DEF0-0C17-4D30-9406-5B780E7A8D17}">
      <formula1>0</formula1>
      <formula2>9999999999</formula2>
    </dataValidation>
    <dataValidation type="whole" imeMode="halfAlpha" allowBlank="1" showInputMessage="1" showErrorMessage="1" error="有効な数字を入力してください" sqref="R197" xr:uid="{D204EC60-6B26-459F-8FFF-6A34B264974B}">
      <formula1>0</formula1>
      <formula2>9999999999</formula2>
    </dataValidation>
    <dataValidation type="whole" imeMode="halfAlpha" allowBlank="1" showInputMessage="1" showErrorMessage="1" error="有効な数字を入力してください" sqref="S197" xr:uid="{BC451AF1-8FD5-4BAC-9C38-1AA3FF665025}">
      <formula1>0</formula1>
      <formula2>9999999999</formula2>
    </dataValidation>
    <dataValidation type="whole" imeMode="halfAlpha" allowBlank="1" showInputMessage="1" showErrorMessage="1" error="有効な数字を入力してください" sqref="T197" xr:uid="{32D377CB-76AB-4676-BD03-A3B0814FC823}">
      <formula1>0</formula1>
      <formula2>9999999999</formula2>
    </dataValidation>
    <dataValidation type="whole" imeMode="halfAlpha" allowBlank="1" showInputMessage="1" showErrorMessage="1" error="有効な数字を入力してください" sqref="U197" xr:uid="{EA1F9D89-668A-4F0A-BE52-95227EC29A7E}">
      <formula1>0</formula1>
      <formula2>9999999999</formula2>
    </dataValidation>
    <dataValidation type="whole" imeMode="halfAlpha" allowBlank="1" showInputMessage="1" showErrorMessage="1" error="有効な数字を入力してください。10兆円以上になる場合は、9,999,999,999と入力してください" sqref="V197" xr:uid="{95BF5267-6777-4550-BAB4-A54167A00C8F}">
      <formula1>-9999999999</formula1>
      <formula2>9999999999</formula2>
    </dataValidation>
    <dataValidation type="list" imeMode="halfAlpha" allowBlank="1" showInputMessage="1" showErrorMessage="1" error="リストから選択してください" sqref="K198:L198" xr:uid="{423135C6-3226-403A-B292-43F17BA2ED37}">
      <formula1>"○,　"</formula1>
    </dataValidation>
    <dataValidation type="list" imeMode="halfAlpha" allowBlank="1" showInputMessage="1" showErrorMessage="1" error="リストから選択してください" sqref="M198:N198" xr:uid="{7808ECA4-D7AC-4825-9DF4-6F637A069BC0}">
      <formula1>"一般,特定,　"</formula1>
    </dataValidation>
    <dataValidation type="whole" imeMode="halfAlpha" allowBlank="1" showInputMessage="1" showErrorMessage="1" error="有効な数字を入力してください" sqref="O198:P198" xr:uid="{2BEB83B8-71A1-468E-AFA1-0F9D1C6B1AEF}">
      <formula1>-9999999999</formula1>
      <formula2>9999999999</formula2>
    </dataValidation>
    <dataValidation type="whole" imeMode="halfAlpha" allowBlank="1" showInputMessage="1" showErrorMessage="1" error="有効な数字を入力してください" sqref="Q198" xr:uid="{F9965ED2-9C32-4F25-A5B2-A95EF214831B}">
      <formula1>0</formula1>
      <formula2>9999999999</formula2>
    </dataValidation>
    <dataValidation type="whole" imeMode="halfAlpha" allowBlank="1" showInputMessage="1" showErrorMessage="1" error="有効な数字を入力してください" sqref="R198" xr:uid="{1F2D73A5-3903-42CB-B186-3255C4D53201}">
      <formula1>0</formula1>
      <formula2>9999999999</formula2>
    </dataValidation>
    <dataValidation type="whole" imeMode="halfAlpha" allowBlank="1" showInputMessage="1" showErrorMessage="1" error="有効な数字を入力してください" sqref="S198" xr:uid="{63FB612F-FB3E-4201-A4FD-09DD1BE2E2EB}">
      <formula1>0</formula1>
      <formula2>9999999999</formula2>
    </dataValidation>
    <dataValidation type="whole" imeMode="halfAlpha" allowBlank="1" showInputMessage="1" showErrorMessage="1" error="有効な数字を入力してください" sqref="T198" xr:uid="{10D00241-FB4A-4680-B018-CA705A12AB61}">
      <formula1>0</formula1>
      <formula2>9999999999</formula2>
    </dataValidation>
    <dataValidation type="whole" imeMode="halfAlpha" allowBlank="1" showInputMessage="1" showErrorMessage="1" error="有効な数字を入力してください" sqref="U198" xr:uid="{0DC3321C-CAA2-4C1C-B378-14BBE6C1B819}">
      <formula1>0</formula1>
      <formula2>9999999999</formula2>
    </dataValidation>
    <dataValidation type="whole" imeMode="halfAlpha" allowBlank="1" showInputMessage="1" showErrorMessage="1" error="有効な数字を入力してください。10兆円以上になる場合は、9,999,999,999と入力してください" sqref="V198" xr:uid="{0B26A9BF-9E3C-4FBB-81C7-2A55B8EA6570}">
      <formula1>-9999999999</formula1>
      <formula2>9999999999</formula2>
    </dataValidation>
    <dataValidation type="list" imeMode="halfAlpha" allowBlank="1" showInputMessage="1" showErrorMessage="1" error="リストから選択してください" sqref="K199:L199" xr:uid="{49EA1582-20BF-4CDF-A4C2-0AA861BE1536}">
      <formula1>"○,　"</formula1>
    </dataValidation>
    <dataValidation type="list" imeMode="halfAlpha" allowBlank="1" showInputMessage="1" showErrorMessage="1" error="リストから選択してください" sqref="M199:N199" xr:uid="{1FEB6BDF-990D-4574-87B8-01C324B652C4}">
      <formula1>"一般,特定,　"</formula1>
    </dataValidation>
    <dataValidation type="whole" imeMode="halfAlpha" allowBlank="1" showInputMessage="1" showErrorMessage="1" error="有効な数字を入力してください" sqref="O199:P199" xr:uid="{3ECC266B-C543-480D-85F0-13ED5315EBC3}">
      <formula1>-9999999999</formula1>
      <formula2>9999999999</formula2>
    </dataValidation>
    <dataValidation type="whole" imeMode="halfAlpha" allowBlank="1" showInputMessage="1" showErrorMessage="1" error="有効な数字を入力してください" sqref="Q199" xr:uid="{E7105610-CFC4-4DF8-8D4E-FCDCF4235457}">
      <formula1>0</formula1>
      <formula2>9999999999</formula2>
    </dataValidation>
    <dataValidation type="whole" imeMode="halfAlpha" allowBlank="1" showInputMessage="1" showErrorMessage="1" error="有効な数字を入力してください" sqref="R199" xr:uid="{DF2B2CF1-7C7F-4BC2-84DD-A6793E893CC9}">
      <formula1>0</formula1>
      <formula2>9999999999</formula2>
    </dataValidation>
    <dataValidation type="whole" imeMode="halfAlpha" allowBlank="1" showInputMessage="1" showErrorMessage="1" error="有効な数字を入力してください" sqref="S199" xr:uid="{8A143C04-950F-418B-947A-85719736F5F5}">
      <formula1>0</formula1>
      <formula2>9999999999</formula2>
    </dataValidation>
    <dataValidation type="whole" imeMode="halfAlpha" allowBlank="1" showInputMessage="1" showErrorMessage="1" error="有効な数字を入力してください" sqref="T199" xr:uid="{42507310-8130-4C02-81C8-BCA7E68A8232}">
      <formula1>0</formula1>
      <formula2>9999999999</formula2>
    </dataValidation>
    <dataValidation type="whole" imeMode="halfAlpha" allowBlank="1" showInputMessage="1" showErrorMessage="1" error="有効な数字を入力してください" sqref="U199" xr:uid="{C3793648-56BD-4FF8-A33B-EED5D53C6D54}">
      <formula1>0</formula1>
      <formula2>9999999999</formula2>
    </dataValidation>
    <dataValidation type="whole" imeMode="halfAlpha" allowBlank="1" showInputMessage="1" showErrorMessage="1" error="有効な数字を入力してください。10兆円以上になる場合は、9,999,999,999と入力してください" sqref="V199" xr:uid="{1B52AB53-0561-44BA-A4B4-66BAE758706D}">
      <formula1>-9999999999</formula1>
      <formula2>9999999999</formula2>
    </dataValidation>
    <dataValidation type="list" imeMode="halfAlpha" allowBlank="1" showInputMessage="1" showErrorMessage="1" error="リストから選択してください" sqref="K200:L200" xr:uid="{DB5A1B07-BA7C-46BF-BD49-B5E899BE3D67}">
      <formula1>"○,　"</formula1>
    </dataValidation>
    <dataValidation type="list" imeMode="halfAlpha" allowBlank="1" showInputMessage="1" showErrorMessage="1" error="リストから選択してください" sqref="M200:N200" xr:uid="{A2D83515-B423-4BFB-B2CB-821FC05C3797}">
      <formula1>"一般,特定,　"</formula1>
    </dataValidation>
    <dataValidation type="whole" imeMode="halfAlpha" allowBlank="1" showInputMessage="1" showErrorMessage="1" error="有効な数字を入力してください" sqref="O200:P200" xr:uid="{4C93FEA1-D775-4C6F-A425-A4FFD0B2E5D7}">
      <formula1>-9999999999</formula1>
      <formula2>9999999999</formula2>
    </dataValidation>
    <dataValidation type="whole" imeMode="halfAlpha" allowBlank="1" showInputMessage="1" showErrorMessage="1" error="有効な数字を入力してください" sqref="Q200" xr:uid="{1AB01C08-A40B-43B8-8B70-FFC650C55E77}">
      <formula1>0</formula1>
      <formula2>9999999999</formula2>
    </dataValidation>
    <dataValidation type="whole" imeMode="halfAlpha" allowBlank="1" showInputMessage="1" showErrorMessage="1" error="有効な数字を入力してください" sqref="R200" xr:uid="{C8F18E31-E934-42B2-A60E-38F087A6BC18}">
      <formula1>0</formula1>
      <formula2>9999999999</formula2>
    </dataValidation>
    <dataValidation type="whole" imeMode="halfAlpha" allowBlank="1" showInputMessage="1" showErrorMessage="1" error="有効な数字を入力してください" sqref="S200" xr:uid="{2D7AADD5-E827-45A3-B33F-5547FF271B57}">
      <formula1>0</formula1>
      <formula2>9999999999</formula2>
    </dataValidation>
    <dataValidation type="whole" imeMode="halfAlpha" allowBlank="1" showInputMessage="1" showErrorMessage="1" error="有効な数字を入力してください" sqref="T200" xr:uid="{76B6CC69-6F92-47BE-88EA-0B0B27FE70F0}">
      <formula1>0</formula1>
      <formula2>9999999999</formula2>
    </dataValidation>
    <dataValidation type="whole" imeMode="halfAlpha" allowBlank="1" showInputMessage="1" showErrorMessage="1" error="有効な数字を入力してください" sqref="U200" xr:uid="{753109C9-E061-4CA9-8D4E-F9B8A799CAB3}">
      <formula1>0</formula1>
      <formula2>9999999999</formula2>
    </dataValidation>
    <dataValidation type="whole" imeMode="halfAlpha" allowBlank="1" showInputMessage="1" showErrorMessage="1" error="有効な数字を入力してください。10兆円以上になる場合は、9,999,999,999と入力してください" sqref="V200" xr:uid="{5E3667D6-5BDB-466E-A08D-8714C00F9020}">
      <formula1>-9999999999</formula1>
      <formula2>9999999999</formula2>
    </dataValidation>
    <dataValidation type="list" imeMode="halfAlpha" allowBlank="1" showInputMessage="1" showErrorMessage="1" error="リストから選択してください" sqref="K201:L201" xr:uid="{6937595A-AAB1-4D3E-ADA1-3E98AFB310E9}">
      <formula1>"○,　"</formula1>
    </dataValidation>
    <dataValidation type="list" imeMode="halfAlpha" allowBlank="1" showInputMessage="1" showErrorMessage="1" error="リストから選択してください" sqref="M201:N201" xr:uid="{D2FB0496-2A45-405D-A853-0E6D989D2BFB}">
      <formula1>"一般,特定,　"</formula1>
    </dataValidation>
    <dataValidation type="whole" imeMode="halfAlpha" allowBlank="1" showInputMessage="1" showErrorMessage="1" error="有効な数字を入力してください" sqref="O201:P201" xr:uid="{3FA6991C-4C1A-41AB-A71D-23B49CEA0175}">
      <formula1>-9999999999</formula1>
      <formula2>9999999999</formula2>
    </dataValidation>
    <dataValidation type="whole" imeMode="halfAlpha" allowBlank="1" showInputMessage="1" showErrorMessage="1" error="有効な数字を入力してください" sqref="Q201" xr:uid="{0564DB73-95CC-4B32-BD73-9A0FE58DF4F8}">
      <formula1>0</formula1>
      <formula2>9999999999</formula2>
    </dataValidation>
    <dataValidation type="whole" imeMode="halfAlpha" allowBlank="1" showInputMessage="1" showErrorMessage="1" error="有効な数字を入力してください" sqref="R201" xr:uid="{4E4BB8D4-3C45-4E45-9A7D-DFEB2E2C5E82}">
      <formula1>0</formula1>
      <formula2>9999999999</formula2>
    </dataValidation>
    <dataValidation type="whole" imeMode="halfAlpha" allowBlank="1" showInputMessage="1" showErrorMessage="1" error="有効な数字を入力してください" sqref="S201" xr:uid="{955FF5C9-9BCC-4402-8376-2CDFED8E07A3}">
      <formula1>0</formula1>
      <formula2>9999999999</formula2>
    </dataValidation>
    <dataValidation type="whole" imeMode="halfAlpha" allowBlank="1" showInputMessage="1" showErrorMessage="1" error="有効な数字を入力してください" sqref="T201" xr:uid="{53DD05E4-A1F8-49A7-A206-13C9649EB5CB}">
      <formula1>0</formula1>
      <formula2>9999999999</formula2>
    </dataValidation>
    <dataValidation type="whole" imeMode="halfAlpha" allowBlank="1" showInputMessage="1" showErrorMessage="1" error="有効な数字を入力してください" sqref="U201" xr:uid="{A26AE394-9321-4FE2-AA76-344F0586BFEE}">
      <formula1>0</formula1>
      <formula2>9999999999</formula2>
    </dataValidation>
    <dataValidation type="whole" imeMode="halfAlpha" allowBlank="1" showInputMessage="1" showErrorMessage="1" error="有効な数字を入力してください。10兆円以上になる場合は、9,999,999,999と入力してください" sqref="V201" xr:uid="{6F98F681-B839-4C82-8A76-B6BFA3B4299A}">
      <formula1>-9999999999</formula1>
      <formula2>9999999999</formula2>
    </dataValidation>
    <dataValidation type="list" imeMode="halfAlpha" allowBlank="1" showInputMessage="1" showErrorMessage="1" error="リストから選択してください" sqref="K202:L202" xr:uid="{B48FE77C-C091-4A10-9B94-7773E38C026D}">
      <formula1>"○,　"</formula1>
    </dataValidation>
    <dataValidation type="list" imeMode="halfAlpha" allowBlank="1" showInputMessage="1" showErrorMessage="1" error="リストから選択してください" sqref="M202:N202" xr:uid="{C5672530-35D1-4968-BB6F-96CE41BD560A}">
      <formula1>"一般,特定,　"</formula1>
    </dataValidation>
    <dataValidation type="whole" imeMode="halfAlpha" allowBlank="1" showInputMessage="1" showErrorMessage="1" error="有効な数字を入力してください" sqref="O202:P202" xr:uid="{228933AB-9129-4E56-8E6E-317DD82142A3}">
      <formula1>-9999999999</formula1>
      <formula2>9999999999</formula2>
    </dataValidation>
    <dataValidation type="whole" imeMode="halfAlpha" allowBlank="1" showInputMessage="1" showErrorMessage="1" error="有効な数字を入力してください" sqref="Q202" xr:uid="{B6EC17C8-7134-422D-8A37-84D73FA76B49}">
      <formula1>0</formula1>
      <formula2>9999999999</formula2>
    </dataValidation>
    <dataValidation type="whole" imeMode="halfAlpha" allowBlank="1" showInputMessage="1" showErrorMessage="1" error="有効な数字を入力してください" sqref="R202" xr:uid="{401CC308-E327-406D-B12A-8195B512F83F}">
      <formula1>0</formula1>
      <formula2>9999999999</formula2>
    </dataValidation>
    <dataValidation type="whole" imeMode="halfAlpha" allowBlank="1" showInputMessage="1" showErrorMessage="1" error="有効な数字を入力してください" sqref="S202" xr:uid="{6BDDF4F5-B17C-4CE9-95C4-D034F3AF45F0}">
      <formula1>0</formula1>
      <formula2>9999999999</formula2>
    </dataValidation>
    <dataValidation type="whole" imeMode="halfAlpha" allowBlank="1" showInputMessage="1" showErrorMessage="1" error="有効な数字を入力してください" sqref="T202" xr:uid="{5D4EA5F0-B658-44EB-949B-88C5909F01D3}">
      <formula1>0</formula1>
      <formula2>9999999999</formula2>
    </dataValidation>
    <dataValidation type="whole" imeMode="halfAlpha" allowBlank="1" showInputMessage="1" showErrorMessage="1" error="有効な数字を入力してください" sqref="U202" xr:uid="{BBBFD16B-8B99-4391-8DFF-7B557A2BEC3A}">
      <formula1>0</formula1>
      <formula2>9999999999</formula2>
    </dataValidation>
    <dataValidation type="whole" imeMode="halfAlpha" allowBlank="1" showInputMessage="1" showErrorMessage="1" error="有効な数字を入力してください。10兆円以上になる場合は、9,999,999,999と入力してください" sqref="V202" xr:uid="{9B912307-89E5-43B8-B8BE-FF4A74C71CCC}">
      <formula1>-9999999999</formula1>
      <formula2>9999999999</formula2>
    </dataValidation>
    <dataValidation type="list" imeMode="halfAlpha" allowBlank="1" showInputMessage="1" showErrorMessage="1" error="リストから選択してください" sqref="K203:L203" xr:uid="{3E879081-CA86-49CF-9C3D-2723780892E1}">
      <formula1>"○,　"</formula1>
    </dataValidation>
    <dataValidation type="list" imeMode="halfAlpha" allowBlank="1" showInputMessage="1" showErrorMessage="1" error="リストから選択してください" sqref="M203:N203" xr:uid="{61839BD7-1A0E-45E9-BDA9-BE63BFDE9A67}">
      <formula1>"一般,特定,　"</formula1>
    </dataValidation>
    <dataValidation type="whole" imeMode="halfAlpha" allowBlank="1" showInputMessage="1" showErrorMessage="1" error="有効な数字を入力してください" sqref="O203:P203" xr:uid="{FF4CB7D6-CED4-45E2-867E-D1E52488D3FF}">
      <formula1>-9999999999</formula1>
      <formula2>9999999999</formula2>
    </dataValidation>
    <dataValidation type="whole" imeMode="halfAlpha" allowBlank="1" showInputMessage="1" showErrorMessage="1" error="有効な数字を入力してください" sqref="Q203" xr:uid="{9842F81A-4A71-4EF5-9C57-957E2F3C694E}">
      <formula1>0</formula1>
      <formula2>9999999999</formula2>
    </dataValidation>
    <dataValidation type="whole" imeMode="halfAlpha" allowBlank="1" showInputMessage="1" showErrorMessage="1" error="有効な数字を入力してください" sqref="R203" xr:uid="{F235E4E9-3439-4429-AAB1-EFEE9B777508}">
      <formula1>0</formula1>
      <formula2>9999999999</formula2>
    </dataValidation>
    <dataValidation type="whole" imeMode="halfAlpha" allowBlank="1" showInputMessage="1" showErrorMessage="1" error="有効な数字を入力してください" sqref="S203" xr:uid="{31A756B1-D495-4E51-A074-B872FEA170F3}">
      <formula1>0</formula1>
      <formula2>9999999999</formula2>
    </dataValidation>
    <dataValidation type="whole" imeMode="halfAlpha" allowBlank="1" showInputMessage="1" showErrorMessage="1" error="有効な数字を入力してください" sqref="T203" xr:uid="{D5B30B63-2551-4D7C-BB79-A0CB04BCFD39}">
      <formula1>0</formula1>
      <formula2>9999999999</formula2>
    </dataValidation>
    <dataValidation type="whole" imeMode="halfAlpha" allowBlank="1" showInputMessage="1" showErrorMessage="1" error="有効な数字を入力してください" sqref="U203" xr:uid="{DB773036-0F5A-42A1-A0D7-6AB252238D75}">
      <formula1>0</formula1>
      <formula2>9999999999</formula2>
    </dataValidation>
    <dataValidation type="whole" imeMode="halfAlpha" allowBlank="1" showInputMessage="1" showErrorMessage="1" error="有効な数字を入力してください。10兆円以上になる場合は、9,999,999,999と入力してください" sqref="V203" xr:uid="{2247948A-7386-40C4-8760-70FDD63A6B8B}">
      <formula1>-9999999999</formula1>
      <formula2>9999999999</formula2>
    </dataValidation>
    <dataValidation type="list" imeMode="halfAlpha" allowBlank="1" showInputMessage="1" showErrorMessage="1" error="リストから選択してください" sqref="K204:L204" xr:uid="{FD89E947-D358-4904-98DB-83FEAE9CEA6C}">
      <formula1>"○,　"</formula1>
    </dataValidation>
    <dataValidation type="list" imeMode="halfAlpha" allowBlank="1" showInputMessage="1" showErrorMessage="1" error="リストから選択してください" sqref="M204:N204" xr:uid="{43B8FE5A-8C8A-4B6D-ABBB-DE1B13B775D6}">
      <formula1>"一般,特定,　"</formula1>
    </dataValidation>
    <dataValidation type="whole" imeMode="halfAlpha" allowBlank="1" showInputMessage="1" showErrorMessage="1" error="有効な数字を入力してください" sqref="O204:P204" xr:uid="{DB9A7483-3B25-48CE-AEC5-480F133673B6}">
      <formula1>-9999999999</formula1>
      <formula2>9999999999</formula2>
    </dataValidation>
    <dataValidation type="whole" imeMode="halfAlpha" allowBlank="1" showInputMessage="1" showErrorMessage="1" error="有効な数字を入力してください" sqref="Q204" xr:uid="{C4043CB6-3B9E-40FF-A2B3-8E1B671E80E7}">
      <formula1>0</formula1>
      <formula2>9999999999</formula2>
    </dataValidation>
    <dataValidation type="whole" imeMode="halfAlpha" allowBlank="1" showInputMessage="1" showErrorMessage="1" error="有効な数字を入力してください" sqref="R204" xr:uid="{19FA5FCD-719B-499C-BC25-EC41D1F2E8E3}">
      <formula1>0</formula1>
      <formula2>9999999999</formula2>
    </dataValidation>
    <dataValidation type="whole" imeMode="halfAlpha" allowBlank="1" showInputMessage="1" showErrorMessage="1" error="有効な数字を入力してください" sqref="S204" xr:uid="{2D67B4B1-CDD8-41DE-BD33-89E2F418DF45}">
      <formula1>0</formula1>
      <formula2>9999999999</formula2>
    </dataValidation>
    <dataValidation type="whole" imeMode="halfAlpha" allowBlank="1" showInputMessage="1" showErrorMessage="1" error="有効な数字を入力してください" sqref="T204" xr:uid="{7E39AF8D-1E2E-46E2-BB05-F711829633F6}">
      <formula1>0</formula1>
      <formula2>9999999999</formula2>
    </dataValidation>
    <dataValidation type="whole" imeMode="halfAlpha" allowBlank="1" showInputMessage="1" showErrorMessage="1" error="有効な数字を入力してください" sqref="U204" xr:uid="{EEFB81E7-9F94-4ED3-869A-64FBBFD3791C}">
      <formula1>0</formula1>
      <formula2>9999999999</formula2>
    </dataValidation>
    <dataValidation type="whole" imeMode="halfAlpha" allowBlank="1" showInputMessage="1" showErrorMessage="1" error="有効な数字を入力してください。10兆円以上になる場合は、9,999,999,999と入力してください" sqref="V204" xr:uid="{E22ECA21-BDFB-4C39-960F-703BE6F730EE}">
      <formula1>-9999999999</formula1>
      <formula2>9999999999</formula2>
    </dataValidation>
    <dataValidation type="list" imeMode="halfAlpha" allowBlank="1" showInputMessage="1" showErrorMessage="1" error="リストから選択してください" sqref="K205:L205" xr:uid="{3A7F7B25-C3CC-4F7A-9138-C33EF5F2AF1B}">
      <formula1>"○,　"</formula1>
    </dataValidation>
    <dataValidation type="list" imeMode="halfAlpha" allowBlank="1" showInputMessage="1" showErrorMessage="1" error="リストから選択してください" sqref="M205:N205" xr:uid="{28C3D7B5-C63A-4C4B-A906-6664BFD24C37}">
      <formula1>"一般,特定,　"</formula1>
    </dataValidation>
    <dataValidation type="whole" imeMode="halfAlpha" allowBlank="1" showInputMessage="1" showErrorMessage="1" error="有効な数字を入力してください" sqref="O205:P205" xr:uid="{B8EE721B-FBD5-4B6C-9636-A85B2734F64B}">
      <formula1>-9999999999</formula1>
      <formula2>9999999999</formula2>
    </dataValidation>
    <dataValidation type="whole" imeMode="halfAlpha" allowBlank="1" showInputMessage="1" showErrorMessage="1" error="有効な数字を入力してください" sqref="Q205" xr:uid="{9300FFB4-4D5E-4707-9BB5-77B7FD8159E4}">
      <formula1>0</formula1>
      <formula2>9999999999</formula2>
    </dataValidation>
    <dataValidation type="whole" imeMode="halfAlpha" allowBlank="1" showInputMessage="1" showErrorMessage="1" error="有効な数字を入力してください" sqref="R205" xr:uid="{C8DCB534-7966-4A53-88E3-0C57C6E98376}">
      <formula1>0</formula1>
      <formula2>9999999999</formula2>
    </dataValidation>
    <dataValidation type="whole" imeMode="halfAlpha" allowBlank="1" showInputMessage="1" showErrorMessage="1" error="有効な数字を入力してください" sqref="S205" xr:uid="{72C99FD5-301B-40BE-8427-07F285251CDD}">
      <formula1>0</formula1>
      <formula2>9999999999</formula2>
    </dataValidation>
    <dataValidation type="whole" imeMode="halfAlpha" allowBlank="1" showInputMessage="1" showErrorMessage="1" error="有効な数字を入力してください" sqref="T205" xr:uid="{CF8F3A2C-05CE-4620-B27E-E6D4A01464DE}">
      <formula1>0</formula1>
      <formula2>9999999999</formula2>
    </dataValidation>
    <dataValidation type="whole" imeMode="halfAlpha" allowBlank="1" showInputMessage="1" showErrorMessage="1" error="有効な数字を入力してください" sqref="U205" xr:uid="{76B2AB3A-A180-4C7E-9A7E-8318E2DA0A4C}">
      <formula1>0</formula1>
      <formula2>9999999999</formula2>
    </dataValidation>
    <dataValidation type="whole" imeMode="halfAlpha" allowBlank="1" showInputMessage="1" showErrorMessage="1" error="有効な数字を入力してください。10兆円以上になる場合は、9,999,999,999と入力してください" sqref="V205" xr:uid="{6519CD4D-ABC9-416E-8212-A578A407E93F}">
      <formula1>-9999999999</formula1>
      <formula2>9999999999</formula2>
    </dataValidation>
    <dataValidation type="list" imeMode="halfAlpha" allowBlank="1" showInputMessage="1" showErrorMessage="1" error="リストから選択してください" sqref="K206:L206" xr:uid="{7985109C-0B4C-4284-B4DB-DE08560D2BAA}">
      <formula1>"○,　"</formula1>
    </dataValidation>
    <dataValidation type="list" imeMode="halfAlpha" allowBlank="1" showInputMessage="1" showErrorMessage="1" error="リストから選択してください" sqref="M206:N206" xr:uid="{5322C36E-6368-47C7-9738-D95102E81449}">
      <formula1>"一般,特定,　"</formula1>
    </dataValidation>
    <dataValidation type="whole" imeMode="halfAlpha" allowBlank="1" showInputMessage="1" showErrorMessage="1" error="有効な数字を入力してください" sqref="O206:P206" xr:uid="{E1D3ECB7-0464-44F8-ACCF-80ECBF47D388}">
      <formula1>-9999999999</formula1>
      <formula2>9999999999</formula2>
    </dataValidation>
    <dataValidation type="whole" imeMode="halfAlpha" allowBlank="1" showInputMessage="1" showErrorMessage="1" error="有効な数字を入力してください" sqref="Q206" xr:uid="{306D8556-D229-427B-85C1-0C9E40E49A79}">
      <formula1>0</formula1>
      <formula2>9999999999</formula2>
    </dataValidation>
    <dataValidation type="whole" imeMode="halfAlpha" allowBlank="1" showInputMessage="1" showErrorMessage="1" error="有効な数字を入力してください" sqref="R206" xr:uid="{265CB7BF-7C30-4543-B537-5E8B419B7233}">
      <formula1>0</formula1>
      <formula2>9999999999</formula2>
    </dataValidation>
    <dataValidation type="whole" imeMode="halfAlpha" allowBlank="1" showInputMessage="1" showErrorMessage="1" error="有効な数字を入力してください" sqref="S206" xr:uid="{B5DCE0A5-F208-496C-A144-C11ECAB9BCBD}">
      <formula1>0</formula1>
      <formula2>9999999999</formula2>
    </dataValidation>
    <dataValidation type="whole" imeMode="halfAlpha" allowBlank="1" showInputMessage="1" showErrorMessage="1" error="有効な数字を入力してください" sqref="T206" xr:uid="{87F17147-B28F-4AF7-A24E-CE653C7B99CF}">
      <formula1>0</formula1>
      <formula2>9999999999</formula2>
    </dataValidation>
    <dataValidation type="whole" imeMode="halfAlpha" allowBlank="1" showInputMessage="1" showErrorMessage="1" error="有効な数字を入力してください" sqref="U206" xr:uid="{4FE8A0BF-6562-4B5E-9BD8-8214BA251895}">
      <formula1>0</formula1>
      <formula2>9999999999</formula2>
    </dataValidation>
    <dataValidation type="whole" imeMode="halfAlpha" allowBlank="1" showInputMessage="1" showErrorMessage="1" error="有効な数字を入力してください。10兆円以上になる場合は、9,999,999,999と入力してください" sqref="V206" xr:uid="{4BF11639-D693-4C37-ABFE-61E85BB4D921}">
      <formula1>-9999999999</formula1>
      <formula2>9999999999</formula2>
    </dataValidation>
    <dataValidation type="list" imeMode="halfAlpha" allowBlank="1" showInputMessage="1" showErrorMessage="1" error="リストから選択してください" sqref="K207:L207" xr:uid="{FE0A4145-C220-432B-AFDF-214B763E9763}">
      <formula1>"○,　"</formula1>
    </dataValidation>
    <dataValidation type="list" imeMode="halfAlpha" allowBlank="1" showInputMessage="1" showErrorMessage="1" error="リストから選択してください" sqref="M207:N207" xr:uid="{6B5DBC61-6CB3-41BA-8A32-0081075AFFB1}">
      <formula1>"一般,特定,　"</formula1>
    </dataValidation>
    <dataValidation type="whole" imeMode="halfAlpha" allowBlank="1" showInputMessage="1" showErrorMessage="1" error="有効な数字を入力してください" sqref="O207:P207" xr:uid="{25CA98AF-6B64-4E39-8636-D649EC2F6C20}">
      <formula1>-9999999999</formula1>
      <formula2>9999999999</formula2>
    </dataValidation>
    <dataValidation type="whole" imeMode="halfAlpha" allowBlank="1" showInputMessage="1" showErrorMessage="1" error="有効な数字を入力してください" sqref="Q207" xr:uid="{9546B0C8-20C5-41BF-A71E-1470AEE48C46}">
      <formula1>0</formula1>
      <formula2>9999999999</formula2>
    </dataValidation>
    <dataValidation type="whole" imeMode="halfAlpha" allowBlank="1" showInputMessage="1" showErrorMessage="1" error="有効な数字を入力してください" sqref="R207" xr:uid="{CB09E76C-E039-4114-ACC9-2F3922F6E81E}">
      <formula1>0</formula1>
      <formula2>9999999999</formula2>
    </dataValidation>
    <dataValidation type="whole" imeMode="halfAlpha" allowBlank="1" showInputMessage="1" showErrorMessage="1" error="有効な数字を入力してください" sqref="S207" xr:uid="{F7913451-64F1-4454-9387-A05D30DF8A34}">
      <formula1>0</formula1>
      <formula2>9999999999</formula2>
    </dataValidation>
    <dataValidation type="whole" imeMode="halfAlpha" allowBlank="1" showInputMessage="1" showErrorMessage="1" error="有効な数字を入力してください" sqref="T207" xr:uid="{C59D50C6-1A97-4AED-992E-4078D3CE3237}">
      <formula1>0</formula1>
      <formula2>9999999999</formula2>
    </dataValidation>
    <dataValidation type="whole" imeMode="halfAlpha" allowBlank="1" showInputMessage="1" showErrorMessage="1" error="有効な数字を入力してください" sqref="U207" xr:uid="{4675164E-8081-49C1-8274-09EBBA656B51}">
      <formula1>0</formula1>
      <formula2>9999999999</formula2>
    </dataValidation>
    <dataValidation type="whole" imeMode="halfAlpha" allowBlank="1" showInputMessage="1" showErrorMessage="1" error="有効な数字を入力してください。10兆円以上になる場合は、9,999,999,999と入力してください" sqref="V207" xr:uid="{4B7A49CA-FC69-49DF-81FB-63F2AF2A650F}">
      <formula1>-9999999999</formula1>
      <formula2>9999999999</formula2>
    </dataValidation>
    <dataValidation type="list" imeMode="halfAlpha" allowBlank="1" showInputMessage="1" showErrorMessage="1" error="リストから選択してください" sqref="K208:L208" xr:uid="{940BA5EA-F623-45FC-AD92-5FEEF3A089B9}">
      <formula1>"○,　"</formula1>
    </dataValidation>
    <dataValidation type="list" imeMode="halfAlpha" allowBlank="1" showInputMessage="1" showErrorMessage="1" error="リストから選択してください" sqref="M208:N208" xr:uid="{9DA0F654-BA36-44CD-B0DD-119CE26E60E5}">
      <formula1>"一般,特定,　"</formula1>
    </dataValidation>
    <dataValidation type="whole" imeMode="halfAlpha" allowBlank="1" showInputMessage="1" showErrorMessage="1" error="有効な数字を入力してください" sqref="O208:P208" xr:uid="{FE3027C0-97AF-4115-B33B-FBAFBB5F29D5}">
      <formula1>-9999999999</formula1>
      <formula2>9999999999</formula2>
    </dataValidation>
    <dataValidation type="whole" imeMode="halfAlpha" allowBlank="1" showInputMessage="1" showErrorMessage="1" error="有効な数字を入力してください" sqref="Q208" xr:uid="{BEDF7D33-D648-4227-B649-81BA930C10B6}">
      <formula1>0</formula1>
      <formula2>9999999999</formula2>
    </dataValidation>
    <dataValidation type="whole" imeMode="halfAlpha" allowBlank="1" showInputMessage="1" showErrorMessage="1" error="有効な数字を入力してください" sqref="R208" xr:uid="{ACCD4B20-962C-430D-8DFA-E5FA125DAF15}">
      <formula1>0</formula1>
      <formula2>9999999999</formula2>
    </dataValidation>
    <dataValidation type="whole" imeMode="halfAlpha" allowBlank="1" showInputMessage="1" showErrorMessage="1" error="有効な数字を入力してください" sqref="S208" xr:uid="{71050CF7-6A50-4DBC-862D-4518EB46D267}">
      <formula1>0</formula1>
      <formula2>9999999999</formula2>
    </dataValidation>
    <dataValidation type="whole" imeMode="halfAlpha" allowBlank="1" showInputMessage="1" showErrorMessage="1" error="有効な数字を入力してください" sqref="T208" xr:uid="{CE314B63-AB59-4E95-8813-F4C1183B237E}">
      <formula1>0</formula1>
      <formula2>9999999999</formula2>
    </dataValidation>
    <dataValidation type="whole" imeMode="halfAlpha" allowBlank="1" showInputMessage="1" showErrorMessage="1" error="有効な数字を入力してください" sqref="U208" xr:uid="{EB21C3C7-3CE9-4D3B-ABCC-675B022C7CC8}">
      <formula1>0</formula1>
      <formula2>9999999999</formula2>
    </dataValidation>
    <dataValidation type="whole" imeMode="halfAlpha" allowBlank="1" showInputMessage="1" showErrorMessage="1" error="有効な数字を入力してください。10兆円以上になる場合は、9,999,999,999と入力してください" sqref="V208" xr:uid="{AA7410C7-E7D8-4295-B4A6-E4BF98C036E6}">
      <formula1>-9999999999</formula1>
      <formula2>9999999999</formula2>
    </dataValidation>
    <dataValidation type="list" imeMode="halfAlpha" allowBlank="1" showInputMessage="1" showErrorMessage="1" error="リストから選択してください" sqref="K209:L209" xr:uid="{2B63617F-21D3-432A-9E36-75AF55543071}">
      <formula1>"○,　"</formula1>
    </dataValidation>
    <dataValidation type="list" imeMode="halfAlpha" allowBlank="1" showInputMessage="1" showErrorMessage="1" error="リストから選択してください" sqref="M209:N209" xr:uid="{5E74705D-359C-4D3B-9B56-A2C870592743}">
      <formula1>"一般,特定,　"</formula1>
    </dataValidation>
    <dataValidation type="whole" imeMode="halfAlpha" allowBlank="1" showInputMessage="1" showErrorMessage="1" error="有効な数字を入力してください" sqref="O209:P209" xr:uid="{FC05F22B-A03B-4604-A4C5-02CBBF3940CA}">
      <formula1>-9999999999</formula1>
      <formula2>9999999999</formula2>
    </dataValidation>
    <dataValidation type="whole" imeMode="halfAlpha" allowBlank="1" showInputMessage="1" showErrorMessage="1" error="有効な数字を入力してください" sqref="Q209" xr:uid="{AFFF1C5E-89E4-4891-AAD7-E623E7D4C566}">
      <formula1>0</formula1>
      <formula2>9999999999</formula2>
    </dataValidation>
    <dataValidation type="whole" imeMode="halfAlpha" allowBlank="1" showInputMessage="1" showErrorMessage="1" error="有効な数字を入力してください" sqref="R209" xr:uid="{952448E6-2F6C-4D96-B351-00BF328E23DA}">
      <formula1>0</formula1>
      <formula2>9999999999</formula2>
    </dataValidation>
    <dataValidation type="whole" imeMode="halfAlpha" allowBlank="1" showInputMessage="1" showErrorMessage="1" error="有効な数字を入力してください" sqref="S209" xr:uid="{6F8E94B1-6047-454E-971F-247F09F70520}">
      <formula1>0</formula1>
      <formula2>9999999999</formula2>
    </dataValidation>
    <dataValidation type="whole" imeMode="halfAlpha" allowBlank="1" showInputMessage="1" showErrorMessage="1" error="有効な数字を入力してください" sqref="T209" xr:uid="{9933E9F7-DFF4-43A0-B406-5F64279A3289}">
      <formula1>0</formula1>
      <formula2>9999999999</formula2>
    </dataValidation>
    <dataValidation type="whole" imeMode="halfAlpha" allowBlank="1" showInputMessage="1" showErrorMessage="1" error="有効な数字を入力してください" sqref="U209" xr:uid="{11B6D515-C275-47BB-B466-5ABCB71EBC69}">
      <formula1>0</formula1>
      <formula2>9999999999</formula2>
    </dataValidation>
    <dataValidation type="whole" imeMode="halfAlpha" allowBlank="1" showInputMessage="1" showErrorMessage="1" error="有効な数字を入力してください。10兆円以上になる場合は、9,999,999,999と入力してください" sqref="V209" xr:uid="{7CE72993-50C7-4DA0-8AC2-5C508C92A92E}">
      <formula1>-9999999999</formula1>
      <formula2>9999999999</formula2>
    </dataValidation>
    <dataValidation type="list" imeMode="halfAlpha" allowBlank="1" showInputMessage="1" showErrorMessage="1" error="リストから選択してください" sqref="K210:L210" xr:uid="{A38EA7EA-644F-4AB5-9C17-D839AFE000F7}">
      <formula1>"○,　"</formula1>
    </dataValidation>
    <dataValidation type="list" imeMode="halfAlpha" allowBlank="1" showInputMessage="1" showErrorMessage="1" error="リストから選択してください" sqref="M210:N210" xr:uid="{8F559E57-F9D8-48FD-98B4-62264D5CB056}">
      <formula1>"一般,特定,　"</formula1>
    </dataValidation>
    <dataValidation type="whole" imeMode="halfAlpha" allowBlank="1" showInputMessage="1" showErrorMessage="1" error="有効な数字を入力してください" sqref="O210:P210" xr:uid="{8BF5FE4E-3A1F-4BA0-9044-13F84C595922}">
      <formula1>-9999999999</formula1>
      <formula2>9999999999</formula2>
    </dataValidation>
    <dataValidation type="whole" imeMode="halfAlpha" allowBlank="1" showInputMessage="1" showErrorMessage="1" error="有効な数字を入力してください" sqref="Q210" xr:uid="{333A3ABD-DEB2-47DD-B59E-BAD75DB1E9CE}">
      <formula1>0</formula1>
      <formula2>9999999999</formula2>
    </dataValidation>
    <dataValidation type="whole" imeMode="halfAlpha" allowBlank="1" showInputMessage="1" showErrorMessage="1" error="有効な数字を入力してください" sqref="R210" xr:uid="{D64C120A-5361-4224-9ED6-D0CF00A3A239}">
      <formula1>0</formula1>
      <formula2>9999999999</formula2>
    </dataValidation>
    <dataValidation type="whole" imeMode="halfAlpha" allowBlank="1" showInputMessage="1" showErrorMessage="1" error="有効な数字を入力してください" sqref="S210" xr:uid="{32AF3FFB-8F09-43C6-82ED-8FD958B834DC}">
      <formula1>0</formula1>
      <formula2>9999999999</formula2>
    </dataValidation>
    <dataValidation type="whole" imeMode="halfAlpha" allowBlank="1" showInputMessage="1" showErrorMessage="1" error="有効な数字を入力してください" sqref="T210" xr:uid="{23A0349E-A035-4C0B-8349-F4783C3A7116}">
      <formula1>0</formula1>
      <formula2>9999999999</formula2>
    </dataValidation>
    <dataValidation type="whole" imeMode="halfAlpha" allowBlank="1" showInputMessage="1" showErrorMessage="1" error="有効な数字を入力してください" sqref="U210" xr:uid="{1F3A2729-1743-4ECE-BA28-6B4D569E4C6F}">
      <formula1>0</formula1>
      <formula2>9999999999</formula2>
    </dataValidation>
    <dataValidation type="whole" imeMode="halfAlpha" allowBlank="1" showInputMessage="1" showErrorMessage="1" error="有効な数字を入力してください。10兆円以上になる場合は、9,999,999,999と入力してください" sqref="V210" xr:uid="{55670DC3-E802-43C4-9F47-A5891FC43707}">
      <formula1>-9999999999</formula1>
      <formula2>9999999999</formula2>
    </dataValidation>
    <dataValidation type="list" imeMode="halfAlpha" allowBlank="1" showInputMessage="1" showErrorMessage="1" error="リストから選択してください" sqref="K211:L211" xr:uid="{5A57638B-250D-4EAF-81FE-DBC307C1733C}">
      <formula1>"○,　"</formula1>
    </dataValidation>
    <dataValidation type="list" imeMode="halfAlpha" allowBlank="1" showInputMessage="1" showErrorMessage="1" error="リストから選択してください" sqref="M211:N211" xr:uid="{9ED8D9A2-D22E-4A8F-843C-0CC34FDEF87A}">
      <formula1>"一般,特定,　"</formula1>
    </dataValidation>
    <dataValidation type="whole" imeMode="halfAlpha" allowBlank="1" showInputMessage="1" showErrorMessage="1" error="有効な数字を入力してください" sqref="O211:P211" xr:uid="{D473F547-908B-4624-9991-62AA93A45CFC}">
      <formula1>-9999999999</formula1>
      <formula2>9999999999</formula2>
    </dataValidation>
    <dataValidation type="whole" imeMode="halfAlpha" allowBlank="1" showInputMessage="1" showErrorMessage="1" error="有効な数字を入力してください" sqref="Q211" xr:uid="{80DD19E8-956A-43AE-9D3B-1E49693C52F3}">
      <formula1>0</formula1>
      <formula2>9999999999</formula2>
    </dataValidation>
    <dataValidation type="whole" imeMode="halfAlpha" allowBlank="1" showInputMessage="1" showErrorMessage="1" error="有効な数字を入力してください" sqref="R211" xr:uid="{359AF3CC-8CBE-460E-A48C-2584A40272E4}">
      <formula1>0</formula1>
      <formula2>9999999999</formula2>
    </dataValidation>
    <dataValidation type="whole" imeMode="halfAlpha" allowBlank="1" showInputMessage="1" showErrorMessage="1" error="有効な数字を入力してください" sqref="S211" xr:uid="{B8B9E147-CAF4-4D4E-8A9D-C072D76F1633}">
      <formula1>0</formula1>
      <formula2>9999999999</formula2>
    </dataValidation>
    <dataValidation type="whole" imeMode="halfAlpha" allowBlank="1" showInputMessage="1" showErrorMessage="1" error="有効な数字を入力してください" sqref="T211" xr:uid="{D0755943-E523-4813-A12B-D9F6B5EF389B}">
      <formula1>0</formula1>
      <formula2>9999999999</formula2>
    </dataValidation>
    <dataValidation type="whole" imeMode="halfAlpha" allowBlank="1" showInputMessage="1" showErrorMessage="1" error="有効な数字を入力してください" sqref="U211" xr:uid="{16905DD1-4011-4A5C-95FD-70830AB9935B}">
      <formula1>0</formula1>
      <formula2>9999999999</formula2>
    </dataValidation>
    <dataValidation type="whole" imeMode="halfAlpha" allowBlank="1" showInputMessage="1" showErrorMessage="1" error="有効な数字を入力してください。10兆円以上になる場合は、9,999,999,999と入力してください" sqref="V211" xr:uid="{E68F83FE-30DD-45D1-A634-D03A68B2EA62}">
      <formula1>-9999999999</formula1>
      <formula2>9999999999</formula2>
    </dataValidation>
    <dataValidation type="list" imeMode="halfAlpha" allowBlank="1" showInputMessage="1" showErrorMessage="1" error="リストから選択してください" sqref="M222:N222" xr:uid="{20BCC1F0-3E30-42EB-8929-423018AB72CD}">
      <formula1>"○,　"</formula1>
    </dataValidation>
    <dataValidation type="whole" imeMode="halfAlpha" allowBlank="1" showInputMessage="1" showErrorMessage="1" error="有効な数字を入力してください。10兆円以上になる場合は、9,999,999,999と入力してください" sqref="O222:Q222" xr:uid="{4AC46EDD-C6D6-4BB2-A684-456E7153360F}">
      <formula1>-9999999999</formula1>
      <formula2>9999999999</formula2>
    </dataValidation>
    <dataValidation type="list" imeMode="halfAlpha" allowBlank="1" showInputMessage="1" showErrorMessage="1" error="リストから選択してください" sqref="M223:N223" xr:uid="{905373E3-3607-4408-BCCE-770D64CF984E}">
      <formula1>"○,　"</formula1>
    </dataValidation>
    <dataValidation type="whole" imeMode="halfAlpha" allowBlank="1" showInputMessage="1" showErrorMessage="1" error="有効な数字を入力してください。10兆円以上になる場合は、9,999,999,999と入力してください" sqref="O223:Q223" xr:uid="{4D23B1DE-5DBD-4EE2-BF74-B2DEA274B99F}">
      <formula1>-9999999999</formula1>
      <formula2>9999999999</formula2>
    </dataValidation>
    <dataValidation type="list" imeMode="halfAlpha" allowBlank="1" showInputMessage="1" showErrorMessage="1" error="リストから選択してください" sqref="M224:N224" xr:uid="{A4D95723-426E-43D4-81E6-79078109AE23}">
      <formula1>"○,　"</formula1>
    </dataValidation>
    <dataValidation type="whole" imeMode="halfAlpha" allowBlank="1" showInputMessage="1" showErrorMessage="1" error="有効な数字を入力してください。10兆円以上になる場合は、9,999,999,999と入力してください" sqref="O224:Q224" xr:uid="{245831A0-D29E-4A0D-B6D1-F190BCA79442}">
      <formula1>-9999999999</formula1>
      <formula2>9999999999</formula2>
    </dataValidation>
    <dataValidation type="list" imeMode="halfAlpha" allowBlank="1" showInputMessage="1" showErrorMessage="1" error="リストから選択してください" sqref="M225:N225" xr:uid="{258D04D0-78B5-4D78-A3D0-31E9F39EE8C7}">
      <formula1>"○,　"</formula1>
    </dataValidation>
    <dataValidation type="whole" imeMode="halfAlpha" allowBlank="1" showInputMessage="1" showErrorMessage="1" error="有効な数字を入力してください。10兆円以上になる場合は、9,999,999,999と入力してください" sqref="O225:Q225" xr:uid="{C2FFA09D-E08F-435B-B0B5-2CAF8BC65A6B}">
      <formula1>-9999999999</formula1>
      <formula2>9999999999</formula2>
    </dataValidation>
    <dataValidation errorStyle="warning" imeMode="halfAlpha" allowBlank="1" showInputMessage="1" showErrorMessage="1" sqref="B6" xr:uid="{075994C8-5783-44E6-9FBF-D8BED03B24F2}"/>
  </dataValidations>
  <pageMargins left="0.19685039370078741" right="0.19685039370078741" top="0.39370078740157483" bottom="0.19685039370078741" header="0.39370078740157483" footer="0.19685039370078741"/>
  <pageSetup paperSize="9" scale="68"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1CA64-F892-43A7-A223-6462DC3B3D07}">
  <sheetPr codeName="Sheet1">
    <tabColor rgb="FFFFE1FF"/>
    <pageSetUpPr fitToPage="1"/>
  </sheetPr>
  <dimension ref="A1:AA209"/>
  <sheetViews>
    <sheetView showGridLines="0" topLeftCell="B1" zoomScaleNormal="100" workbookViewId="0">
      <pane ySplit="9" topLeftCell="A10" activePane="bottomLeft" state="frozen"/>
      <selection pane="bottomLeft" activeCell="B1" sqref="B1"/>
    </sheetView>
  </sheetViews>
  <sheetFormatPr defaultColWidth="2.625" defaultRowHeight="13.5" x14ac:dyDescent="0.15"/>
  <cols>
    <col min="1" max="1" width="8.625" style="149" hidden="1" customWidth="1"/>
    <col min="2" max="2" width="1.625" style="149" customWidth="1"/>
    <col min="3" max="3" width="3.125" style="110" customWidth="1"/>
    <col min="4" max="4" width="13.875" style="110" bestFit="1" customWidth="1"/>
    <col min="5" max="5" width="18.5" style="110" customWidth="1"/>
    <col min="6" max="6" width="19.375" style="110" customWidth="1"/>
    <col min="7" max="7" width="17.5" style="110" customWidth="1"/>
    <col min="8" max="13" width="4.125" style="110" customWidth="1"/>
    <col min="14" max="17" width="3.75" style="110" customWidth="1"/>
    <col min="18" max="21" width="6.625" style="110" customWidth="1"/>
    <col min="22" max="22" width="7.25" style="110" customWidth="1"/>
    <col min="23" max="26" width="6.625" style="110" customWidth="1"/>
    <col min="27" max="27" width="30.625" style="110" customWidth="1"/>
    <col min="28" max="295" width="2.625" style="110"/>
    <col min="296" max="296" width="8" style="110" customWidth="1"/>
    <col min="297" max="551" width="2.625" style="110"/>
    <col min="552" max="552" width="8" style="110" customWidth="1"/>
    <col min="553" max="807" width="2.625" style="110"/>
    <col min="808" max="808" width="8" style="110" customWidth="1"/>
    <col min="809" max="1063" width="2.625" style="110"/>
    <col min="1064" max="1064" width="8" style="110" customWidth="1"/>
    <col min="1065" max="1319" width="2.625" style="110"/>
    <col min="1320" max="1320" width="8" style="110" customWidth="1"/>
    <col min="1321" max="1575" width="2.625" style="110"/>
    <col min="1576" max="1576" width="8" style="110" customWidth="1"/>
    <col min="1577" max="1831" width="2.625" style="110"/>
    <col min="1832" max="1832" width="8" style="110" customWidth="1"/>
    <col min="1833" max="2087" width="2.625" style="110"/>
    <col min="2088" max="2088" width="8" style="110" customWidth="1"/>
    <col min="2089" max="2343" width="2.625" style="110"/>
    <col min="2344" max="2344" width="8" style="110" customWidth="1"/>
    <col min="2345" max="2599" width="2.625" style="110"/>
    <col min="2600" max="2600" width="8" style="110" customWidth="1"/>
    <col min="2601" max="2855" width="2.625" style="110"/>
    <col min="2856" max="2856" width="8" style="110" customWidth="1"/>
    <col min="2857" max="3111" width="2.625" style="110"/>
    <col min="3112" max="3112" width="8" style="110" customWidth="1"/>
    <col min="3113" max="3367" width="2.625" style="110"/>
    <col min="3368" max="3368" width="8" style="110" customWidth="1"/>
    <col min="3369" max="3623" width="2.625" style="110"/>
    <col min="3624" max="3624" width="8" style="110" customWidth="1"/>
    <col min="3625" max="3879" width="2.625" style="110"/>
    <col min="3880" max="3880" width="8" style="110" customWidth="1"/>
    <col min="3881" max="4135" width="2.625" style="110"/>
    <col min="4136" max="4136" width="8" style="110" customWidth="1"/>
    <col min="4137" max="4391" width="2.625" style="110"/>
    <col min="4392" max="4392" width="8" style="110" customWidth="1"/>
    <col min="4393" max="4647" width="2.625" style="110"/>
    <col min="4648" max="4648" width="8" style="110" customWidth="1"/>
    <col min="4649" max="4903" width="2.625" style="110"/>
    <col min="4904" max="4904" width="8" style="110" customWidth="1"/>
    <col min="4905" max="5159" width="2.625" style="110"/>
    <col min="5160" max="5160" width="8" style="110" customWidth="1"/>
    <col min="5161" max="5415" width="2.625" style="110"/>
    <col min="5416" max="5416" width="8" style="110" customWidth="1"/>
    <col min="5417" max="5671" width="2.625" style="110"/>
    <col min="5672" max="5672" width="8" style="110" customWidth="1"/>
    <col min="5673" max="5927" width="2.625" style="110"/>
    <col min="5928" max="5928" width="8" style="110" customWidth="1"/>
    <col min="5929" max="6183" width="2.625" style="110"/>
    <col min="6184" max="6184" width="8" style="110" customWidth="1"/>
    <col min="6185" max="6439" width="2.625" style="110"/>
    <col min="6440" max="6440" width="8" style="110" customWidth="1"/>
    <col min="6441" max="6695" width="2.625" style="110"/>
    <col min="6696" max="6696" width="8" style="110" customWidth="1"/>
    <col min="6697" max="6951" width="2.625" style="110"/>
    <col min="6952" max="6952" width="8" style="110" customWidth="1"/>
    <col min="6953" max="7207" width="2.625" style="110"/>
    <col min="7208" max="7208" width="8" style="110" customWidth="1"/>
    <col min="7209" max="7463" width="2.625" style="110"/>
    <col min="7464" max="7464" width="8" style="110" customWidth="1"/>
    <col min="7465" max="7719" width="2.625" style="110"/>
    <col min="7720" max="7720" width="8" style="110" customWidth="1"/>
    <col min="7721" max="7975" width="2.625" style="110"/>
    <col min="7976" max="7976" width="8" style="110" customWidth="1"/>
    <col min="7977" max="8231" width="2.625" style="110"/>
    <col min="8232" max="8232" width="8" style="110" customWidth="1"/>
    <col min="8233" max="8487" width="2.625" style="110"/>
    <col min="8488" max="8488" width="8" style="110" customWidth="1"/>
    <col min="8489" max="8743" width="2.625" style="110"/>
    <col min="8744" max="8744" width="8" style="110" customWidth="1"/>
    <col min="8745" max="8999" width="2.625" style="110"/>
    <col min="9000" max="9000" width="8" style="110" customWidth="1"/>
    <col min="9001" max="9255" width="2.625" style="110"/>
    <col min="9256" max="9256" width="8" style="110" customWidth="1"/>
    <col min="9257" max="9511" width="2.625" style="110"/>
    <col min="9512" max="9512" width="8" style="110" customWidth="1"/>
    <col min="9513" max="9767" width="2.625" style="110"/>
    <col min="9768" max="9768" width="8" style="110" customWidth="1"/>
    <col min="9769" max="10023" width="2.625" style="110"/>
    <col min="10024" max="10024" width="8" style="110" customWidth="1"/>
    <col min="10025" max="10279" width="2.625" style="110"/>
    <col min="10280" max="10280" width="8" style="110" customWidth="1"/>
    <col min="10281" max="10535" width="2.625" style="110"/>
    <col min="10536" max="10536" width="8" style="110" customWidth="1"/>
    <col min="10537" max="10791" width="2.625" style="110"/>
    <col min="10792" max="10792" width="8" style="110" customWidth="1"/>
    <col min="10793" max="11047" width="2.625" style="110"/>
    <col min="11048" max="11048" width="8" style="110" customWidth="1"/>
    <col min="11049" max="11303" width="2.625" style="110"/>
    <col min="11304" max="11304" width="8" style="110" customWidth="1"/>
    <col min="11305" max="11559" width="2.625" style="110"/>
    <col min="11560" max="11560" width="8" style="110" customWidth="1"/>
    <col min="11561" max="11815" width="2.625" style="110"/>
    <col min="11816" max="11816" width="8" style="110" customWidth="1"/>
    <col min="11817" max="12071" width="2.625" style="110"/>
    <col min="12072" max="12072" width="8" style="110" customWidth="1"/>
    <col min="12073" max="12327" width="2.625" style="110"/>
    <col min="12328" max="12328" width="8" style="110" customWidth="1"/>
    <col min="12329" max="12583" width="2.625" style="110"/>
    <col min="12584" max="12584" width="8" style="110" customWidth="1"/>
    <col min="12585" max="12839" width="2.625" style="110"/>
    <col min="12840" max="12840" width="8" style="110" customWidth="1"/>
    <col min="12841" max="13095" width="2.625" style="110"/>
    <col min="13096" max="13096" width="8" style="110" customWidth="1"/>
    <col min="13097" max="13351" width="2.625" style="110"/>
    <col min="13352" max="13352" width="8" style="110" customWidth="1"/>
    <col min="13353" max="13607" width="2.625" style="110"/>
    <col min="13608" max="13608" width="8" style="110" customWidth="1"/>
    <col min="13609" max="13863" width="2.625" style="110"/>
    <col min="13864" max="13864" width="8" style="110" customWidth="1"/>
    <col min="13865" max="14119" width="2.625" style="110"/>
    <col min="14120" max="14120" width="8" style="110" customWidth="1"/>
    <col min="14121" max="14375" width="2.625" style="110"/>
    <col min="14376" max="14376" width="8" style="110" customWidth="1"/>
    <col min="14377" max="14631" width="2.625" style="110"/>
    <col min="14632" max="14632" width="8" style="110" customWidth="1"/>
    <col min="14633" max="14887" width="2.625" style="110"/>
    <col min="14888" max="14888" width="8" style="110" customWidth="1"/>
    <col min="14889" max="15143" width="2.625" style="110"/>
    <col min="15144" max="15144" width="8" style="110" customWidth="1"/>
    <col min="15145" max="15399" width="2.625" style="110"/>
    <col min="15400" max="15400" width="8" style="110" customWidth="1"/>
    <col min="15401" max="15655" width="2.625" style="110"/>
    <col min="15656" max="15656" width="8" style="110" customWidth="1"/>
    <col min="15657" max="15911" width="2.625" style="110"/>
    <col min="15912" max="15912" width="8" style="110" customWidth="1"/>
    <col min="15913" max="16167" width="2.625" style="110"/>
    <col min="16168" max="16168" width="8" style="110" customWidth="1"/>
    <col min="16169" max="16384" width="2.625" style="110"/>
  </cols>
  <sheetData>
    <row r="1" spans="1:27" ht="30" customHeight="1" x14ac:dyDescent="0.15">
      <c r="A1" s="149" t="s">
        <v>193</v>
      </c>
      <c r="C1" s="333" t="s">
        <v>167</v>
      </c>
      <c r="D1" s="333"/>
      <c r="E1" s="333"/>
      <c r="F1" s="333"/>
      <c r="G1" s="333"/>
      <c r="H1" s="333"/>
      <c r="I1" s="333"/>
      <c r="J1" s="333"/>
      <c r="K1" s="333"/>
      <c r="L1" s="333"/>
      <c r="M1" s="333"/>
      <c r="N1" s="333"/>
      <c r="O1" s="333"/>
      <c r="P1" s="333"/>
      <c r="Q1" s="333"/>
      <c r="R1" s="333"/>
      <c r="AA1" s="150">
        <v>44097</v>
      </c>
    </row>
    <row r="2" spans="1:27" ht="15" customHeight="1" thickBot="1" x14ac:dyDescent="0.2">
      <c r="A2" s="149" t="s">
        <v>206</v>
      </c>
      <c r="C2" s="334"/>
      <c r="D2" s="334"/>
      <c r="E2" s="334"/>
      <c r="F2" s="334"/>
      <c r="G2" s="334"/>
      <c r="H2" s="334"/>
      <c r="I2" s="334"/>
      <c r="J2" s="334"/>
      <c r="K2" s="334"/>
      <c r="L2" s="334"/>
      <c r="M2" s="334"/>
      <c r="N2" s="334"/>
      <c r="O2" s="334"/>
      <c r="P2" s="334"/>
      <c r="Q2" s="334"/>
      <c r="R2" s="334"/>
      <c r="T2" s="151"/>
      <c r="U2" s="152"/>
      <c r="V2" s="152"/>
      <c r="W2" s="152"/>
      <c r="X2" s="152"/>
      <c r="Y2" s="152"/>
      <c r="Z2" s="152"/>
      <c r="AA2" s="152"/>
    </row>
    <row r="3" spans="1:27" ht="33.75" customHeight="1" thickTop="1" x14ac:dyDescent="0.15">
      <c r="A3" s="149">
        <v>2021.01</v>
      </c>
      <c r="C3" s="335" t="s">
        <v>194</v>
      </c>
      <c r="D3" s="336"/>
      <c r="E3" s="336"/>
      <c r="F3" s="336"/>
      <c r="G3" s="336"/>
      <c r="H3" s="336"/>
      <c r="I3" s="336"/>
      <c r="J3" s="336"/>
      <c r="K3" s="336"/>
      <c r="L3" s="336"/>
      <c r="M3" s="336"/>
      <c r="N3" s="336"/>
      <c r="O3" s="336"/>
      <c r="P3" s="336"/>
      <c r="Q3" s="336"/>
      <c r="R3" s="336"/>
      <c r="T3" s="337" t="str">
        <f>"日給制の職員は、次のいずれかの条件を満たしていれば、常時雇用されている者として扱います。
" &amp; 今年 &amp; "中（" &amp; 今年 &amp; "1月1日から" &amp; 今年 &amp; "12月31日までの間）において、
・20日以上勤務した月数が6ヶ月以上あること。
・年間出勤日数が200日以上であること。
（中途採用の場合は、「総出勤日数＞200日×雇用月数÷12月」を満たしていること。）"</f>
        <v>日給制の職員は、次のいずれかの条件を満たしていれば、常時雇用されている者として扱います。
令和2年中（令和2年1月1日から令和2年12月31日までの間）において、
・20日以上勤務した月数が6ヶ月以上あること。
・年間出勤日数が200日以上であること。
（中途採用の場合は、「総出勤日数＞200日×雇用月数÷12月」を満たしていること。）</v>
      </c>
      <c r="U3" s="272"/>
      <c r="V3" s="272"/>
      <c r="W3" s="272"/>
      <c r="X3" s="272"/>
      <c r="Y3" s="272"/>
      <c r="Z3" s="272"/>
      <c r="AA3" s="338"/>
    </row>
    <row r="4" spans="1:27" ht="12" customHeight="1" x14ac:dyDescent="0.15">
      <c r="C4" s="111" t="s">
        <v>53</v>
      </c>
      <c r="D4" s="342" t="s">
        <v>168</v>
      </c>
      <c r="E4" s="342"/>
      <c r="F4" s="342"/>
      <c r="G4" s="342"/>
      <c r="H4" s="342"/>
      <c r="I4" s="342"/>
      <c r="J4" s="342"/>
      <c r="K4" s="342"/>
      <c r="L4" s="342"/>
      <c r="M4" s="342"/>
      <c r="N4" s="342"/>
      <c r="O4" s="342"/>
      <c r="P4" s="342"/>
      <c r="Q4" s="342"/>
      <c r="R4" s="342"/>
      <c r="S4" s="112"/>
      <c r="T4" s="337"/>
      <c r="U4" s="272"/>
      <c r="V4" s="272"/>
      <c r="W4" s="272"/>
      <c r="X4" s="272"/>
      <c r="Y4" s="272"/>
      <c r="Z4" s="272"/>
      <c r="AA4" s="338"/>
    </row>
    <row r="5" spans="1:27" ht="12" customHeight="1" x14ac:dyDescent="0.15">
      <c r="C5" s="111" t="s">
        <v>54</v>
      </c>
      <c r="D5" s="276" t="s">
        <v>169</v>
      </c>
      <c r="E5" s="276"/>
      <c r="F5" s="276"/>
      <c r="G5" s="276"/>
      <c r="H5" s="276"/>
      <c r="I5" s="276"/>
      <c r="J5" s="276"/>
      <c r="K5" s="276"/>
      <c r="L5" s="276"/>
      <c r="M5" s="276"/>
      <c r="N5" s="276"/>
      <c r="O5" s="276"/>
      <c r="P5" s="276"/>
      <c r="Q5" s="276"/>
      <c r="R5" s="276"/>
      <c r="S5" s="112"/>
      <c r="T5" s="337"/>
      <c r="U5" s="272"/>
      <c r="V5" s="272"/>
      <c r="W5" s="272"/>
      <c r="X5" s="272"/>
      <c r="Y5" s="272"/>
      <c r="Z5" s="272"/>
      <c r="AA5" s="338"/>
    </row>
    <row r="6" spans="1:27" ht="51.95" customHeight="1" thickBot="1" x14ac:dyDescent="0.2">
      <c r="C6" s="111" t="s">
        <v>170</v>
      </c>
      <c r="D6" s="343" t="s">
        <v>171</v>
      </c>
      <c r="E6" s="343"/>
      <c r="F6" s="343"/>
      <c r="G6" s="343"/>
      <c r="H6" s="343"/>
      <c r="I6" s="343"/>
      <c r="J6" s="343"/>
      <c r="K6" s="343"/>
      <c r="L6" s="343"/>
      <c r="M6" s="343"/>
      <c r="N6" s="343"/>
      <c r="O6" s="343"/>
      <c r="P6" s="343"/>
      <c r="Q6" s="343"/>
      <c r="R6" s="343"/>
      <c r="S6" s="112"/>
      <c r="T6" s="339"/>
      <c r="U6" s="340"/>
      <c r="V6" s="340"/>
      <c r="W6" s="340"/>
      <c r="X6" s="340"/>
      <c r="Y6" s="340"/>
      <c r="Z6" s="340"/>
      <c r="AA6" s="341"/>
    </row>
    <row r="7" spans="1:27" ht="6" customHeight="1" thickTop="1" x14ac:dyDescent="0.15"/>
    <row r="8" spans="1:27" s="113" customFormat="1" ht="15.75" customHeight="1" x14ac:dyDescent="0.15">
      <c r="A8" s="149"/>
      <c r="B8" s="149"/>
      <c r="C8" s="346" t="s">
        <v>172</v>
      </c>
      <c r="D8" s="348" t="s">
        <v>173</v>
      </c>
      <c r="E8" s="350" t="s">
        <v>174</v>
      </c>
      <c r="F8" s="352" t="s">
        <v>175</v>
      </c>
      <c r="G8" s="354" t="s">
        <v>176</v>
      </c>
      <c r="H8" s="352" t="s">
        <v>177</v>
      </c>
      <c r="I8" s="356"/>
      <c r="J8" s="356"/>
      <c r="K8" s="356"/>
      <c r="L8" s="356"/>
      <c r="M8" s="357"/>
      <c r="N8" s="352" t="s">
        <v>178</v>
      </c>
      <c r="O8" s="361"/>
      <c r="P8" s="361"/>
      <c r="Q8" s="350"/>
      <c r="R8" s="365" t="s">
        <v>179</v>
      </c>
      <c r="S8" s="366"/>
      <c r="T8" s="366"/>
      <c r="U8" s="367"/>
      <c r="V8" s="368" t="s">
        <v>180</v>
      </c>
      <c r="W8" s="365" t="s">
        <v>181</v>
      </c>
      <c r="X8" s="367"/>
      <c r="Y8" s="370" t="s">
        <v>182</v>
      </c>
      <c r="Z8" s="371"/>
      <c r="AA8" s="344" t="s">
        <v>183</v>
      </c>
    </row>
    <row r="9" spans="1:27" s="113" customFormat="1" ht="55.5" customHeight="1" x14ac:dyDescent="0.15">
      <c r="A9" s="149"/>
      <c r="B9" s="149"/>
      <c r="C9" s="347"/>
      <c r="D9" s="349"/>
      <c r="E9" s="351"/>
      <c r="F9" s="353"/>
      <c r="G9" s="355"/>
      <c r="H9" s="358"/>
      <c r="I9" s="359"/>
      <c r="J9" s="359"/>
      <c r="K9" s="359"/>
      <c r="L9" s="359"/>
      <c r="M9" s="360"/>
      <c r="N9" s="362"/>
      <c r="O9" s="363"/>
      <c r="P9" s="363"/>
      <c r="Q9" s="364"/>
      <c r="R9" s="180" t="s">
        <v>184</v>
      </c>
      <c r="S9" s="181" t="s">
        <v>185</v>
      </c>
      <c r="T9" s="181" t="s">
        <v>186</v>
      </c>
      <c r="U9" s="182" t="s">
        <v>187</v>
      </c>
      <c r="V9" s="369"/>
      <c r="W9" s="114" t="s">
        <v>188</v>
      </c>
      <c r="X9" s="183" t="s">
        <v>189</v>
      </c>
      <c r="Y9" s="114" t="s">
        <v>190</v>
      </c>
      <c r="Z9" s="115" t="s">
        <v>191</v>
      </c>
      <c r="AA9" s="345"/>
    </row>
    <row r="10" spans="1:27" s="113" customFormat="1" ht="18" customHeight="1" x14ac:dyDescent="0.15">
      <c r="A10" s="149"/>
      <c r="B10" s="149"/>
      <c r="C10" s="116">
        <v>1</v>
      </c>
      <c r="D10" s="117"/>
      <c r="E10" s="154"/>
      <c r="F10" s="118"/>
      <c r="G10" s="154"/>
      <c r="H10" s="119"/>
      <c r="I10" s="120"/>
      <c r="J10" s="120"/>
      <c r="K10" s="119"/>
      <c r="L10" s="119"/>
      <c r="M10" s="119"/>
      <c r="N10" s="118"/>
      <c r="O10" s="120"/>
      <c r="P10" s="119"/>
      <c r="Q10" s="121"/>
      <c r="R10" s="122"/>
      <c r="S10" s="123"/>
      <c r="T10" s="124"/>
      <c r="U10" s="125"/>
      <c r="V10" s="155"/>
      <c r="W10" s="126"/>
      <c r="X10" s="125"/>
      <c r="Y10" s="127"/>
      <c r="Z10" s="128"/>
      <c r="AA10" s="129"/>
    </row>
    <row r="11" spans="1:27" s="113" customFormat="1" ht="18" customHeight="1" x14ac:dyDescent="0.15">
      <c r="A11" s="149"/>
      <c r="B11" s="149"/>
      <c r="C11" s="130">
        <v>2</v>
      </c>
      <c r="D11" s="117"/>
      <c r="E11" s="154"/>
      <c r="F11" s="118"/>
      <c r="G11" s="154"/>
      <c r="H11" s="119"/>
      <c r="I11" s="120"/>
      <c r="J11" s="120"/>
      <c r="K11" s="119"/>
      <c r="L11" s="119"/>
      <c r="M11" s="119"/>
      <c r="N11" s="118"/>
      <c r="O11" s="120"/>
      <c r="P11" s="119"/>
      <c r="Q11" s="121"/>
      <c r="R11" s="122"/>
      <c r="S11" s="123"/>
      <c r="T11" s="124"/>
      <c r="U11" s="125"/>
      <c r="V11" s="155"/>
      <c r="W11" s="126"/>
      <c r="X11" s="125"/>
      <c r="Y11" s="127"/>
      <c r="Z11" s="128"/>
      <c r="AA11" s="129"/>
    </row>
    <row r="12" spans="1:27" s="113" customFormat="1" ht="18" customHeight="1" x14ac:dyDescent="0.15">
      <c r="A12" s="149"/>
      <c r="B12" s="149"/>
      <c r="C12" s="130">
        <v>3</v>
      </c>
      <c r="D12" s="117"/>
      <c r="E12" s="154"/>
      <c r="F12" s="118"/>
      <c r="G12" s="154"/>
      <c r="H12" s="119"/>
      <c r="I12" s="120"/>
      <c r="J12" s="120"/>
      <c r="K12" s="119"/>
      <c r="L12" s="119"/>
      <c r="M12" s="119"/>
      <c r="N12" s="118"/>
      <c r="O12" s="120"/>
      <c r="P12" s="119"/>
      <c r="Q12" s="121"/>
      <c r="R12" s="122"/>
      <c r="S12" s="123"/>
      <c r="T12" s="124"/>
      <c r="U12" s="125"/>
      <c r="V12" s="155"/>
      <c r="W12" s="126"/>
      <c r="X12" s="125"/>
      <c r="Y12" s="127"/>
      <c r="Z12" s="128"/>
      <c r="AA12" s="129"/>
    </row>
    <row r="13" spans="1:27" s="113" customFormat="1" ht="18" customHeight="1" x14ac:dyDescent="0.15">
      <c r="A13" s="149"/>
      <c r="B13" s="149"/>
      <c r="C13" s="131">
        <v>4</v>
      </c>
      <c r="D13" s="117"/>
      <c r="E13" s="154"/>
      <c r="F13" s="118"/>
      <c r="G13" s="154"/>
      <c r="H13" s="119"/>
      <c r="I13" s="120"/>
      <c r="J13" s="120"/>
      <c r="K13" s="119"/>
      <c r="L13" s="119"/>
      <c r="M13" s="119"/>
      <c r="N13" s="118"/>
      <c r="O13" s="120"/>
      <c r="P13" s="119"/>
      <c r="Q13" s="121"/>
      <c r="R13" s="122"/>
      <c r="S13" s="123"/>
      <c r="T13" s="124"/>
      <c r="U13" s="125"/>
      <c r="V13" s="155"/>
      <c r="W13" s="126"/>
      <c r="X13" s="125"/>
      <c r="Y13" s="127"/>
      <c r="Z13" s="128"/>
      <c r="AA13" s="129"/>
    </row>
    <row r="14" spans="1:27" s="113" customFormat="1" ht="18" customHeight="1" x14ac:dyDescent="0.15">
      <c r="A14" s="149"/>
      <c r="B14" s="149"/>
      <c r="C14" s="130">
        <v>5</v>
      </c>
      <c r="D14" s="117"/>
      <c r="E14" s="154"/>
      <c r="F14" s="118"/>
      <c r="G14" s="154"/>
      <c r="H14" s="119"/>
      <c r="I14" s="120"/>
      <c r="J14" s="120"/>
      <c r="K14" s="119"/>
      <c r="L14" s="119"/>
      <c r="M14" s="119"/>
      <c r="N14" s="118"/>
      <c r="O14" s="120"/>
      <c r="P14" s="119"/>
      <c r="Q14" s="121"/>
      <c r="R14" s="122"/>
      <c r="S14" s="123"/>
      <c r="T14" s="124"/>
      <c r="U14" s="125"/>
      <c r="V14" s="155"/>
      <c r="W14" s="126"/>
      <c r="X14" s="125"/>
      <c r="Y14" s="127"/>
      <c r="Z14" s="128"/>
      <c r="AA14" s="129"/>
    </row>
    <row r="15" spans="1:27" s="113" customFormat="1" ht="18" customHeight="1" x14ac:dyDescent="0.15">
      <c r="A15" s="149"/>
      <c r="B15" s="149"/>
      <c r="C15" s="130">
        <v>6</v>
      </c>
      <c r="D15" s="117"/>
      <c r="E15" s="154"/>
      <c r="F15" s="118"/>
      <c r="G15" s="154"/>
      <c r="H15" s="119"/>
      <c r="I15" s="120"/>
      <c r="J15" s="120"/>
      <c r="K15" s="119"/>
      <c r="L15" s="119"/>
      <c r="M15" s="119"/>
      <c r="N15" s="118"/>
      <c r="O15" s="120"/>
      <c r="P15" s="119"/>
      <c r="Q15" s="121"/>
      <c r="R15" s="122"/>
      <c r="S15" s="123"/>
      <c r="T15" s="124"/>
      <c r="U15" s="125"/>
      <c r="V15" s="155"/>
      <c r="W15" s="126"/>
      <c r="X15" s="125"/>
      <c r="Y15" s="127"/>
      <c r="Z15" s="128"/>
      <c r="AA15" s="129"/>
    </row>
    <row r="16" spans="1:27" s="113" customFormat="1" ht="18" customHeight="1" x14ac:dyDescent="0.15">
      <c r="A16" s="149"/>
      <c r="B16" s="149"/>
      <c r="C16" s="131">
        <v>7</v>
      </c>
      <c r="D16" s="117"/>
      <c r="E16" s="154"/>
      <c r="F16" s="118"/>
      <c r="G16" s="154"/>
      <c r="H16" s="119"/>
      <c r="I16" s="120"/>
      <c r="J16" s="120"/>
      <c r="K16" s="119"/>
      <c r="L16" s="119"/>
      <c r="M16" s="119"/>
      <c r="N16" s="118"/>
      <c r="O16" s="120"/>
      <c r="P16" s="119"/>
      <c r="Q16" s="121"/>
      <c r="R16" s="122"/>
      <c r="S16" s="123"/>
      <c r="T16" s="124"/>
      <c r="U16" s="125"/>
      <c r="V16" s="155"/>
      <c r="W16" s="126"/>
      <c r="X16" s="125"/>
      <c r="Y16" s="127"/>
      <c r="Z16" s="128"/>
      <c r="AA16" s="129"/>
    </row>
    <row r="17" spans="1:27" s="113" customFormat="1" ht="18" customHeight="1" x14ac:dyDescent="0.15">
      <c r="A17" s="149"/>
      <c r="B17" s="149"/>
      <c r="C17" s="116">
        <v>8</v>
      </c>
      <c r="D17" s="117"/>
      <c r="E17" s="154"/>
      <c r="F17" s="118"/>
      <c r="G17" s="154"/>
      <c r="H17" s="119"/>
      <c r="I17" s="120"/>
      <c r="J17" s="120"/>
      <c r="K17" s="119"/>
      <c r="L17" s="119"/>
      <c r="M17" s="119"/>
      <c r="N17" s="118"/>
      <c r="O17" s="120"/>
      <c r="P17" s="119"/>
      <c r="Q17" s="121"/>
      <c r="R17" s="122"/>
      <c r="S17" s="123"/>
      <c r="T17" s="124"/>
      <c r="U17" s="125"/>
      <c r="V17" s="155"/>
      <c r="W17" s="126"/>
      <c r="X17" s="125"/>
      <c r="Y17" s="127"/>
      <c r="Z17" s="128"/>
      <c r="AA17" s="129"/>
    </row>
    <row r="18" spans="1:27" s="113" customFormat="1" ht="18" customHeight="1" x14ac:dyDescent="0.15">
      <c r="A18" s="149"/>
      <c r="B18" s="149"/>
      <c r="C18" s="130">
        <v>9</v>
      </c>
      <c r="D18" s="117"/>
      <c r="E18" s="154"/>
      <c r="F18" s="118"/>
      <c r="G18" s="154"/>
      <c r="H18" s="119"/>
      <c r="I18" s="120"/>
      <c r="J18" s="120"/>
      <c r="K18" s="119"/>
      <c r="L18" s="119"/>
      <c r="M18" s="119"/>
      <c r="N18" s="118"/>
      <c r="O18" s="120"/>
      <c r="P18" s="119"/>
      <c r="Q18" s="121"/>
      <c r="R18" s="122"/>
      <c r="S18" s="123"/>
      <c r="T18" s="124"/>
      <c r="U18" s="125"/>
      <c r="V18" s="155"/>
      <c r="W18" s="126"/>
      <c r="X18" s="125"/>
      <c r="Y18" s="127"/>
      <c r="Z18" s="128"/>
      <c r="AA18" s="129"/>
    </row>
    <row r="19" spans="1:27" s="113" customFormat="1" ht="18" customHeight="1" x14ac:dyDescent="0.15">
      <c r="A19" s="149"/>
      <c r="B19" s="149"/>
      <c r="C19" s="132">
        <v>10</v>
      </c>
      <c r="D19" s="117"/>
      <c r="E19" s="154"/>
      <c r="F19" s="118"/>
      <c r="G19" s="154"/>
      <c r="H19" s="119"/>
      <c r="I19" s="120"/>
      <c r="J19" s="120"/>
      <c r="K19" s="119"/>
      <c r="L19" s="119"/>
      <c r="M19" s="119"/>
      <c r="N19" s="118"/>
      <c r="O19" s="120"/>
      <c r="P19" s="119"/>
      <c r="Q19" s="121"/>
      <c r="R19" s="122"/>
      <c r="S19" s="123"/>
      <c r="T19" s="124"/>
      <c r="U19" s="125"/>
      <c r="V19" s="155"/>
      <c r="W19" s="126"/>
      <c r="X19" s="125"/>
      <c r="Y19" s="127"/>
      <c r="Z19" s="128"/>
      <c r="AA19" s="129"/>
    </row>
    <row r="20" spans="1:27" s="113" customFormat="1" ht="18" customHeight="1" x14ac:dyDescent="0.15">
      <c r="A20" s="149"/>
      <c r="B20" s="149"/>
      <c r="C20" s="130">
        <v>11</v>
      </c>
      <c r="D20" s="117"/>
      <c r="E20" s="154"/>
      <c r="F20" s="118"/>
      <c r="G20" s="154"/>
      <c r="H20" s="119"/>
      <c r="I20" s="120"/>
      <c r="J20" s="120"/>
      <c r="K20" s="119"/>
      <c r="L20" s="119"/>
      <c r="M20" s="119"/>
      <c r="N20" s="118"/>
      <c r="O20" s="120"/>
      <c r="P20" s="119"/>
      <c r="Q20" s="121"/>
      <c r="R20" s="122"/>
      <c r="S20" s="123"/>
      <c r="T20" s="124"/>
      <c r="U20" s="125"/>
      <c r="V20" s="155"/>
      <c r="W20" s="126"/>
      <c r="X20" s="125"/>
      <c r="Y20" s="127"/>
      <c r="Z20" s="128"/>
      <c r="AA20" s="129"/>
    </row>
    <row r="21" spans="1:27" s="113" customFormat="1" ht="18" customHeight="1" x14ac:dyDescent="0.15">
      <c r="A21" s="149"/>
      <c r="B21" s="149"/>
      <c r="C21" s="131">
        <v>12</v>
      </c>
      <c r="D21" s="117"/>
      <c r="E21" s="154"/>
      <c r="F21" s="118"/>
      <c r="G21" s="154"/>
      <c r="H21" s="119"/>
      <c r="I21" s="120"/>
      <c r="J21" s="120"/>
      <c r="K21" s="119"/>
      <c r="L21" s="119"/>
      <c r="M21" s="119"/>
      <c r="N21" s="118"/>
      <c r="O21" s="120"/>
      <c r="P21" s="119"/>
      <c r="Q21" s="121"/>
      <c r="R21" s="122"/>
      <c r="S21" s="123"/>
      <c r="T21" s="124"/>
      <c r="U21" s="125"/>
      <c r="V21" s="155"/>
      <c r="W21" s="126"/>
      <c r="X21" s="125"/>
      <c r="Y21" s="127"/>
      <c r="Z21" s="128"/>
      <c r="AA21" s="129"/>
    </row>
    <row r="22" spans="1:27" s="113" customFormat="1" ht="18" customHeight="1" x14ac:dyDescent="0.15">
      <c r="A22" s="149"/>
      <c r="B22" s="149"/>
      <c r="C22" s="130">
        <v>13</v>
      </c>
      <c r="D22" s="117"/>
      <c r="E22" s="154"/>
      <c r="F22" s="118"/>
      <c r="G22" s="154"/>
      <c r="H22" s="119"/>
      <c r="I22" s="120"/>
      <c r="J22" s="120"/>
      <c r="K22" s="119"/>
      <c r="L22" s="119"/>
      <c r="M22" s="119"/>
      <c r="N22" s="118"/>
      <c r="O22" s="120"/>
      <c r="P22" s="119"/>
      <c r="Q22" s="121"/>
      <c r="R22" s="122"/>
      <c r="S22" s="123"/>
      <c r="T22" s="124"/>
      <c r="U22" s="125"/>
      <c r="V22" s="155"/>
      <c r="W22" s="126"/>
      <c r="X22" s="125"/>
      <c r="Y22" s="127"/>
      <c r="Z22" s="128"/>
      <c r="AA22" s="129"/>
    </row>
    <row r="23" spans="1:27" s="113" customFormat="1" ht="18" customHeight="1" x14ac:dyDescent="0.15">
      <c r="A23" s="149"/>
      <c r="B23" s="149"/>
      <c r="C23" s="131">
        <v>14</v>
      </c>
      <c r="D23" s="117"/>
      <c r="E23" s="154"/>
      <c r="F23" s="118"/>
      <c r="G23" s="154"/>
      <c r="H23" s="119"/>
      <c r="I23" s="120"/>
      <c r="J23" s="120"/>
      <c r="K23" s="119"/>
      <c r="L23" s="119"/>
      <c r="M23" s="119"/>
      <c r="N23" s="118"/>
      <c r="O23" s="120"/>
      <c r="P23" s="119"/>
      <c r="Q23" s="121"/>
      <c r="R23" s="122"/>
      <c r="S23" s="123"/>
      <c r="T23" s="124"/>
      <c r="U23" s="125"/>
      <c r="V23" s="155"/>
      <c r="W23" s="126"/>
      <c r="X23" s="125"/>
      <c r="Y23" s="127"/>
      <c r="Z23" s="128"/>
      <c r="AA23" s="129"/>
    </row>
    <row r="24" spans="1:27" s="113" customFormat="1" ht="18" customHeight="1" x14ac:dyDescent="0.15">
      <c r="A24" s="149"/>
      <c r="B24" s="149"/>
      <c r="C24" s="130">
        <v>15</v>
      </c>
      <c r="D24" s="117"/>
      <c r="E24" s="154"/>
      <c r="F24" s="118"/>
      <c r="G24" s="154"/>
      <c r="H24" s="119"/>
      <c r="I24" s="120"/>
      <c r="J24" s="120"/>
      <c r="K24" s="119"/>
      <c r="L24" s="119"/>
      <c r="M24" s="119"/>
      <c r="N24" s="118"/>
      <c r="O24" s="120"/>
      <c r="P24" s="119"/>
      <c r="Q24" s="121"/>
      <c r="R24" s="122"/>
      <c r="S24" s="123"/>
      <c r="T24" s="124"/>
      <c r="U24" s="125"/>
      <c r="V24" s="155"/>
      <c r="W24" s="126"/>
      <c r="X24" s="125"/>
      <c r="Y24" s="127"/>
      <c r="Z24" s="128"/>
      <c r="AA24" s="129"/>
    </row>
    <row r="25" spans="1:27" s="113" customFormat="1" ht="18" customHeight="1" x14ac:dyDescent="0.15">
      <c r="A25" s="149"/>
      <c r="B25" s="149"/>
      <c r="C25" s="131">
        <v>16</v>
      </c>
      <c r="D25" s="117"/>
      <c r="E25" s="154"/>
      <c r="F25" s="118"/>
      <c r="G25" s="154"/>
      <c r="H25" s="119"/>
      <c r="I25" s="120"/>
      <c r="J25" s="120"/>
      <c r="K25" s="119"/>
      <c r="L25" s="119"/>
      <c r="M25" s="119"/>
      <c r="N25" s="118"/>
      <c r="O25" s="120"/>
      <c r="P25" s="119"/>
      <c r="Q25" s="121"/>
      <c r="R25" s="122"/>
      <c r="S25" s="123"/>
      <c r="T25" s="124"/>
      <c r="U25" s="125"/>
      <c r="V25" s="155"/>
      <c r="W25" s="126"/>
      <c r="X25" s="125"/>
      <c r="Y25" s="127"/>
      <c r="Z25" s="128"/>
      <c r="AA25" s="129"/>
    </row>
    <row r="26" spans="1:27" s="113" customFormat="1" ht="18" customHeight="1" x14ac:dyDescent="0.15">
      <c r="A26" s="149"/>
      <c r="B26" s="149"/>
      <c r="C26" s="116">
        <v>17</v>
      </c>
      <c r="D26" s="117"/>
      <c r="E26" s="154"/>
      <c r="F26" s="118"/>
      <c r="G26" s="154"/>
      <c r="H26" s="119"/>
      <c r="I26" s="120"/>
      <c r="J26" s="120"/>
      <c r="K26" s="119"/>
      <c r="L26" s="119"/>
      <c r="M26" s="119"/>
      <c r="N26" s="118"/>
      <c r="O26" s="120"/>
      <c r="P26" s="119"/>
      <c r="Q26" s="121"/>
      <c r="R26" s="122"/>
      <c r="S26" s="123"/>
      <c r="T26" s="124"/>
      <c r="U26" s="125"/>
      <c r="V26" s="155"/>
      <c r="W26" s="126"/>
      <c r="X26" s="125"/>
      <c r="Y26" s="127"/>
      <c r="Z26" s="128"/>
      <c r="AA26" s="129"/>
    </row>
    <row r="27" spans="1:27" s="113" customFormat="1" ht="18" customHeight="1" x14ac:dyDescent="0.15">
      <c r="A27" s="149"/>
      <c r="B27" s="149"/>
      <c r="C27" s="130">
        <v>18</v>
      </c>
      <c r="D27" s="117"/>
      <c r="E27" s="154"/>
      <c r="F27" s="118"/>
      <c r="G27" s="154"/>
      <c r="H27" s="119"/>
      <c r="I27" s="120"/>
      <c r="J27" s="120"/>
      <c r="K27" s="119"/>
      <c r="L27" s="119"/>
      <c r="M27" s="119"/>
      <c r="N27" s="118"/>
      <c r="O27" s="120"/>
      <c r="P27" s="119"/>
      <c r="Q27" s="121"/>
      <c r="R27" s="122"/>
      <c r="S27" s="123"/>
      <c r="T27" s="124"/>
      <c r="U27" s="125"/>
      <c r="V27" s="155"/>
      <c r="W27" s="126"/>
      <c r="X27" s="125"/>
      <c r="Y27" s="127"/>
      <c r="Z27" s="128"/>
      <c r="AA27" s="129"/>
    </row>
    <row r="28" spans="1:27" s="113" customFormat="1" ht="18" customHeight="1" x14ac:dyDescent="0.15">
      <c r="A28" s="149"/>
      <c r="B28" s="149"/>
      <c r="C28" s="131">
        <v>19</v>
      </c>
      <c r="D28" s="117"/>
      <c r="E28" s="154"/>
      <c r="F28" s="118"/>
      <c r="G28" s="154"/>
      <c r="H28" s="119"/>
      <c r="I28" s="120"/>
      <c r="J28" s="120"/>
      <c r="K28" s="119"/>
      <c r="L28" s="119"/>
      <c r="M28" s="119"/>
      <c r="N28" s="118"/>
      <c r="O28" s="120"/>
      <c r="P28" s="119"/>
      <c r="Q28" s="121"/>
      <c r="R28" s="122"/>
      <c r="S28" s="123"/>
      <c r="T28" s="124"/>
      <c r="U28" s="125"/>
      <c r="V28" s="155"/>
      <c r="W28" s="126"/>
      <c r="X28" s="125"/>
      <c r="Y28" s="127"/>
      <c r="Z28" s="128"/>
      <c r="AA28" s="129"/>
    </row>
    <row r="29" spans="1:27" s="113" customFormat="1" ht="18" customHeight="1" x14ac:dyDescent="0.15">
      <c r="A29" s="149"/>
      <c r="B29" s="149"/>
      <c r="C29" s="130">
        <v>20</v>
      </c>
      <c r="D29" s="117"/>
      <c r="E29" s="154"/>
      <c r="F29" s="118"/>
      <c r="G29" s="154"/>
      <c r="H29" s="119"/>
      <c r="I29" s="120"/>
      <c r="J29" s="120"/>
      <c r="K29" s="119"/>
      <c r="L29" s="119"/>
      <c r="M29" s="119"/>
      <c r="N29" s="118"/>
      <c r="O29" s="120"/>
      <c r="P29" s="119"/>
      <c r="Q29" s="121"/>
      <c r="R29" s="122"/>
      <c r="S29" s="123"/>
      <c r="T29" s="124"/>
      <c r="U29" s="125"/>
      <c r="V29" s="155"/>
      <c r="W29" s="126"/>
      <c r="X29" s="125"/>
      <c r="Y29" s="127"/>
      <c r="Z29" s="128"/>
      <c r="AA29" s="129"/>
    </row>
    <row r="30" spans="1:27" s="113" customFormat="1" ht="18" customHeight="1" x14ac:dyDescent="0.15">
      <c r="A30" s="149"/>
      <c r="B30" s="149"/>
      <c r="C30" s="131">
        <v>21</v>
      </c>
      <c r="D30" s="117"/>
      <c r="E30" s="154"/>
      <c r="F30" s="118"/>
      <c r="G30" s="154"/>
      <c r="H30" s="119"/>
      <c r="I30" s="120"/>
      <c r="J30" s="120"/>
      <c r="K30" s="119"/>
      <c r="L30" s="119"/>
      <c r="M30" s="119"/>
      <c r="N30" s="118"/>
      <c r="O30" s="120"/>
      <c r="P30" s="119"/>
      <c r="Q30" s="121"/>
      <c r="R30" s="122"/>
      <c r="S30" s="123"/>
      <c r="T30" s="124"/>
      <c r="U30" s="125"/>
      <c r="V30" s="155"/>
      <c r="W30" s="126"/>
      <c r="X30" s="125"/>
      <c r="Y30" s="127"/>
      <c r="Z30" s="128"/>
      <c r="AA30" s="129"/>
    </row>
    <row r="31" spans="1:27" s="113" customFormat="1" ht="18" customHeight="1" x14ac:dyDescent="0.15">
      <c r="A31" s="149"/>
      <c r="B31" s="149"/>
      <c r="C31" s="116">
        <v>22</v>
      </c>
      <c r="D31" s="117"/>
      <c r="E31" s="154"/>
      <c r="F31" s="118"/>
      <c r="G31" s="154"/>
      <c r="H31" s="119"/>
      <c r="I31" s="120"/>
      <c r="J31" s="120"/>
      <c r="K31" s="119"/>
      <c r="L31" s="119"/>
      <c r="M31" s="119"/>
      <c r="N31" s="118"/>
      <c r="O31" s="120"/>
      <c r="P31" s="119"/>
      <c r="Q31" s="121"/>
      <c r="R31" s="122"/>
      <c r="S31" s="123"/>
      <c r="T31" s="124"/>
      <c r="U31" s="125"/>
      <c r="V31" s="155"/>
      <c r="W31" s="126"/>
      <c r="X31" s="125"/>
      <c r="Y31" s="127"/>
      <c r="Z31" s="128"/>
      <c r="AA31" s="129"/>
    </row>
    <row r="32" spans="1:27" s="113" customFormat="1" ht="18" customHeight="1" x14ac:dyDescent="0.15">
      <c r="A32" s="149"/>
      <c r="B32" s="149"/>
      <c r="C32" s="116">
        <v>23</v>
      </c>
      <c r="D32" s="117"/>
      <c r="E32" s="154"/>
      <c r="F32" s="118"/>
      <c r="G32" s="154"/>
      <c r="H32" s="119"/>
      <c r="I32" s="120"/>
      <c r="J32" s="120"/>
      <c r="K32" s="119"/>
      <c r="L32" s="119"/>
      <c r="M32" s="119"/>
      <c r="N32" s="118"/>
      <c r="O32" s="120"/>
      <c r="P32" s="119"/>
      <c r="Q32" s="121"/>
      <c r="R32" s="122"/>
      <c r="S32" s="123"/>
      <c r="T32" s="124"/>
      <c r="U32" s="125"/>
      <c r="V32" s="155"/>
      <c r="W32" s="126"/>
      <c r="X32" s="125"/>
      <c r="Y32" s="127"/>
      <c r="Z32" s="128"/>
      <c r="AA32" s="129"/>
    </row>
    <row r="33" spans="1:27" s="113" customFormat="1" ht="18" customHeight="1" x14ac:dyDescent="0.15">
      <c r="A33" s="149"/>
      <c r="B33" s="149"/>
      <c r="C33" s="130">
        <v>24</v>
      </c>
      <c r="D33" s="117"/>
      <c r="E33" s="154"/>
      <c r="F33" s="118"/>
      <c r="G33" s="154"/>
      <c r="H33" s="119"/>
      <c r="I33" s="120"/>
      <c r="J33" s="120"/>
      <c r="K33" s="119"/>
      <c r="L33" s="119"/>
      <c r="M33" s="119"/>
      <c r="N33" s="118"/>
      <c r="O33" s="120"/>
      <c r="P33" s="119"/>
      <c r="Q33" s="121"/>
      <c r="R33" s="122"/>
      <c r="S33" s="123"/>
      <c r="T33" s="124"/>
      <c r="U33" s="125"/>
      <c r="V33" s="155"/>
      <c r="W33" s="126"/>
      <c r="X33" s="125"/>
      <c r="Y33" s="127"/>
      <c r="Z33" s="128"/>
      <c r="AA33" s="129"/>
    </row>
    <row r="34" spans="1:27" s="113" customFormat="1" ht="18" customHeight="1" x14ac:dyDescent="0.15">
      <c r="A34" s="149"/>
      <c r="B34" s="149"/>
      <c r="C34" s="132">
        <v>25</v>
      </c>
      <c r="D34" s="117"/>
      <c r="E34" s="154"/>
      <c r="F34" s="118"/>
      <c r="G34" s="154"/>
      <c r="H34" s="119"/>
      <c r="I34" s="120"/>
      <c r="J34" s="120"/>
      <c r="K34" s="119"/>
      <c r="L34" s="119"/>
      <c r="M34" s="119"/>
      <c r="N34" s="118"/>
      <c r="O34" s="120"/>
      <c r="P34" s="119"/>
      <c r="Q34" s="121"/>
      <c r="R34" s="122"/>
      <c r="S34" s="123"/>
      <c r="T34" s="124"/>
      <c r="U34" s="125"/>
      <c r="V34" s="155"/>
      <c r="W34" s="126"/>
      <c r="X34" s="125"/>
      <c r="Y34" s="127"/>
      <c r="Z34" s="128"/>
      <c r="AA34" s="129"/>
    </row>
    <row r="35" spans="1:27" s="113" customFormat="1" ht="18" customHeight="1" x14ac:dyDescent="0.15">
      <c r="A35" s="149"/>
      <c r="B35" s="149"/>
      <c r="C35" s="131">
        <v>26</v>
      </c>
      <c r="D35" s="117"/>
      <c r="E35" s="154"/>
      <c r="F35" s="118"/>
      <c r="G35" s="154"/>
      <c r="H35" s="119"/>
      <c r="I35" s="120"/>
      <c r="J35" s="120"/>
      <c r="K35" s="119"/>
      <c r="L35" s="119"/>
      <c r="M35" s="119"/>
      <c r="N35" s="118"/>
      <c r="O35" s="120"/>
      <c r="P35" s="119"/>
      <c r="Q35" s="121"/>
      <c r="R35" s="122"/>
      <c r="S35" s="123"/>
      <c r="T35" s="124"/>
      <c r="U35" s="125"/>
      <c r="V35" s="155"/>
      <c r="W35" s="126"/>
      <c r="X35" s="125"/>
      <c r="Y35" s="127"/>
      <c r="Z35" s="128"/>
      <c r="AA35" s="129"/>
    </row>
    <row r="36" spans="1:27" s="113" customFormat="1" ht="18" customHeight="1" x14ac:dyDescent="0.15">
      <c r="A36" s="149"/>
      <c r="B36" s="149"/>
      <c r="C36" s="130">
        <v>27</v>
      </c>
      <c r="D36" s="117"/>
      <c r="E36" s="154"/>
      <c r="F36" s="118"/>
      <c r="G36" s="154"/>
      <c r="H36" s="119"/>
      <c r="I36" s="120"/>
      <c r="J36" s="120"/>
      <c r="K36" s="119"/>
      <c r="L36" s="119"/>
      <c r="M36" s="119"/>
      <c r="N36" s="118"/>
      <c r="O36" s="120"/>
      <c r="P36" s="119"/>
      <c r="Q36" s="121"/>
      <c r="R36" s="122"/>
      <c r="S36" s="123"/>
      <c r="T36" s="124"/>
      <c r="U36" s="125"/>
      <c r="V36" s="155"/>
      <c r="W36" s="126"/>
      <c r="X36" s="125"/>
      <c r="Y36" s="127"/>
      <c r="Z36" s="128"/>
      <c r="AA36" s="129"/>
    </row>
    <row r="37" spans="1:27" s="113" customFormat="1" ht="18" customHeight="1" x14ac:dyDescent="0.15">
      <c r="A37" s="149"/>
      <c r="B37" s="149"/>
      <c r="C37" s="132">
        <v>28</v>
      </c>
      <c r="D37" s="117"/>
      <c r="E37" s="154"/>
      <c r="F37" s="118"/>
      <c r="G37" s="154"/>
      <c r="H37" s="119"/>
      <c r="I37" s="120"/>
      <c r="J37" s="120"/>
      <c r="K37" s="119"/>
      <c r="L37" s="119"/>
      <c r="M37" s="119"/>
      <c r="N37" s="118"/>
      <c r="O37" s="120"/>
      <c r="P37" s="119"/>
      <c r="Q37" s="121"/>
      <c r="R37" s="122"/>
      <c r="S37" s="123"/>
      <c r="T37" s="124"/>
      <c r="U37" s="125"/>
      <c r="V37" s="155"/>
      <c r="W37" s="126"/>
      <c r="X37" s="125"/>
      <c r="Y37" s="127"/>
      <c r="Z37" s="128"/>
      <c r="AA37" s="129"/>
    </row>
    <row r="38" spans="1:27" s="113" customFormat="1" ht="18" customHeight="1" x14ac:dyDescent="0.15">
      <c r="A38" s="149"/>
      <c r="B38" s="149"/>
      <c r="C38" s="132">
        <v>29</v>
      </c>
      <c r="D38" s="117"/>
      <c r="E38" s="154"/>
      <c r="F38" s="118"/>
      <c r="G38" s="154"/>
      <c r="H38" s="119"/>
      <c r="I38" s="120"/>
      <c r="J38" s="120"/>
      <c r="K38" s="119"/>
      <c r="L38" s="119"/>
      <c r="M38" s="119"/>
      <c r="N38" s="118"/>
      <c r="O38" s="120"/>
      <c r="P38" s="119"/>
      <c r="Q38" s="121"/>
      <c r="R38" s="122"/>
      <c r="S38" s="123"/>
      <c r="T38" s="124"/>
      <c r="U38" s="125"/>
      <c r="V38" s="155"/>
      <c r="W38" s="126"/>
      <c r="X38" s="125"/>
      <c r="Y38" s="127"/>
      <c r="Z38" s="128"/>
      <c r="AA38" s="129"/>
    </row>
    <row r="39" spans="1:27" s="113" customFormat="1" ht="18" customHeight="1" x14ac:dyDescent="0.15">
      <c r="A39" s="149"/>
      <c r="B39" s="149"/>
      <c r="C39" s="132">
        <v>30</v>
      </c>
      <c r="D39" s="117"/>
      <c r="E39" s="154"/>
      <c r="F39" s="118"/>
      <c r="G39" s="154"/>
      <c r="H39" s="119"/>
      <c r="I39" s="120"/>
      <c r="J39" s="120"/>
      <c r="K39" s="119"/>
      <c r="L39" s="119"/>
      <c r="M39" s="119"/>
      <c r="N39" s="118"/>
      <c r="O39" s="120"/>
      <c r="P39" s="119"/>
      <c r="Q39" s="121"/>
      <c r="R39" s="122"/>
      <c r="S39" s="123"/>
      <c r="T39" s="124"/>
      <c r="U39" s="125"/>
      <c r="V39" s="155"/>
      <c r="W39" s="126"/>
      <c r="X39" s="125"/>
      <c r="Y39" s="127"/>
      <c r="Z39" s="128"/>
      <c r="AA39" s="129"/>
    </row>
    <row r="40" spans="1:27" s="113" customFormat="1" ht="18" customHeight="1" x14ac:dyDescent="0.15">
      <c r="A40" s="149"/>
      <c r="B40" s="149"/>
      <c r="C40" s="130">
        <v>31</v>
      </c>
      <c r="D40" s="117"/>
      <c r="E40" s="154"/>
      <c r="F40" s="118"/>
      <c r="G40" s="154"/>
      <c r="H40" s="119"/>
      <c r="I40" s="120"/>
      <c r="J40" s="120"/>
      <c r="K40" s="119"/>
      <c r="L40" s="119"/>
      <c r="M40" s="119"/>
      <c r="N40" s="118"/>
      <c r="O40" s="120"/>
      <c r="P40" s="119"/>
      <c r="Q40" s="121"/>
      <c r="R40" s="122"/>
      <c r="S40" s="123"/>
      <c r="T40" s="124"/>
      <c r="U40" s="125"/>
      <c r="V40" s="155"/>
      <c r="W40" s="126"/>
      <c r="X40" s="125"/>
      <c r="Y40" s="127"/>
      <c r="Z40" s="128"/>
      <c r="AA40" s="129"/>
    </row>
    <row r="41" spans="1:27" s="113" customFormat="1" ht="18" customHeight="1" x14ac:dyDescent="0.15">
      <c r="A41" s="149"/>
      <c r="B41" s="149"/>
      <c r="C41" s="130">
        <v>32</v>
      </c>
      <c r="D41" s="117"/>
      <c r="E41" s="154"/>
      <c r="F41" s="118"/>
      <c r="G41" s="154"/>
      <c r="H41" s="119"/>
      <c r="I41" s="120"/>
      <c r="J41" s="120"/>
      <c r="K41" s="119"/>
      <c r="L41" s="119"/>
      <c r="M41" s="119"/>
      <c r="N41" s="118"/>
      <c r="O41" s="120"/>
      <c r="P41" s="119"/>
      <c r="Q41" s="121"/>
      <c r="R41" s="122"/>
      <c r="S41" s="123"/>
      <c r="T41" s="124"/>
      <c r="U41" s="125"/>
      <c r="V41" s="155"/>
      <c r="W41" s="126"/>
      <c r="X41" s="125"/>
      <c r="Y41" s="127"/>
      <c r="Z41" s="128"/>
      <c r="AA41" s="129"/>
    </row>
    <row r="42" spans="1:27" s="113" customFormat="1" ht="18" customHeight="1" x14ac:dyDescent="0.15">
      <c r="A42" s="149"/>
      <c r="B42" s="149"/>
      <c r="C42" s="130">
        <v>33</v>
      </c>
      <c r="D42" s="117"/>
      <c r="E42" s="154"/>
      <c r="F42" s="118"/>
      <c r="G42" s="154"/>
      <c r="H42" s="119"/>
      <c r="I42" s="120"/>
      <c r="J42" s="120"/>
      <c r="K42" s="119"/>
      <c r="L42" s="119"/>
      <c r="M42" s="119"/>
      <c r="N42" s="118"/>
      <c r="O42" s="120"/>
      <c r="P42" s="119"/>
      <c r="Q42" s="121"/>
      <c r="R42" s="122"/>
      <c r="S42" s="123"/>
      <c r="T42" s="124"/>
      <c r="U42" s="125"/>
      <c r="V42" s="155"/>
      <c r="W42" s="126"/>
      <c r="X42" s="125"/>
      <c r="Y42" s="127"/>
      <c r="Z42" s="128"/>
      <c r="AA42" s="129"/>
    </row>
    <row r="43" spans="1:27" s="113" customFormat="1" ht="18" customHeight="1" x14ac:dyDescent="0.15">
      <c r="A43" s="149"/>
      <c r="B43" s="149"/>
      <c r="C43" s="131">
        <v>34</v>
      </c>
      <c r="D43" s="117"/>
      <c r="E43" s="154"/>
      <c r="F43" s="118"/>
      <c r="G43" s="154"/>
      <c r="H43" s="119"/>
      <c r="I43" s="120"/>
      <c r="J43" s="120"/>
      <c r="K43" s="119"/>
      <c r="L43" s="119"/>
      <c r="M43" s="119"/>
      <c r="N43" s="118"/>
      <c r="O43" s="120"/>
      <c r="P43" s="119"/>
      <c r="Q43" s="121"/>
      <c r="R43" s="122"/>
      <c r="S43" s="123"/>
      <c r="T43" s="124"/>
      <c r="U43" s="125"/>
      <c r="V43" s="155"/>
      <c r="W43" s="126"/>
      <c r="X43" s="125"/>
      <c r="Y43" s="127"/>
      <c r="Z43" s="128"/>
      <c r="AA43" s="129"/>
    </row>
    <row r="44" spans="1:27" s="113" customFormat="1" ht="18" customHeight="1" x14ac:dyDescent="0.15">
      <c r="A44" s="149"/>
      <c r="B44" s="149"/>
      <c r="C44" s="130">
        <v>35</v>
      </c>
      <c r="D44" s="117"/>
      <c r="E44" s="154"/>
      <c r="F44" s="118"/>
      <c r="G44" s="154"/>
      <c r="H44" s="119"/>
      <c r="I44" s="120"/>
      <c r="J44" s="120"/>
      <c r="K44" s="119"/>
      <c r="L44" s="119"/>
      <c r="M44" s="119"/>
      <c r="N44" s="118"/>
      <c r="O44" s="120"/>
      <c r="P44" s="119"/>
      <c r="Q44" s="121"/>
      <c r="R44" s="122"/>
      <c r="S44" s="123"/>
      <c r="T44" s="124"/>
      <c r="U44" s="125"/>
      <c r="V44" s="155"/>
      <c r="W44" s="126"/>
      <c r="X44" s="125"/>
      <c r="Y44" s="127"/>
      <c r="Z44" s="128"/>
      <c r="AA44" s="129"/>
    </row>
    <row r="45" spans="1:27" s="113" customFormat="1" ht="18" customHeight="1" x14ac:dyDescent="0.15">
      <c r="A45" s="149"/>
      <c r="B45" s="149"/>
      <c r="C45" s="130">
        <v>36</v>
      </c>
      <c r="D45" s="117"/>
      <c r="E45" s="154"/>
      <c r="F45" s="118"/>
      <c r="G45" s="154"/>
      <c r="H45" s="119"/>
      <c r="I45" s="120"/>
      <c r="J45" s="120"/>
      <c r="K45" s="119"/>
      <c r="L45" s="119"/>
      <c r="M45" s="119"/>
      <c r="N45" s="118"/>
      <c r="O45" s="120"/>
      <c r="P45" s="119"/>
      <c r="Q45" s="121"/>
      <c r="R45" s="122"/>
      <c r="S45" s="123"/>
      <c r="T45" s="124"/>
      <c r="U45" s="125"/>
      <c r="V45" s="155"/>
      <c r="W45" s="126"/>
      <c r="X45" s="125"/>
      <c r="Y45" s="127"/>
      <c r="Z45" s="128"/>
      <c r="AA45" s="129"/>
    </row>
    <row r="46" spans="1:27" s="113" customFormat="1" ht="18" customHeight="1" x14ac:dyDescent="0.15">
      <c r="A46" s="149"/>
      <c r="B46" s="149"/>
      <c r="C46" s="131">
        <v>37</v>
      </c>
      <c r="D46" s="117"/>
      <c r="E46" s="154"/>
      <c r="F46" s="118"/>
      <c r="G46" s="154"/>
      <c r="H46" s="119"/>
      <c r="I46" s="120"/>
      <c r="J46" s="120"/>
      <c r="K46" s="119"/>
      <c r="L46" s="119"/>
      <c r="M46" s="119"/>
      <c r="N46" s="118"/>
      <c r="O46" s="120"/>
      <c r="P46" s="119"/>
      <c r="Q46" s="121"/>
      <c r="R46" s="122"/>
      <c r="S46" s="123"/>
      <c r="T46" s="124"/>
      <c r="U46" s="125"/>
      <c r="V46" s="155"/>
      <c r="W46" s="126"/>
      <c r="X46" s="125"/>
      <c r="Y46" s="127"/>
      <c r="Z46" s="128"/>
      <c r="AA46" s="129"/>
    </row>
    <row r="47" spans="1:27" s="113" customFormat="1" ht="18" customHeight="1" x14ac:dyDescent="0.15">
      <c r="A47" s="149"/>
      <c r="B47" s="149"/>
      <c r="C47" s="116">
        <v>38</v>
      </c>
      <c r="D47" s="117"/>
      <c r="E47" s="154"/>
      <c r="F47" s="118"/>
      <c r="G47" s="154"/>
      <c r="H47" s="119"/>
      <c r="I47" s="120"/>
      <c r="J47" s="120"/>
      <c r="K47" s="119"/>
      <c r="L47" s="119"/>
      <c r="M47" s="119"/>
      <c r="N47" s="118"/>
      <c r="O47" s="120"/>
      <c r="P47" s="119"/>
      <c r="Q47" s="121"/>
      <c r="R47" s="122"/>
      <c r="S47" s="123"/>
      <c r="T47" s="124"/>
      <c r="U47" s="125"/>
      <c r="V47" s="155"/>
      <c r="W47" s="126"/>
      <c r="X47" s="125"/>
      <c r="Y47" s="127"/>
      <c r="Z47" s="128"/>
      <c r="AA47" s="129"/>
    </row>
    <row r="48" spans="1:27" s="113" customFormat="1" ht="18" customHeight="1" x14ac:dyDescent="0.15">
      <c r="A48" s="149"/>
      <c r="B48" s="149"/>
      <c r="C48" s="130">
        <v>39</v>
      </c>
      <c r="D48" s="117"/>
      <c r="E48" s="154"/>
      <c r="F48" s="118"/>
      <c r="G48" s="154"/>
      <c r="H48" s="119"/>
      <c r="I48" s="120"/>
      <c r="J48" s="120"/>
      <c r="K48" s="119"/>
      <c r="L48" s="119"/>
      <c r="M48" s="119"/>
      <c r="N48" s="118"/>
      <c r="O48" s="120"/>
      <c r="P48" s="119"/>
      <c r="Q48" s="121"/>
      <c r="R48" s="122"/>
      <c r="S48" s="123"/>
      <c r="T48" s="124"/>
      <c r="U48" s="125"/>
      <c r="V48" s="155"/>
      <c r="W48" s="126"/>
      <c r="X48" s="125"/>
      <c r="Y48" s="127"/>
      <c r="Z48" s="128"/>
      <c r="AA48" s="129"/>
    </row>
    <row r="49" spans="1:27" s="113" customFormat="1" ht="18" customHeight="1" x14ac:dyDescent="0.15">
      <c r="A49" s="149"/>
      <c r="B49" s="149"/>
      <c r="C49" s="132">
        <v>40</v>
      </c>
      <c r="D49" s="117"/>
      <c r="E49" s="154"/>
      <c r="F49" s="118"/>
      <c r="G49" s="154"/>
      <c r="H49" s="119"/>
      <c r="I49" s="120"/>
      <c r="J49" s="120"/>
      <c r="K49" s="119"/>
      <c r="L49" s="119"/>
      <c r="M49" s="119"/>
      <c r="N49" s="118"/>
      <c r="O49" s="120"/>
      <c r="P49" s="119"/>
      <c r="Q49" s="121"/>
      <c r="R49" s="122"/>
      <c r="S49" s="123"/>
      <c r="T49" s="124"/>
      <c r="U49" s="125"/>
      <c r="V49" s="155"/>
      <c r="W49" s="126"/>
      <c r="X49" s="125"/>
      <c r="Y49" s="127"/>
      <c r="Z49" s="128"/>
      <c r="AA49" s="129"/>
    </row>
    <row r="50" spans="1:27" s="113" customFormat="1" ht="18" customHeight="1" x14ac:dyDescent="0.15">
      <c r="A50" s="149"/>
      <c r="B50" s="149"/>
      <c r="C50" s="130">
        <v>41</v>
      </c>
      <c r="D50" s="117"/>
      <c r="E50" s="154"/>
      <c r="F50" s="118"/>
      <c r="G50" s="154"/>
      <c r="H50" s="119"/>
      <c r="I50" s="120"/>
      <c r="J50" s="120"/>
      <c r="K50" s="119"/>
      <c r="L50" s="119"/>
      <c r="M50" s="119"/>
      <c r="N50" s="118"/>
      <c r="O50" s="120"/>
      <c r="P50" s="119"/>
      <c r="Q50" s="121"/>
      <c r="R50" s="122"/>
      <c r="S50" s="123"/>
      <c r="T50" s="124"/>
      <c r="U50" s="125"/>
      <c r="V50" s="155"/>
      <c r="W50" s="126"/>
      <c r="X50" s="125"/>
      <c r="Y50" s="127"/>
      <c r="Z50" s="128"/>
      <c r="AA50" s="129"/>
    </row>
    <row r="51" spans="1:27" s="113" customFormat="1" ht="18" customHeight="1" x14ac:dyDescent="0.15">
      <c r="A51" s="149"/>
      <c r="B51" s="149"/>
      <c r="C51" s="131">
        <v>42</v>
      </c>
      <c r="D51" s="117"/>
      <c r="E51" s="154"/>
      <c r="F51" s="118"/>
      <c r="G51" s="154"/>
      <c r="H51" s="119"/>
      <c r="I51" s="120"/>
      <c r="J51" s="120"/>
      <c r="K51" s="119"/>
      <c r="L51" s="119"/>
      <c r="M51" s="119"/>
      <c r="N51" s="118"/>
      <c r="O51" s="120"/>
      <c r="P51" s="119"/>
      <c r="Q51" s="121"/>
      <c r="R51" s="122"/>
      <c r="S51" s="123"/>
      <c r="T51" s="124"/>
      <c r="U51" s="125"/>
      <c r="V51" s="155"/>
      <c r="W51" s="126"/>
      <c r="X51" s="125"/>
      <c r="Y51" s="127"/>
      <c r="Z51" s="128"/>
      <c r="AA51" s="129"/>
    </row>
    <row r="52" spans="1:27" s="113" customFormat="1" ht="18" customHeight="1" x14ac:dyDescent="0.15">
      <c r="A52" s="149"/>
      <c r="B52" s="149"/>
      <c r="C52" s="130">
        <v>43</v>
      </c>
      <c r="D52" s="117"/>
      <c r="E52" s="154"/>
      <c r="F52" s="118"/>
      <c r="G52" s="154"/>
      <c r="H52" s="119"/>
      <c r="I52" s="120"/>
      <c r="J52" s="120"/>
      <c r="K52" s="119"/>
      <c r="L52" s="119"/>
      <c r="M52" s="119"/>
      <c r="N52" s="118"/>
      <c r="O52" s="120"/>
      <c r="P52" s="119"/>
      <c r="Q52" s="121"/>
      <c r="R52" s="122"/>
      <c r="S52" s="123"/>
      <c r="T52" s="124"/>
      <c r="U52" s="125"/>
      <c r="V52" s="155"/>
      <c r="W52" s="126"/>
      <c r="X52" s="125"/>
      <c r="Y52" s="127"/>
      <c r="Z52" s="128"/>
      <c r="AA52" s="129"/>
    </row>
    <row r="53" spans="1:27" s="113" customFormat="1" ht="18" customHeight="1" x14ac:dyDescent="0.15">
      <c r="A53" s="149"/>
      <c r="B53" s="149"/>
      <c r="C53" s="131">
        <v>44</v>
      </c>
      <c r="D53" s="117"/>
      <c r="E53" s="154"/>
      <c r="F53" s="118"/>
      <c r="G53" s="154"/>
      <c r="H53" s="119"/>
      <c r="I53" s="120"/>
      <c r="J53" s="120"/>
      <c r="K53" s="119"/>
      <c r="L53" s="119"/>
      <c r="M53" s="119"/>
      <c r="N53" s="118"/>
      <c r="O53" s="120"/>
      <c r="P53" s="119"/>
      <c r="Q53" s="121"/>
      <c r="R53" s="122"/>
      <c r="S53" s="123"/>
      <c r="T53" s="124"/>
      <c r="U53" s="125"/>
      <c r="V53" s="155"/>
      <c r="W53" s="126"/>
      <c r="X53" s="125"/>
      <c r="Y53" s="127"/>
      <c r="Z53" s="128"/>
      <c r="AA53" s="129"/>
    </row>
    <row r="54" spans="1:27" s="113" customFormat="1" ht="18" customHeight="1" x14ac:dyDescent="0.15">
      <c r="A54" s="149"/>
      <c r="B54" s="149"/>
      <c r="C54" s="130">
        <v>45</v>
      </c>
      <c r="D54" s="117"/>
      <c r="E54" s="154"/>
      <c r="F54" s="118"/>
      <c r="G54" s="154"/>
      <c r="H54" s="119"/>
      <c r="I54" s="120"/>
      <c r="J54" s="120"/>
      <c r="K54" s="119"/>
      <c r="L54" s="119"/>
      <c r="M54" s="119"/>
      <c r="N54" s="118"/>
      <c r="O54" s="120"/>
      <c r="P54" s="119"/>
      <c r="Q54" s="121"/>
      <c r="R54" s="122"/>
      <c r="S54" s="123"/>
      <c r="T54" s="124"/>
      <c r="U54" s="125"/>
      <c r="V54" s="155"/>
      <c r="W54" s="126"/>
      <c r="X54" s="125"/>
      <c r="Y54" s="127"/>
      <c r="Z54" s="128"/>
      <c r="AA54" s="129"/>
    </row>
    <row r="55" spans="1:27" s="113" customFormat="1" ht="18" customHeight="1" x14ac:dyDescent="0.15">
      <c r="A55" s="149"/>
      <c r="B55" s="149"/>
      <c r="C55" s="131">
        <v>46</v>
      </c>
      <c r="D55" s="117"/>
      <c r="E55" s="154"/>
      <c r="F55" s="118"/>
      <c r="G55" s="154"/>
      <c r="H55" s="119"/>
      <c r="I55" s="120"/>
      <c r="J55" s="120"/>
      <c r="K55" s="119"/>
      <c r="L55" s="119"/>
      <c r="M55" s="119"/>
      <c r="N55" s="118"/>
      <c r="O55" s="120"/>
      <c r="P55" s="119"/>
      <c r="Q55" s="121"/>
      <c r="R55" s="122"/>
      <c r="S55" s="123"/>
      <c r="T55" s="124"/>
      <c r="U55" s="125"/>
      <c r="V55" s="155"/>
      <c r="W55" s="126"/>
      <c r="X55" s="125"/>
      <c r="Y55" s="127"/>
      <c r="Z55" s="128"/>
      <c r="AA55" s="129"/>
    </row>
    <row r="56" spans="1:27" s="113" customFormat="1" ht="18" customHeight="1" x14ac:dyDescent="0.15">
      <c r="A56" s="149"/>
      <c r="B56" s="149"/>
      <c r="C56" s="116">
        <v>47</v>
      </c>
      <c r="D56" s="117"/>
      <c r="E56" s="154"/>
      <c r="F56" s="118"/>
      <c r="G56" s="154"/>
      <c r="H56" s="119"/>
      <c r="I56" s="120"/>
      <c r="J56" s="120"/>
      <c r="K56" s="119"/>
      <c r="L56" s="119"/>
      <c r="M56" s="119"/>
      <c r="N56" s="118"/>
      <c r="O56" s="120"/>
      <c r="P56" s="119"/>
      <c r="Q56" s="121"/>
      <c r="R56" s="122"/>
      <c r="S56" s="123"/>
      <c r="T56" s="124"/>
      <c r="U56" s="125"/>
      <c r="V56" s="155"/>
      <c r="W56" s="126"/>
      <c r="X56" s="125"/>
      <c r="Y56" s="127"/>
      <c r="Z56" s="128"/>
      <c r="AA56" s="129"/>
    </row>
    <row r="57" spans="1:27" s="113" customFormat="1" ht="18" customHeight="1" x14ac:dyDescent="0.15">
      <c r="A57" s="149"/>
      <c r="B57" s="149"/>
      <c r="C57" s="130">
        <v>48</v>
      </c>
      <c r="D57" s="117"/>
      <c r="E57" s="154"/>
      <c r="F57" s="118"/>
      <c r="G57" s="154"/>
      <c r="H57" s="119"/>
      <c r="I57" s="120"/>
      <c r="J57" s="120"/>
      <c r="K57" s="119"/>
      <c r="L57" s="119"/>
      <c r="M57" s="119"/>
      <c r="N57" s="118"/>
      <c r="O57" s="120"/>
      <c r="P57" s="119"/>
      <c r="Q57" s="121"/>
      <c r="R57" s="122"/>
      <c r="S57" s="123"/>
      <c r="T57" s="124"/>
      <c r="U57" s="125"/>
      <c r="V57" s="155"/>
      <c r="W57" s="126"/>
      <c r="X57" s="125"/>
      <c r="Y57" s="127"/>
      <c r="Z57" s="128"/>
      <c r="AA57" s="129"/>
    </row>
    <row r="58" spans="1:27" s="113" customFormat="1" ht="18" customHeight="1" x14ac:dyDescent="0.15">
      <c r="A58" s="149"/>
      <c r="B58" s="149"/>
      <c r="C58" s="131">
        <v>49</v>
      </c>
      <c r="D58" s="117"/>
      <c r="E58" s="154"/>
      <c r="F58" s="118"/>
      <c r="G58" s="154"/>
      <c r="H58" s="119"/>
      <c r="I58" s="120"/>
      <c r="J58" s="120"/>
      <c r="K58" s="119"/>
      <c r="L58" s="119"/>
      <c r="M58" s="119"/>
      <c r="N58" s="118"/>
      <c r="O58" s="120"/>
      <c r="P58" s="119"/>
      <c r="Q58" s="121"/>
      <c r="R58" s="122"/>
      <c r="S58" s="123"/>
      <c r="T58" s="124"/>
      <c r="U58" s="125"/>
      <c r="V58" s="155"/>
      <c r="W58" s="126"/>
      <c r="X58" s="125"/>
      <c r="Y58" s="127"/>
      <c r="Z58" s="128"/>
      <c r="AA58" s="129"/>
    </row>
    <row r="59" spans="1:27" s="113" customFormat="1" ht="18" customHeight="1" x14ac:dyDescent="0.15">
      <c r="A59" s="149"/>
      <c r="B59" s="149"/>
      <c r="C59" s="130">
        <v>50</v>
      </c>
      <c r="D59" s="117"/>
      <c r="E59" s="154"/>
      <c r="F59" s="118"/>
      <c r="G59" s="154"/>
      <c r="H59" s="119"/>
      <c r="I59" s="120"/>
      <c r="J59" s="120"/>
      <c r="K59" s="119"/>
      <c r="L59" s="119"/>
      <c r="M59" s="119"/>
      <c r="N59" s="118"/>
      <c r="O59" s="120"/>
      <c r="P59" s="119"/>
      <c r="Q59" s="121"/>
      <c r="R59" s="122"/>
      <c r="S59" s="123"/>
      <c r="T59" s="124"/>
      <c r="U59" s="125"/>
      <c r="V59" s="155"/>
      <c r="W59" s="126"/>
      <c r="X59" s="125"/>
      <c r="Y59" s="127"/>
      <c r="Z59" s="128"/>
      <c r="AA59" s="129"/>
    </row>
    <row r="60" spans="1:27" s="113" customFormat="1" ht="18" customHeight="1" x14ac:dyDescent="0.15">
      <c r="A60" s="149"/>
      <c r="B60" s="149"/>
      <c r="C60" s="131">
        <v>51</v>
      </c>
      <c r="D60" s="117"/>
      <c r="E60" s="154"/>
      <c r="F60" s="118"/>
      <c r="G60" s="154"/>
      <c r="H60" s="119"/>
      <c r="I60" s="120"/>
      <c r="J60" s="120"/>
      <c r="K60" s="119"/>
      <c r="L60" s="119"/>
      <c r="M60" s="119"/>
      <c r="N60" s="118"/>
      <c r="O60" s="120"/>
      <c r="P60" s="119"/>
      <c r="Q60" s="121"/>
      <c r="R60" s="122"/>
      <c r="S60" s="123"/>
      <c r="T60" s="124"/>
      <c r="U60" s="125"/>
      <c r="V60" s="155"/>
      <c r="W60" s="126"/>
      <c r="X60" s="125"/>
      <c r="Y60" s="127"/>
      <c r="Z60" s="128"/>
      <c r="AA60" s="129"/>
    </row>
    <row r="61" spans="1:27" s="113" customFormat="1" ht="18" customHeight="1" x14ac:dyDescent="0.15">
      <c r="A61" s="149"/>
      <c r="B61" s="149"/>
      <c r="C61" s="116">
        <v>52</v>
      </c>
      <c r="D61" s="117"/>
      <c r="E61" s="154"/>
      <c r="F61" s="118"/>
      <c r="G61" s="154"/>
      <c r="H61" s="119"/>
      <c r="I61" s="120"/>
      <c r="J61" s="120"/>
      <c r="K61" s="119"/>
      <c r="L61" s="119"/>
      <c r="M61" s="119"/>
      <c r="N61" s="118"/>
      <c r="O61" s="120"/>
      <c r="P61" s="119"/>
      <c r="Q61" s="121"/>
      <c r="R61" s="122"/>
      <c r="S61" s="123"/>
      <c r="T61" s="124"/>
      <c r="U61" s="125"/>
      <c r="V61" s="155"/>
      <c r="W61" s="126"/>
      <c r="X61" s="125"/>
      <c r="Y61" s="127"/>
      <c r="Z61" s="128"/>
      <c r="AA61" s="129"/>
    </row>
    <row r="62" spans="1:27" s="113" customFormat="1" ht="18" customHeight="1" x14ac:dyDescent="0.15">
      <c r="A62" s="149"/>
      <c r="B62" s="149"/>
      <c r="C62" s="116">
        <v>53</v>
      </c>
      <c r="D62" s="117"/>
      <c r="E62" s="154"/>
      <c r="F62" s="118"/>
      <c r="G62" s="154"/>
      <c r="H62" s="119"/>
      <c r="I62" s="120"/>
      <c r="J62" s="120"/>
      <c r="K62" s="119"/>
      <c r="L62" s="119"/>
      <c r="M62" s="119"/>
      <c r="N62" s="118"/>
      <c r="O62" s="120"/>
      <c r="P62" s="119"/>
      <c r="Q62" s="121"/>
      <c r="R62" s="122"/>
      <c r="S62" s="123"/>
      <c r="T62" s="124"/>
      <c r="U62" s="125"/>
      <c r="V62" s="155"/>
      <c r="W62" s="126"/>
      <c r="X62" s="125"/>
      <c r="Y62" s="127"/>
      <c r="Z62" s="128"/>
      <c r="AA62" s="129"/>
    </row>
    <row r="63" spans="1:27" s="113" customFormat="1" ht="18" customHeight="1" x14ac:dyDescent="0.15">
      <c r="A63" s="149"/>
      <c r="B63" s="149"/>
      <c r="C63" s="130">
        <v>54</v>
      </c>
      <c r="D63" s="117"/>
      <c r="E63" s="154"/>
      <c r="F63" s="118"/>
      <c r="G63" s="154"/>
      <c r="H63" s="119"/>
      <c r="I63" s="120"/>
      <c r="J63" s="120"/>
      <c r="K63" s="119"/>
      <c r="L63" s="119"/>
      <c r="M63" s="119"/>
      <c r="N63" s="118"/>
      <c r="O63" s="120"/>
      <c r="P63" s="119"/>
      <c r="Q63" s="121"/>
      <c r="R63" s="122"/>
      <c r="S63" s="123"/>
      <c r="T63" s="124"/>
      <c r="U63" s="125"/>
      <c r="V63" s="155"/>
      <c r="W63" s="126"/>
      <c r="X63" s="125"/>
      <c r="Y63" s="127"/>
      <c r="Z63" s="128"/>
      <c r="AA63" s="129"/>
    </row>
    <row r="64" spans="1:27" s="113" customFormat="1" ht="18" customHeight="1" x14ac:dyDescent="0.15">
      <c r="A64" s="149"/>
      <c r="B64" s="149"/>
      <c r="C64" s="132">
        <v>55</v>
      </c>
      <c r="D64" s="117"/>
      <c r="E64" s="154"/>
      <c r="F64" s="118"/>
      <c r="G64" s="154"/>
      <c r="H64" s="119"/>
      <c r="I64" s="120"/>
      <c r="J64" s="120"/>
      <c r="K64" s="119"/>
      <c r="L64" s="119"/>
      <c r="M64" s="119"/>
      <c r="N64" s="118"/>
      <c r="O64" s="120"/>
      <c r="P64" s="119"/>
      <c r="Q64" s="121"/>
      <c r="R64" s="122"/>
      <c r="S64" s="123"/>
      <c r="T64" s="124"/>
      <c r="U64" s="125"/>
      <c r="V64" s="155"/>
      <c r="W64" s="126"/>
      <c r="X64" s="125"/>
      <c r="Y64" s="127"/>
      <c r="Z64" s="128"/>
      <c r="AA64" s="129"/>
    </row>
    <row r="65" spans="1:27" s="113" customFormat="1" ht="18" customHeight="1" x14ac:dyDescent="0.15">
      <c r="A65" s="149"/>
      <c r="B65" s="149"/>
      <c r="C65" s="131">
        <v>56</v>
      </c>
      <c r="D65" s="117"/>
      <c r="E65" s="154"/>
      <c r="F65" s="118"/>
      <c r="G65" s="154"/>
      <c r="H65" s="119"/>
      <c r="I65" s="120"/>
      <c r="J65" s="120"/>
      <c r="K65" s="119"/>
      <c r="L65" s="119"/>
      <c r="M65" s="119"/>
      <c r="N65" s="118"/>
      <c r="O65" s="120"/>
      <c r="P65" s="119"/>
      <c r="Q65" s="121"/>
      <c r="R65" s="122"/>
      <c r="S65" s="123"/>
      <c r="T65" s="124"/>
      <c r="U65" s="125"/>
      <c r="V65" s="155"/>
      <c r="W65" s="126"/>
      <c r="X65" s="125"/>
      <c r="Y65" s="127"/>
      <c r="Z65" s="128"/>
      <c r="AA65" s="129"/>
    </row>
    <row r="66" spans="1:27" s="113" customFormat="1" ht="18" customHeight="1" x14ac:dyDescent="0.15">
      <c r="A66" s="149"/>
      <c r="B66" s="149"/>
      <c r="C66" s="130">
        <v>57</v>
      </c>
      <c r="D66" s="117"/>
      <c r="E66" s="154"/>
      <c r="F66" s="118"/>
      <c r="G66" s="154"/>
      <c r="H66" s="119"/>
      <c r="I66" s="120"/>
      <c r="J66" s="120"/>
      <c r="K66" s="119"/>
      <c r="L66" s="119"/>
      <c r="M66" s="119"/>
      <c r="N66" s="118"/>
      <c r="O66" s="120"/>
      <c r="P66" s="119"/>
      <c r="Q66" s="121"/>
      <c r="R66" s="122"/>
      <c r="S66" s="123"/>
      <c r="T66" s="124"/>
      <c r="U66" s="125"/>
      <c r="V66" s="155"/>
      <c r="W66" s="126"/>
      <c r="X66" s="125"/>
      <c r="Y66" s="127"/>
      <c r="Z66" s="128"/>
      <c r="AA66" s="129"/>
    </row>
    <row r="67" spans="1:27" s="113" customFormat="1" ht="18" customHeight="1" x14ac:dyDescent="0.15">
      <c r="A67" s="149"/>
      <c r="B67" s="149"/>
      <c r="C67" s="132">
        <v>58</v>
      </c>
      <c r="D67" s="117"/>
      <c r="E67" s="154"/>
      <c r="F67" s="118"/>
      <c r="G67" s="154"/>
      <c r="H67" s="119"/>
      <c r="I67" s="120"/>
      <c r="J67" s="120"/>
      <c r="K67" s="119"/>
      <c r="L67" s="119"/>
      <c r="M67" s="119"/>
      <c r="N67" s="118"/>
      <c r="O67" s="120"/>
      <c r="P67" s="119"/>
      <c r="Q67" s="121"/>
      <c r="R67" s="122"/>
      <c r="S67" s="123"/>
      <c r="T67" s="124"/>
      <c r="U67" s="125"/>
      <c r="V67" s="155"/>
      <c r="W67" s="126"/>
      <c r="X67" s="125"/>
      <c r="Y67" s="127"/>
      <c r="Z67" s="128"/>
      <c r="AA67" s="129"/>
    </row>
    <row r="68" spans="1:27" s="113" customFormat="1" ht="18" customHeight="1" x14ac:dyDescent="0.15">
      <c r="A68" s="149"/>
      <c r="B68" s="149"/>
      <c r="C68" s="132">
        <v>59</v>
      </c>
      <c r="D68" s="117"/>
      <c r="E68" s="154"/>
      <c r="F68" s="118"/>
      <c r="G68" s="154"/>
      <c r="H68" s="119"/>
      <c r="I68" s="120"/>
      <c r="J68" s="120"/>
      <c r="K68" s="119"/>
      <c r="L68" s="119"/>
      <c r="M68" s="119"/>
      <c r="N68" s="118"/>
      <c r="O68" s="120"/>
      <c r="P68" s="119"/>
      <c r="Q68" s="121"/>
      <c r="R68" s="122"/>
      <c r="S68" s="123"/>
      <c r="T68" s="124"/>
      <c r="U68" s="125"/>
      <c r="V68" s="155"/>
      <c r="W68" s="126"/>
      <c r="X68" s="125"/>
      <c r="Y68" s="127"/>
      <c r="Z68" s="128"/>
      <c r="AA68" s="129"/>
    </row>
    <row r="69" spans="1:27" s="113" customFormat="1" ht="18" customHeight="1" x14ac:dyDescent="0.15">
      <c r="A69" s="149"/>
      <c r="B69" s="149"/>
      <c r="C69" s="132">
        <v>60</v>
      </c>
      <c r="D69" s="117"/>
      <c r="E69" s="154"/>
      <c r="F69" s="118"/>
      <c r="G69" s="154"/>
      <c r="H69" s="119"/>
      <c r="I69" s="120"/>
      <c r="J69" s="120"/>
      <c r="K69" s="119"/>
      <c r="L69" s="119"/>
      <c r="M69" s="119"/>
      <c r="N69" s="118"/>
      <c r="O69" s="120"/>
      <c r="P69" s="119"/>
      <c r="Q69" s="121"/>
      <c r="R69" s="122"/>
      <c r="S69" s="123"/>
      <c r="T69" s="124"/>
      <c r="U69" s="125"/>
      <c r="V69" s="155"/>
      <c r="W69" s="126"/>
      <c r="X69" s="125"/>
      <c r="Y69" s="127"/>
      <c r="Z69" s="128"/>
      <c r="AA69" s="129"/>
    </row>
    <row r="70" spans="1:27" s="113" customFormat="1" ht="18" customHeight="1" x14ac:dyDescent="0.15">
      <c r="A70" s="149"/>
      <c r="B70" s="149"/>
      <c r="C70" s="130">
        <v>61</v>
      </c>
      <c r="D70" s="117"/>
      <c r="E70" s="154"/>
      <c r="F70" s="118"/>
      <c r="G70" s="154"/>
      <c r="H70" s="119"/>
      <c r="I70" s="120"/>
      <c r="J70" s="120"/>
      <c r="K70" s="119"/>
      <c r="L70" s="119"/>
      <c r="M70" s="119"/>
      <c r="N70" s="118"/>
      <c r="O70" s="120"/>
      <c r="P70" s="119"/>
      <c r="Q70" s="121"/>
      <c r="R70" s="122"/>
      <c r="S70" s="123"/>
      <c r="T70" s="124"/>
      <c r="U70" s="125"/>
      <c r="V70" s="155"/>
      <c r="W70" s="126"/>
      <c r="X70" s="125"/>
      <c r="Y70" s="127"/>
      <c r="Z70" s="128"/>
      <c r="AA70" s="129"/>
    </row>
    <row r="71" spans="1:27" s="113" customFormat="1" ht="18" customHeight="1" x14ac:dyDescent="0.15">
      <c r="A71" s="149"/>
      <c r="B71" s="149"/>
      <c r="C71" s="130">
        <v>62</v>
      </c>
      <c r="D71" s="117"/>
      <c r="E71" s="154"/>
      <c r="F71" s="118"/>
      <c r="G71" s="154"/>
      <c r="H71" s="119"/>
      <c r="I71" s="120"/>
      <c r="J71" s="120"/>
      <c r="K71" s="119"/>
      <c r="L71" s="119"/>
      <c r="M71" s="119"/>
      <c r="N71" s="118"/>
      <c r="O71" s="120"/>
      <c r="P71" s="119"/>
      <c r="Q71" s="121"/>
      <c r="R71" s="122"/>
      <c r="S71" s="123"/>
      <c r="T71" s="124"/>
      <c r="U71" s="125"/>
      <c r="V71" s="155"/>
      <c r="W71" s="126"/>
      <c r="X71" s="125"/>
      <c r="Y71" s="127"/>
      <c r="Z71" s="128"/>
      <c r="AA71" s="129"/>
    </row>
    <row r="72" spans="1:27" s="113" customFormat="1" ht="18" customHeight="1" x14ac:dyDescent="0.15">
      <c r="A72" s="149"/>
      <c r="B72" s="149"/>
      <c r="C72" s="130">
        <v>63</v>
      </c>
      <c r="D72" s="117"/>
      <c r="E72" s="154"/>
      <c r="F72" s="118"/>
      <c r="G72" s="154"/>
      <c r="H72" s="119"/>
      <c r="I72" s="120"/>
      <c r="J72" s="120"/>
      <c r="K72" s="119"/>
      <c r="L72" s="119"/>
      <c r="M72" s="119"/>
      <c r="N72" s="118"/>
      <c r="O72" s="120"/>
      <c r="P72" s="119"/>
      <c r="Q72" s="121"/>
      <c r="R72" s="122"/>
      <c r="S72" s="123"/>
      <c r="T72" s="124"/>
      <c r="U72" s="125"/>
      <c r="V72" s="155"/>
      <c r="W72" s="126"/>
      <c r="X72" s="125"/>
      <c r="Y72" s="127"/>
      <c r="Z72" s="128"/>
      <c r="AA72" s="129"/>
    </row>
    <row r="73" spans="1:27" s="113" customFormat="1" ht="18" customHeight="1" x14ac:dyDescent="0.15">
      <c r="A73" s="149"/>
      <c r="B73" s="149"/>
      <c r="C73" s="131">
        <v>64</v>
      </c>
      <c r="D73" s="117"/>
      <c r="E73" s="154"/>
      <c r="F73" s="118"/>
      <c r="G73" s="154"/>
      <c r="H73" s="119"/>
      <c r="I73" s="120"/>
      <c r="J73" s="120"/>
      <c r="K73" s="119"/>
      <c r="L73" s="119"/>
      <c r="M73" s="119"/>
      <c r="N73" s="118"/>
      <c r="O73" s="120"/>
      <c r="P73" s="119"/>
      <c r="Q73" s="121"/>
      <c r="R73" s="122"/>
      <c r="S73" s="123"/>
      <c r="T73" s="124"/>
      <c r="U73" s="125"/>
      <c r="V73" s="155"/>
      <c r="W73" s="126"/>
      <c r="X73" s="125"/>
      <c r="Y73" s="127"/>
      <c r="Z73" s="128"/>
      <c r="AA73" s="129"/>
    </row>
    <row r="74" spans="1:27" s="113" customFormat="1" ht="18" customHeight="1" x14ac:dyDescent="0.15">
      <c r="A74" s="149"/>
      <c r="B74" s="149"/>
      <c r="C74" s="130">
        <v>65</v>
      </c>
      <c r="D74" s="117"/>
      <c r="E74" s="154"/>
      <c r="F74" s="118"/>
      <c r="G74" s="154"/>
      <c r="H74" s="119"/>
      <c r="I74" s="120"/>
      <c r="J74" s="120"/>
      <c r="K74" s="119"/>
      <c r="L74" s="119"/>
      <c r="M74" s="119"/>
      <c r="N74" s="118"/>
      <c r="O74" s="120"/>
      <c r="P74" s="119"/>
      <c r="Q74" s="121"/>
      <c r="R74" s="122"/>
      <c r="S74" s="123"/>
      <c r="T74" s="124"/>
      <c r="U74" s="125"/>
      <c r="V74" s="155"/>
      <c r="W74" s="126"/>
      <c r="X74" s="125"/>
      <c r="Y74" s="127"/>
      <c r="Z74" s="128"/>
      <c r="AA74" s="129"/>
    </row>
    <row r="75" spans="1:27" s="113" customFormat="1" ht="18" customHeight="1" x14ac:dyDescent="0.15">
      <c r="A75" s="149"/>
      <c r="B75" s="149"/>
      <c r="C75" s="130">
        <v>66</v>
      </c>
      <c r="D75" s="117"/>
      <c r="E75" s="154"/>
      <c r="F75" s="118"/>
      <c r="G75" s="154"/>
      <c r="H75" s="119"/>
      <c r="I75" s="120"/>
      <c r="J75" s="120"/>
      <c r="K75" s="119"/>
      <c r="L75" s="119"/>
      <c r="M75" s="119"/>
      <c r="N75" s="118"/>
      <c r="O75" s="120"/>
      <c r="P75" s="119"/>
      <c r="Q75" s="121"/>
      <c r="R75" s="122"/>
      <c r="S75" s="123"/>
      <c r="T75" s="124"/>
      <c r="U75" s="125"/>
      <c r="V75" s="155"/>
      <c r="W75" s="126"/>
      <c r="X75" s="125"/>
      <c r="Y75" s="127"/>
      <c r="Z75" s="128"/>
      <c r="AA75" s="129"/>
    </row>
    <row r="76" spans="1:27" s="113" customFormat="1" ht="18" customHeight="1" x14ac:dyDescent="0.15">
      <c r="A76" s="149"/>
      <c r="B76" s="149"/>
      <c r="C76" s="131">
        <v>67</v>
      </c>
      <c r="D76" s="117"/>
      <c r="E76" s="154"/>
      <c r="F76" s="118"/>
      <c r="G76" s="154"/>
      <c r="H76" s="119"/>
      <c r="I76" s="120"/>
      <c r="J76" s="120"/>
      <c r="K76" s="119"/>
      <c r="L76" s="119"/>
      <c r="M76" s="119"/>
      <c r="N76" s="118"/>
      <c r="O76" s="120"/>
      <c r="P76" s="119"/>
      <c r="Q76" s="121"/>
      <c r="R76" s="122"/>
      <c r="S76" s="123"/>
      <c r="T76" s="124"/>
      <c r="U76" s="125"/>
      <c r="V76" s="155"/>
      <c r="W76" s="126"/>
      <c r="X76" s="125"/>
      <c r="Y76" s="127"/>
      <c r="Z76" s="128"/>
      <c r="AA76" s="129"/>
    </row>
    <row r="77" spans="1:27" s="113" customFormat="1" ht="18" customHeight="1" x14ac:dyDescent="0.15">
      <c r="A77" s="149"/>
      <c r="B77" s="149"/>
      <c r="C77" s="116">
        <v>68</v>
      </c>
      <c r="D77" s="117"/>
      <c r="E77" s="154"/>
      <c r="F77" s="118"/>
      <c r="G77" s="154"/>
      <c r="H77" s="119"/>
      <c r="I77" s="120"/>
      <c r="J77" s="120"/>
      <c r="K77" s="119"/>
      <c r="L77" s="119"/>
      <c r="M77" s="119"/>
      <c r="N77" s="118"/>
      <c r="O77" s="120"/>
      <c r="P77" s="119"/>
      <c r="Q77" s="121"/>
      <c r="R77" s="122"/>
      <c r="S77" s="123"/>
      <c r="T77" s="124"/>
      <c r="U77" s="125"/>
      <c r="V77" s="155"/>
      <c r="W77" s="126"/>
      <c r="X77" s="125"/>
      <c r="Y77" s="127"/>
      <c r="Z77" s="128"/>
      <c r="AA77" s="129"/>
    </row>
    <row r="78" spans="1:27" s="113" customFormat="1" ht="18" customHeight="1" x14ac:dyDescent="0.15">
      <c r="A78" s="149"/>
      <c r="B78" s="149"/>
      <c r="C78" s="130">
        <v>69</v>
      </c>
      <c r="D78" s="117"/>
      <c r="E78" s="154"/>
      <c r="F78" s="118"/>
      <c r="G78" s="154"/>
      <c r="H78" s="119"/>
      <c r="I78" s="120"/>
      <c r="J78" s="120"/>
      <c r="K78" s="119"/>
      <c r="L78" s="119"/>
      <c r="M78" s="119"/>
      <c r="N78" s="118"/>
      <c r="O78" s="120"/>
      <c r="P78" s="119"/>
      <c r="Q78" s="121"/>
      <c r="R78" s="122"/>
      <c r="S78" s="123"/>
      <c r="T78" s="124"/>
      <c r="U78" s="125"/>
      <c r="V78" s="155"/>
      <c r="W78" s="126"/>
      <c r="X78" s="125"/>
      <c r="Y78" s="127"/>
      <c r="Z78" s="128"/>
      <c r="AA78" s="129"/>
    </row>
    <row r="79" spans="1:27" s="113" customFormat="1" ht="18" customHeight="1" x14ac:dyDescent="0.15">
      <c r="A79" s="149"/>
      <c r="B79" s="149"/>
      <c r="C79" s="132">
        <v>70</v>
      </c>
      <c r="D79" s="117"/>
      <c r="E79" s="154"/>
      <c r="F79" s="118"/>
      <c r="G79" s="154"/>
      <c r="H79" s="119"/>
      <c r="I79" s="120"/>
      <c r="J79" s="120"/>
      <c r="K79" s="119"/>
      <c r="L79" s="119"/>
      <c r="M79" s="119"/>
      <c r="N79" s="118"/>
      <c r="O79" s="120"/>
      <c r="P79" s="119"/>
      <c r="Q79" s="121"/>
      <c r="R79" s="122"/>
      <c r="S79" s="123"/>
      <c r="T79" s="124"/>
      <c r="U79" s="125"/>
      <c r="V79" s="155"/>
      <c r="W79" s="126"/>
      <c r="X79" s="125"/>
      <c r="Y79" s="127"/>
      <c r="Z79" s="128"/>
      <c r="AA79" s="129"/>
    </row>
    <row r="80" spans="1:27" s="113" customFormat="1" ht="18" customHeight="1" x14ac:dyDescent="0.15">
      <c r="A80" s="149"/>
      <c r="B80" s="149"/>
      <c r="C80" s="130">
        <v>71</v>
      </c>
      <c r="D80" s="117"/>
      <c r="E80" s="154"/>
      <c r="F80" s="118"/>
      <c r="G80" s="154"/>
      <c r="H80" s="119"/>
      <c r="I80" s="120"/>
      <c r="J80" s="120"/>
      <c r="K80" s="119"/>
      <c r="L80" s="119"/>
      <c r="M80" s="119"/>
      <c r="N80" s="118"/>
      <c r="O80" s="120"/>
      <c r="P80" s="119"/>
      <c r="Q80" s="121"/>
      <c r="R80" s="122"/>
      <c r="S80" s="123"/>
      <c r="T80" s="124"/>
      <c r="U80" s="125"/>
      <c r="V80" s="155"/>
      <c r="W80" s="126"/>
      <c r="X80" s="125"/>
      <c r="Y80" s="127"/>
      <c r="Z80" s="128"/>
      <c r="AA80" s="129"/>
    </row>
    <row r="81" spans="1:27" s="113" customFormat="1" ht="18" customHeight="1" x14ac:dyDescent="0.15">
      <c r="A81" s="149"/>
      <c r="B81" s="149"/>
      <c r="C81" s="131">
        <v>72</v>
      </c>
      <c r="D81" s="117"/>
      <c r="E81" s="154"/>
      <c r="F81" s="118"/>
      <c r="G81" s="154"/>
      <c r="H81" s="119"/>
      <c r="I81" s="120"/>
      <c r="J81" s="120"/>
      <c r="K81" s="119"/>
      <c r="L81" s="119"/>
      <c r="M81" s="119"/>
      <c r="N81" s="118"/>
      <c r="O81" s="120"/>
      <c r="P81" s="119"/>
      <c r="Q81" s="121"/>
      <c r="R81" s="122"/>
      <c r="S81" s="123"/>
      <c r="T81" s="124"/>
      <c r="U81" s="125"/>
      <c r="V81" s="155"/>
      <c r="W81" s="126"/>
      <c r="X81" s="125"/>
      <c r="Y81" s="127"/>
      <c r="Z81" s="128"/>
      <c r="AA81" s="129"/>
    </row>
    <row r="82" spans="1:27" s="113" customFormat="1" ht="18" customHeight="1" x14ac:dyDescent="0.15">
      <c r="A82" s="149"/>
      <c r="B82" s="149"/>
      <c r="C82" s="130">
        <v>73</v>
      </c>
      <c r="D82" s="117"/>
      <c r="E82" s="154"/>
      <c r="F82" s="118"/>
      <c r="G82" s="154"/>
      <c r="H82" s="119"/>
      <c r="I82" s="120"/>
      <c r="J82" s="120"/>
      <c r="K82" s="119"/>
      <c r="L82" s="119"/>
      <c r="M82" s="119"/>
      <c r="N82" s="118"/>
      <c r="O82" s="120"/>
      <c r="P82" s="119"/>
      <c r="Q82" s="121"/>
      <c r="R82" s="122"/>
      <c r="S82" s="123"/>
      <c r="T82" s="124"/>
      <c r="U82" s="125"/>
      <c r="V82" s="155"/>
      <c r="W82" s="126"/>
      <c r="X82" s="125"/>
      <c r="Y82" s="127"/>
      <c r="Z82" s="128"/>
      <c r="AA82" s="129"/>
    </row>
    <row r="83" spans="1:27" s="113" customFormat="1" ht="18" customHeight="1" x14ac:dyDescent="0.15">
      <c r="A83" s="149"/>
      <c r="B83" s="149"/>
      <c r="C83" s="131">
        <v>74</v>
      </c>
      <c r="D83" s="117"/>
      <c r="E83" s="154"/>
      <c r="F83" s="118"/>
      <c r="G83" s="154"/>
      <c r="H83" s="119"/>
      <c r="I83" s="120"/>
      <c r="J83" s="120"/>
      <c r="K83" s="119"/>
      <c r="L83" s="119"/>
      <c r="M83" s="119"/>
      <c r="N83" s="118"/>
      <c r="O83" s="120"/>
      <c r="P83" s="119"/>
      <c r="Q83" s="121"/>
      <c r="R83" s="122"/>
      <c r="S83" s="123"/>
      <c r="T83" s="124"/>
      <c r="U83" s="125"/>
      <c r="V83" s="155"/>
      <c r="W83" s="126"/>
      <c r="X83" s="125"/>
      <c r="Y83" s="127"/>
      <c r="Z83" s="128"/>
      <c r="AA83" s="129"/>
    </row>
    <row r="84" spans="1:27" s="113" customFormat="1" ht="18" customHeight="1" x14ac:dyDescent="0.15">
      <c r="A84" s="149"/>
      <c r="B84" s="149"/>
      <c r="C84" s="130">
        <v>75</v>
      </c>
      <c r="D84" s="117"/>
      <c r="E84" s="154"/>
      <c r="F84" s="118"/>
      <c r="G84" s="154"/>
      <c r="H84" s="119"/>
      <c r="I84" s="120"/>
      <c r="J84" s="120"/>
      <c r="K84" s="119"/>
      <c r="L84" s="119"/>
      <c r="M84" s="119"/>
      <c r="N84" s="118"/>
      <c r="O84" s="120"/>
      <c r="P84" s="119"/>
      <c r="Q84" s="121"/>
      <c r="R84" s="122"/>
      <c r="S84" s="123"/>
      <c r="T84" s="124"/>
      <c r="U84" s="125"/>
      <c r="V84" s="155"/>
      <c r="W84" s="126"/>
      <c r="X84" s="125"/>
      <c r="Y84" s="127"/>
      <c r="Z84" s="128"/>
      <c r="AA84" s="129"/>
    </row>
    <row r="85" spans="1:27" s="113" customFormat="1" ht="18" customHeight="1" x14ac:dyDescent="0.15">
      <c r="A85" s="149"/>
      <c r="B85" s="149"/>
      <c r="C85" s="131">
        <v>76</v>
      </c>
      <c r="D85" s="117"/>
      <c r="E85" s="154"/>
      <c r="F85" s="118"/>
      <c r="G85" s="154"/>
      <c r="H85" s="119"/>
      <c r="I85" s="120"/>
      <c r="J85" s="120"/>
      <c r="K85" s="119"/>
      <c r="L85" s="119"/>
      <c r="M85" s="119"/>
      <c r="N85" s="118"/>
      <c r="O85" s="120"/>
      <c r="P85" s="119"/>
      <c r="Q85" s="121"/>
      <c r="R85" s="122"/>
      <c r="S85" s="123"/>
      <c r="T85" s="124"/>
      <c r="U85" s="125"/>
      <c r="V85" s="155"/>
      <c r="W85" s="126"/>
      <c r="X85" s="125"/>
      <c r="Y85" s="127"/>
      <c r="Z85" s="128"/>
      <c r="AA85" s="129"/>
    </row>
    <row r="86" spans="1:27" s="113" customFormat="1" ht="18" customHeight="1" x14ac:dyDescent="0.15">
      <c r="A86" s="149"/>
      <c r="B86" s="149"/>
      <c r="C86" s="116">
        <v>77</v>
      </c>
      <c r="D86" s="117"/>
      <c r="E86" s="154"/>
      <c r="F86" s="118"/>
      <c r="G86" s="154"/>
      <c r="H86" s="119"/>
      <c r="I86" s="120"/>
      <c r="J86" s="120"/>
      <c r="K86" s="119"/>
      <c r="L86" s="119"/>
      <c r="M86" s="119"/>
      <c r="N86" s="118"/>
      <c r="O86" s="120"/>
      <c r="P86" s="119"/>
      <c r="Q86" s="121"/>
      <c r="R86" s="122"/>
      <c r="S86" s="123"/>
      <c r="T86" s="124"/>
      <c r="U86" s="125"/>
      <c r="V86" s="155"/>
      <c r="W86" s="126"/>
      <c r="X86" s="125"/>
      <c r="Y86" s="127"/>
      <c r="Z86" s="128"/>
      <c r="AA86" s="129"/>
    </row>
    <row r="87" spans="1:27" s="113" customFormat="1" ht="18" customHeight="1" x14ac:dyDescent="0.15">
      <c r="A87" s="149"/>
      <c r="B87" s="149"/>
      <c r="C87" s="130">
        <v>78</v>
      </c>
      <c r="D87" s="117"/>
      <c r="E87" s="154"/>
      <c r="F87" s="118"/>
      <c r="G87" s="154"/>
      <c r="H87" s="119"/>
      <c r="I87" s="120"/>
      <c r="J87" s="120"/>
      <c r="K87" s="119"/>
      <c r="L87" s="119"/>
      <c r="M87" s="119"/>
      <c r="N87" s="118"/>
      <c r="O87" s="120"/>
      <c r="P87" s="119"/>
      <c r="Q87" s="121"/>
      <c r="R87" s="122"/>
      <c r="S87" s="123"/>
      <c r="T87" s="124"/>
      <c r="U87" s="125"/>
      <c r="V87" s="155"/>
      <c r="W87" s="126"/>
      <c r="X87" s="125"/>
      <c r="Y87" s="127"/>
      <c r="Z87" s="128"/>
      <c r="AA87" s="129"/>
    </row>
    <row r="88" spans="1:27" s="113" customFormat="1" ht="18" customHeight="1" x14ac:dyDescent="0.15">
      <c r="A88" s="149"/>
      <c r="B88" s="149"/>
      <c r="C88" s="131">
        <v>79</v>
      </c>
      <c r="D88" s="117"/>
      <c r="E88" s="154"/>
      <c r="F88" s="118"/>
      <c r="G88" s="154"/>
      <c r="H88" s="119"/>
      <c r="I88" s="120"/>
      <c r="J88" s="120"/>
      <c r="K88" s="119"/>
      <c r="L88" s="119"/>
      <c r="M88" s="119"/>
      <c r="N88" s="118"/>
      <c r="O88" s="120"/>
      <c r="P88" s="119"/>
      <c r="Q88" s="121"/>
      <c r="R88" s="122"/>
      <c r="S88" s="123"/>
      <c r="T88" s="124"/>
      <c r="U88" s="125"/>
      <c r="V88" s="155"/>
      <c r="W88" s="126"/>
      <c r="X88" s="125"/>
      <c r="Y88" s="127"/>
      <c r="Z88" s="128"/>
      <c r="AA88" s="129"/>
    </row>
    <row r="89" spans="1:27" s="113" customFormat="1" ht="18" customHeight="1" x14ac:dyDescent="0.15">
      <c r="A89" s="149"/>
      <c r="B89" s="149"/>
      <c r="C89" s="130">
        <v>80</v>
      </c>
      <c r="D89" s="117"/>
      <c r="E89" s="154"/>
      <c r="F89" s="118"/>
      <c r="G89" s="154"/>
      <c r="H89" s="119"/>
      <c r="I89" s="120"/>
      <c r="J89" s="120"/>
      <c r="K89" s="119"/>
      <c r="L89" s="119"/>
      <c r="M89" s="119"/>
      <c r="N89" s="118"/>
      <c r="O89" s="120"/>
      <c r="P89" s="119"/>
      <c r="Q89" s="121"/>
      <c r="R89" s="122"/>
      <c r="S89" s="123"/>
      <c r="T89" s="124"/>
      <c r="U89" s="125"/>
      <c r="V89" s="155"/>
      <c r="W89" s="126"/>
      <c r="X89" s="125"/>
      <c r="Y89" s="127"/>
      <c r="Z89" s="128"/>
      <c r="AA89" s="129"/>
    </row>
    <row r="90" spans="1:27" s="113" customFormat="1" ht="18" customHeight="1" x14ac:dyDescent="0.15">
      <c r="A90" s="149"/>
      <c r="B90" s="149"/>
      <c r="C90" s="131">
        <v>81</v>
      </c>
      <c r="D90" s="117"/>
      <c r="E90" s="154"/>
      <c r="F90" s="118"/>
      <c r="G90" s="154"/>
      <c r="H90" s="119"/>
      <c r="I90" s="120"/>
      <c r="J90" s="120"/>
      <c r="K90" s="119"/>
      <c r="L90" s="119"/>
      <c r="M90" s="119"/>
      <c r="N90" s="118"/>
      <c r="O90" s="120"/>
      <c r="P90" s="119"/>
      <c r="Q90" s="121"/>
      <c r="R90" s="122"/>
      <c r="S90" s="123"/>
      <c r="T90" s="124"/>
      <c r="U90" s="125"/>
      <c r="V90" s="155"/>
      <c r="W90" s="126"/>
      <c r="X90" s="125"/>
      <c r="Y90" s="127"/>
      <c r="Z90" s="128"/>
      <c r="AA90" s="129"/>
    </row>
    <row r="91" spans="1:27" s="113" customFormat="1" ht="18" customHeight="1" x14ac:dyDescent="0.15">
      <c r="A91" s="149"/>
      <c r="B91" s="149"/>
      <c r="C91" s="116">
        <v>82</v>
      </c>
      <c r="D91" s="117"/>
      <c r="E91" s="154"/>
      <c r="F91" s="118"/>
      <c r="G91" s="154"/>
      <c r="H91" s="119"/>
      <c r="I91" s="120"/>
      <c r="J91" s="120"/>
      <c r="K91" s="119"/>
      <c r="L91" s="119"/>
      <c r="M91" s="119"/>
      <c r="N91" s="118"/>
      <c r="O91" s="120"/>
      <c r="P91" s="119"/>
      <c r="Q91" s="121"/>
      <c r="R91" s="122"/>
      <c r="S91" s="123"/>
      <c r="T91" s="124"/>
      <c r="U91" s="125"/>
      <c r="V91" s="155"/>
      <c r="W91" s="126"/>
      <c r="X91" s="125"/>
      <c r="Y91" s="127"/>
      <c r="Z91" s="128"/>
      <c r="AA91" s="129"/>
    </row>
    <row r="92" spans="1:27" s="113" customFormat="1" ht="18" customHeight="1" x14ac:dyDescent="0.15">
      <c r="A92" s="149"/>
      <c r="B92" s="149"/>
      <c r="C92" s="116">
        <v>83</v>
      </c>
      <c r="D92" s="117"/>
      <c r="E92" s="154"/>
      <c r="F92" s="118"/>
      <c r="G92" s="154"/>
      <c r="H92" s="119"/>
      <c r="I92" s="120"/>
      <c r="J92" s="120"/>
      <c r="K92" s="119"/>
      <c r="L92" s="119"/>
      <c r="M92" s="119"/>
      <c r="N92" s="118"/>
      <c r="O92" s="120"/>
      <c r="P92" s="119"/>
      <c r="Q92" s="121"/>
      <c r="R92" s="122"/>
      <c r="S92" s="123"/>
      <c r="T92" s="124"/>
      <c r="U92" s="125"/>
      <c r="V92" s="155"/>
      <c r="W92" s="126"/>
      <c r="X92" s="125"/>
      <c r="Y92" s="127"/>
      <c r="Z92" s="128"/>
      <c r="AA92" s="129"/>
    </row>
    <row r="93" spans="1:27" s="113" customFormat="1" ht="18" customHeight="1" x14ac:dyDescent="0.15">
      <c r="A93" s="149"/>
      <c r="B93" s="149"/>
      <c r="C93" s="130">
        <v>84</v>
      </c>
      <c r="D93" s="117"/>
      <c r="E93" s="154"/>
      <c r="F93" s="118"/>
      <c r="G93" s="154"/>
      <c r="H93" s="119"/>
      <c r="I93" s="120"/>
      <c r="J93" s="120"/>
      <c r="K93" s="119"/>
      <c r="L93" s="119"/>
      <c r="M93" s="119"/>
      <c r="N93" s="118"/>
      <c r="O93" s="120"/>
      <c r="P93" s="119"/>
      <c r="Q93" s="121"/>
      <c r="R93" s="122"/>
      <c r="S93" s="123"/>
      <c r="T93" s="124"/>
      <c r="U93" s="125"/>
      <c r="V93" s="155"/>
      <c r="W93" s="126"/>
      <c r="X93" s="125"/>
      <c r="Y93" s="127"/>
      <c r="Z93" s="128"/>
      <c r="AA93" s="129"/>
    </row>
    <row r="94" spans="1:27" s="113" customFormat="1" ht="18" customHeight="1" x14ac:dyDescent="0.15">
      <c r="A94" s="149"/>
      <c r="B94" s="149"/>
      <c r="C94" s="132">
        <v>85</v>
      </c>
      <c r="D94" s="117"/>
      <c r="E94" s="154"/>
      <c r="F94" s="118"/>
      <c r="G94" s="154"/>
      <c r="H94" s="119"/>
      <c r="I94" s="120"/>
      <c r="J94" s="120"/>
      <c r="K94" s="119"/>
      <c r="L94" s="119"/>
      <c r="M94" s="119"/>
      <c r="N94" s="118"/>
      <c r="O94" s="120"/>
      <c r="P94" s="119"/>
      <c r="Q94" s="121"/>
      <c r="R94" s="122"/>
      <c r="S94" s="123"/>
      <c r="T94" s="124"/>
      <c r="U94" s="125"/>
      <c r="V94" s="155"/>
      <c r="W94" s="126"/>
      <c r="X94" s="125"/>
      <c r="Y94" s="127"/>
      <c r="Z94" s="128"/>
      <c r="AA94" s="129"/>
    </row>
    <row r="95" spans="1:27" s="113" customFormat="1" ht="18" customHeight="1" x14ac:dyDescent="0.15">
      <c r="A95" s="149"/>
      <c r="B95" s="149"/>
      <c r="C95" s="131">
        <v>86</v>
      </c>
      <c r="D95" s="117"/>
      <c r="E95" s="154"/>
      <c r="F95" s="118"/>
      <c r="G95" s="154"/>
      <c r="H95" s="119"/>
      <c r="I95" s="120"/>
      <c r="J95" s="120"/>
      <c r="K95" s="119"/>
      <c r="L95" s="119"/>
      <c r="M95" s="119"/>
      <c r="N95" s="118"/>
      <c r="O95" s="120"/>
      <c r="P95" s="119"/>
      <c r="Q95" s="121"/>
      <c r="R95" s="122"/>
      <c r="S95" s="123"/>
      <c r="T95" s="124"/>
      <c r="U95" s="125"/>
      <c r="V95" s="155"/>
      <c r="W95" s="126"/>
      <c r="X95" s="125"/>
      <c r="Y95" s="127"/>
      <c r="Z95" s="128"/>
      <c r="AA95" s="129"/>
    </row>
    <row r="96" spans="1:27" s="113" customFormat="1" ht="18" customHeight="1" x14ac:dyDescent="0.15">
      <c r="A96" s="149"/>
      <c r="B96" s="149"/>
      <c r="C96" s="130">
        <v>87</v>
      </c>
      <c r="D96" s="117"/>
      <c r="E96" s="154"/>
      <c r="F96" s="118"/>
      <c r="G96" s="154"/>
      <c r="H96" s="119"/>
      <c r="I96" s="120"/>
      <c r="J96" s="120"/>
      <c r="K96" s="119"/>
      <c r="L96" s="119"/>
      <c r="M96" s="119"/>
      <c r="N96" s="118"/>
      <c r="O96" s="120"/>
      <c r="P96" s="119"/>
      <c r="Q96" s="121"/>
      <c r="R96" s="122"/>
      <c r="S96" s="123"/>
      <c r="T96" s="124"/>
      <c r="U96" s="125"/>
      <c r="V96" s="155"/>
      <c r="W96" s="126"/>
      <c r="X96" s="125"/>
      <c r="Y96" s="127"/>
      <c r="Z96" s="128"/>
      <c r="AA96" s="129"/>
    </row>
    <row r="97" spans="1:27" s="113" customFormat="1" ht="18" customHeight="1" x14ac:dyDescent="0.15">
      <c r="A97" s="149"/>
      <c r="B97" s="149"/>
      <c r="C97" s="132">
        <v>88</v>
      </c>
      <c r="D97" s="117"/>
      <c r="E97" s="154"/>
      <c r="F97" s="118"/>
      <c r="G97" s="154"/>
      <c r="H97" s="119"/>
      <c r="I97" s="120"/>
      <c r="J97" s="120"/>
      <c r="K97" s="119"/>
      <c r="L97" s="119"/>
      <c r="M97" s="119"/>
      <c r="N97" s="118"/>
      <c r="O97" s="120"/>
      <c r="P97" s="119"/>
      <c r="Q97" s="121"/>
      <c r="R97" s="122"/>
      <c r="S97" s="123"/>
      <c r="T97" s="124"/>
      <c r="U97" s="125"/>
      <c r="V97" s="155"/>
      <c r="W97" s="126"/>
      <c r="X97" s="125"/>
      <c r="Y97" s="127"/>
      <c r="Z97" s="128"/>
      <c r="AA97" s="129"/>
    </row>
    <row r="98" spans="1:27" s="113" customFormat="1" ht="18" customHeight="1" x14ac:dyDescent="0.15">
      <c r="A98" s="149"/>
      <c r="B98" s="149"/>
      <c r="C98" s="132">
        <v>89</v>
      </c>
      <c r="D98" s="117"/>
      <c r="E98" s="154"/>
      <c r="F98" s="118"/>
      <c r="G98" s="154"/>
      <c r="H98" s="119"/>
      <c r="I98" s="120"/>
      <c r="J98" s="120"/>
      <c r="K98" s="119"/>
      <c r="L98" s="119"/>
      <c r="M98" s="119"/>
      <c r="N98" s="118"/>
      <c r="O98" s="120"/>
      <c r="P98" s="119"/>
      <c r="Q98" s="121"/>
      <c r="R98" s="122"/>
      <c r="S98" s="123"/>
      <c r="T98" s="124"/>
      <c r="U98" s="125"/>
      <c r="V98" s="155"/>
      <c r="W98" s="126"/>
      <c r="X98" s="125"/>
      <c r="Y98" s="127"/>
      <c r="Z98" s="128"/>
      <c r="AA98" s="129"/>
    </row>
    <row r="99" spans="1:27" s="113" customFormat="1" ht="18" customHeight="1" x14ac:dyDescent="0.15">
      <c r="A99" s="149"/>
      <c r="B99" s="149"/>
      <c r="C99" s="132">
        <v>90</v>
      </c>
      <c r="D99" s="117"/>
      <c r="E99" s="154"/>
      <c r="F99" s="118"/>
      <c r="G99" s="154"/>
      <c r="H99" s="119"/>
      <c r="I99" s="120"/>
      <c r="J99" s="120"/>
      <c r="K99" s="119"/>
      <c r="L99" s="119"/>
      <c r="M99" s="119"/>
      <c r="N99" s="118"/>
      <c r="O99" s="120"/>
      <c r="P99" s="119"/>
      <c r="Q99" s="121"/>
      <c r="R99" s="122"/>
      <c r="S99" s="123"/>
      <c r="T99" s="124"/>
      <c r="U99" s="125"/>
      <c r="V99" s="155"/>
      <c r="W99" s="126"/>
      <c r="X99" s="125"/>
      <c r="Y99" s="127"/>
      <c r="Z99" s="128"/>
      <c r="AA99" s="129"/>
    </row>
    <row r="100" spans="1:27" s="113" customFormat="1" ht="18" customHeight="1" x14ac:dyDescent="0.15">
      <c r="A100" s="149"/>
      <c r="B100" s="149"/>
      <c r="C100" s="130">
        <v>91</v>
      </c>
      <c r="D100" s="117"/>
      <c r="E100" s="154"/>
      <c r="F100" s="118"/>
      <c r="G100" s="154"/>
      <c r="H100" s="119"/>
      <c r="I100" s="120"/>
      <c r="J100" s="120"/>
      <c r="K100" s="119"/>
      <c r="L100" s="119"/>
      <c r="M100" s="119"/>
      <c r="N100" s="118"/>
      <c r="O100" s="120"/>
      <c r="P100" s="119"/>
      <c r="Q100" s="121"/>
      <c r="R100" s="122"/>
      <c r="S100" s="123"/>
      <c r="T100" s="124"/>
      <c r="U100" s="125"/>
      <c r="V100" s="155"/>
      <c r="W100" s="126"/>
      <c r="X100" s="125"/>
      <c r="Y100" s="127"/>
      <c r="Z100" s="128"/>
      <c r="AA100" s="129"/>
    </row>
    <row r="101" spans="1:27" s="113" customFormat="1" ht="18" customHeight="1" x14ac:dyDescent="0.15">
      <c r="A101" s="149"/>
      <c r="B101" s="149"/>
      <c r="C101" s="130">
        <v>92</v>
      </c>
      <c r="D101" s="117"/>
      <c r="E101" s="154"/>
      <c r="F101" s="118"/>
      <c r="G101" s="154"/>
      <c r="H101" s="119"/>
      <c r="I101" s="120"/>
      <c r="J101" s="120"/>
      <c r="K101" s="119"/>
      <c r="L101" s="119"/>
      <c r="M101" s="119"/>
      <c r="N101" s="118"/>
      <c r="O101" s="120"/>
      <c r="P101" s="119"/>
      <c r="Q101" s="121"/>
      <c r="R101" s="122"/>
      <c r="S101" s="123"/>
      <c r="T101" s="124"/>
      <c r="U101" s="125"/>
      <c r="V101" s="155"/>
      <c r="W101" s="126"/>
      <c r="X101" s="125"/>
      <c r="Y101" s="127"/>
      <c r="Z101" s="128"/>
      <c r="AA101" s="129"/>
    </row>
    <row r="102" spans="1:27" s="113" customFormat="1" ht="18" customHeight="1" x14ac:dyDescent="0.15">
      <c r="A102" s="149"/>
      <c r="B102" s="149"/>
      <c r="C102" s="130">
        <v>93</v>
      </c>
      <c r="D102" s="117"/>
      <c r="E102" s="154"/>
      <c r="F102" s="118"/>
      <c r="G102" s="154"/>
      <c r="H102" s="119"/>
      <c r="I102" s="120"/>
      <c r="J102" s="120"/>
      <c r="K102" s="119"/>
      <c r="L102" s="119"/>
      <c r="M102" s="119"/>
      <c r="N102" s="118"/>
      <c r="O102" s="120"/>
      <c r="P102" s="119"/>
      <c r="Q102" s="121"/>
      <c r="R102" s="122"/>
      <c r="S102" s="123"/>
      <c r="T102" s="124"/>
      <c r="U102" s="125"/>
      <c r="V102" s="155"/>
      <c r="W102" s="126"/>
      <c r="X102" s="125"/>
      <c r="Y102" s="127"/>
      <c r="Z102" s="128"/>
      <c r="AA102" s="129"/>
    </row>
    <row r="103" spans="1:27" s="113" customFormat="1" ht="18" customHeight="1" x14ac:dyDescent="0.15">
      <c r="A103" s="149"/>
      <c r="B103" s="149"/>
      <c r="C103" s="131">
        <v>94</v>
      </c>
      <c r="D103" s="117"/>
      <c r="E103" s="154"/>
      <c r="F103" s="118"/>
      <c r="G103" s="154"/>
      <c r="H103" s="119"/>
      <c r="I103" s="120"/>
      <c r="J103" s="120"/>
      <c r="K103" s="119"/>
      <c r="L103" s="119"/>
      <c r="M103" s="119"/>
      <c r="N103" s="118"/>
      <c r="O103" s="120"/>
      <c r="P103" s="119"/>
      <c r="Q103" s="121"/>
      <c r="R103" s="122"/>
      <c r="S103" s="123"/>
      <c r="T103" s="124"/>
      <c r="U103" s="125"/>
      <c r="V103" s="155"/>
      <c r="W103" s="126"/>
      <c r="X103" s="125"/>
      <c r="Y103" s="127"/>
      <c r="Z103" s="128"/>
      <c r="AA103" s="129"/>
    </row>
    <row r="104" spans="1:27" s="113" customFormat="1" ht="18" customHeight="1" x14ac:dyDescent="0.15">
      <c r="A104" s="149"/>
      <c r="B104" s="149"/>
      <c r="C104" s="130">
        <v>95</v>
      </c>
      <c r="D104" s="117"/>
      <c r="E104" s="154"/>
      <c r="F104" s="118"/>
      <c r="G104" s="154"/>
      <c r="H104" s="119"/>
      <c r="I104" s="120"/>
      <c r="J104" s="120"/>
      <c r="K104" s="119"/>
      <c r="L104" s="119"/>
      <c r="M104" s="119"/>
      <c r="N104" s="118"/>
      <c r="O104" s="120"/>
      <c r="P104" s="119"/>
      <c r="Q104" s="121"/>
      <c r="R104" s="122"/>
      <c r="S104" s="123"/>
      <c r="T104" s="124"/>
      <c r="U104" s="125"/>
      <c r="V104" s="155"/>
      <c r="W104" s="126"/>
      <c r="X104" s="125"/>
      <c r="Y104" s="127"/>
      <c r="Z104" s="128"/>
      <c r="AA104" s="129"/>
    </row>
    <row r="105" spans="1:27" s="113" customFormat="1" ht="18" customHeight="1" x14ac:dyDescent="0.15">
      <c r="A105" s="149"/>
      <c r="B105" s="149"/>
      <c r="C105" s="130">
        <v>96</v>
      </c>
      <c r="D105" s="117"/>
      <c r="E105" s="154"/>
      <c r="F105" s="118"/>
      <c r="G105" s="154"/>
      <c r="H105" s="119"/>
      <c r="I105" s="120"/>
      <c r="J105" s="120"/>
      <c r="K105" s="119"/>
      <c r="L105" s="119"/>
      <c r="M105" s="119"/>
      <c r="N105" s="118"/>
      <c r="O105" s="120"/>
      <c r="P105" s="119"/>
      <c r="Q105" s="121"/>
      <c r="R105" s="122"/>
      <c r="S105" s="123"/>
      <c r="T105" s="124"/>
      <c r="U105" s="125"/>
      <c r="V105" s="155"/>
      <c r="W105" s="126"/>
      <c r="X105" s="125"/>
      <c r="Y105" s="127"/>
      <c r="Z105" s="128"/>
      <c r="AA105" s="129"/>
    </row>
    <row r="106" spans="1:27" s="113" customFormat="1" ht="18" customHeight="1" x14ac:dyDescent="0.15">
      <c r="A106" s="149"/>
      <c r="B106" s="149"/>
      <c r="C106" s="131">
        <v>97</v>
      </c>
      <c r="D106" s="117"/>
      <c r="E106" s="154"/>
      <c r="F106" s="118"/>
      <c r="G106" s="154"/>
      <c r="H106" s="119"/>
      <c r="I106" s="120"/>
      <c r="J106" s="120"/>
      <c r="K106" s="119"/>
      <c r="L106" s="119"/>
      <c r="M106" s="119"/>
      <c r="N106" s="118"/>
      <c r="O106" s="120"/>
      <c r="P106" s="119"/>
      <c r="Q106" s="121"/>
      <c r="R106" s="122"/>
      <c r="S106" s="123"/>
      <c r="T106" s="124"/>
      <c r="U106" s="125"/>
      <c r="V106" s="155"/>
      <c r="W106" s="126"/>
      <c r="X106" s="125"/>
      <c r="Y106" s="127"/>
      <c r="Z106" s="128"/>
      <c r="AA106" s="129"/>
    </row>
    <row r="107" spans="1:27" s="113" customFormat="1" ht="18" customHeight="1" x14ac:dyDescent="0.15">
      <c r="A107" s="149"/>
      <c r="B107" s="149"/>
      <c r="C107" s="116">
        <v>98</v>
      </c>
      <c r="D107" s="117"/>
      <c r="E107" s="154"/>
      <c r="F107" s="118"/>
      <c r="G107" s="154"/>
      <c r="H107" s="119"/>
      <c r="I107" s="120"/>
      <c r="J107" s="120"/>
      <c r="K107" s="119"/>
      <c r="L107" s="119"/>
      <c r="M107" s="119"/>
      <c r="N107" s="118"/>
      <c r="O107" s="120"/>
      <c r="P107" s="119"/>
      <c r="Q107" s="121"/>
      <c r="R107" s="122"/>
      <c r="S107" s="123"/>
      <c r="T107" s="124"/>
      <c r="U107" s="125"/>
      <c r="V107" s="155"/>
      <c r="W107" s="126"/>
      <c r="X107" s="125"/>
      <c r="Y107" s="127"/>
      <c r="Z107" s="128"/>
      <c r="AA107" s="129"/>
    </row>
    <row r="108" spans="1:27" s="113" customFormat="1" ht="18" customHeight="1" x14ac:dyDescent="0.15">
      <c r="A108" s="149"/>
      <c r="B108" s="149"/>
      <c r="C108" s="130">
        <v>99</v>
      </c>
      <c r="D108" s="117"/>
      <c r="E108" s="154"/>
      <c r="F108" s="118"/>
      <c r="G108" s="154"/>
      <c r="H108" s="119"/>
      <c r="I108" s="120"/>
      <c r="J108" s="120"/>
      <c r="K108" s="119"/>
      <c r="L108" s="119"/>
      <c r="M108" s="119"/>
      <c r="N108" s="118"/>
      <c r="O108" s="120"/>
      <c r="P108" s="119"/>
      <c r="Q108" s="121"/>
      <c r="R108" s="122"/>
      <c r="S108" s="123"/>
      <c r="T108" s="124"/>
      <c r="U108" s="125"/>
      <c r="V108" s="155"/>
      <c r="W108" s="126"/>
      <c r="X108" s="125"/>
      <c r="Y108" s="127"/>
      <c r="Z108" s="128"/>
      <c r="AA108" s="129"/>
    </row>
    <row r="109" spans="1:27" s="113" customFormat="1" ht="18" customHeight="1" x14ac:dyDescent="0.15">
      <c r="A109" s="149"/>
      <c r="B109" s="149"/>
      <c r="C109" s="132">
        <v>100</v>
      </c>
      <c r="D109" s="117"/>
      <c r="E109" s="154"/>
      <c r="F109" s="118"/>
      <c r="G109" s="154"/>
      <c r="H109" s="119"/>
      <c r="I109" s="120"/>
      <c r="J109" s="120"/>
      <c r="K109" s="119"/>
      <c r="L109" s="119"/>
      <c r="M109" s="119"/>
      <c r="N109" s="118"/>
      <c r="O109" s="120"/>
      <c r="P109" s="119"/>
      <c r="Q109" s="121"/>
      <c r="R109" s="122"/>
      <c r="S109" s="123"/>
      <c r="T109" s="124"/>
      <c r="U109" s="125"/>
      <c r="V109" s="155"/>
      <c r="W109" s="126"/>
      <c r="X109" s="125"/>
      <c r="Y109" s="127"/>
      <c r="Z109" s="128"/>
      <c r="AA109" s="129"/>
    </row>
    <row r="110" spans="1:27" s="113" customFormat="1" ht="18" customHeight="1" x14ac:dyDescent="0.15">
      <c r="A110" s="149"/>
      <c r="B110" s="149"/>
      <c r="C110" s="130">
        <v>101</v>
      </c>
      <c r="D110" s="117"/>
      <c r="E110" s="154"/>
      <c r="F110" s="118"/>
      <c r="G110" s="154"/>
      <c r="H110" s="119"/>
      <c r="I110" s="120"/>
      <c r="J110" s="120"/>
      <c r="K110" s="119"/>
      <c r="L110" s="119"/>
      <c r="M110" s="119"/>
      <c r="N110" s="118"/>
      <c r="O110" s="120"/>
      <c r="P110" s="119"/>
      <c r="Q110" s="121"/>
      <c r="R110" s="122"/>
      <c r="S110" s="123"/>
      <c r="T110" s="124"/>
      <c r="U110" s="125"/>
      <c r="V110" s="155"/>
      <c r="W110" s="126"/>
      <c r="X110" s="125"/>
      <c r="Y110" s="127"/>
      <c r="Z110" s="128"/>
      <c r="AA110" s="129"/>
    </row>
    <row r="111" spans="1:27" s="113" customFormat="1" ht="18" customHeight="1" x14ac:dyDescent="0.15">
      <c r="A111" s="149"/>
      <c r="B111" s="149"/>
      <c r="C111" s="131">
        <v>102</v>
      </c>
      <c r="D111" s="117"/>
      <c r="E111" s="154"/>
      <c r="F111" s="118"/>
      <c r="G111" s="154"/>
      <c r="H111" s="119"/>
      <c r="I111" s="120"/>
      <c r="J111" s="120"/>
      <c r="K111" s="119"/>
      <c r="L111" s="119"/>
      <c r="M111" s="119"/>
      <c r="N111" s="118"/>
      <c r="O111" s="120"/>
      <c r="P111" s="119"/>
      <c r="Q111" s="121"/>
      <c r="R111" s="122"/>
      <c r="S111" s="123"/>
      <c r="T111" s="124"/>
      <c r="U111" s="125"/>
      <c r="V111" s="155"/>
      <c r="W111" s="126"/>
      <c r="X111" s="125"/>
      <c r="Y111" s="127"/>
      <c r="Z111" s="128"/>
      <c r="AA111" s="129"/>
    </row>
    <row r="112" spans="1:27" s="113" customFormat="1" ht="18" customHeight="1" x14ac:dyDescent="0.15">
      <c r="A112" s="149"/>
      <c r="B112" s="149"/>
      <c r="C112" s="130">
        <v>103</v>
      </c>
      <c r="D112" s="117"/>
      <c r="E112" s="154"/>
      <c r="F112" s="118"/>
      <c r="G112" s="154"/>
      <c r="H112" s="119"/>
      <c r="I112" s="120"/>
      <c r="J112" s="120"/>
      <c r="K112" s="119"/>
      <c r="L112" s="119"/>
      <c r="M112" s="119"/>
      <c r="N112" s="118"/>
      <c r="O112" s="120"/>
      <c r="P112" s="119"/>
      <c r="Q112" s="121"/>
      <c r="R112" s="122"/>
      <c r="S112" s="123"/>
      <c r="T112" s="124"/>
      <c r="U112" s="125"/>
      <c r="V112" s="155"/>
      <c r="W112" s="126"/>
      <c r="X112" s="125"/>
      <c r="Y112" s="127"/>
      <c r="Z112" s="128"/>
      <c r="AA112" s="129"/>
    </row>
    <row r="113" spans="1:27" s="113" customFormat="1" ht="18" customHeight="1" x14ac:dyDescent="0.15">
      <c r="A113" s="149"/>
      <c r="B113" s="149"/>
      <c r="C113" s="131">
        <v>104</v>
      </c>
      <c r="D113" s="117"/>
      <c r="E113" s="154"/>
      <c r="F113" s="118"/>
      <c r="G113" s="154"/>
      <c r="H113" s="119"/>
      <c r="I113" s="120"/>
      <c r="J113" s="120"/>
      <c r="K113" s="119"/>
      <c r="L113" s="119"/>
      <c r="M113" s="119"/>
      <c r="N113" s="118"/>
      <c r="O113" s="120"/>
      <c r="P113" s="119"/>
      <c r="Q113" s="121"/>
      <c r="R113" s="122"/>
      <c r="S113" s="123"/>
      <c r="T113" s="124"/>
      <c r="U113" s="125"/>
      <c r="V113" s="155"/>
      <c r="W113" s="126"/>
      <c r="X113" s="125"/>
      <c r="Y113" s="127"/>
      <c r="Z113" s="128"/>
      <c r="AA113" s="129"/>
    </row>
    <row r="114" spans="1:27" s="113" customFormat="1" ht="18" customHeight="1" x14ac:dyDescent="0.15">
      <c r="A114" s="149"/>
      <c r="B114" s="149"/>
      <c r="C114" s="130">
        <v>105</v>
      </c>
      <c r="D114" s="117"/>
      <c r="E114" s="154"/>
      <c r="F114" s="118"/>
      <c r="G114" s="154"/>
      <c r="H114" s="119"/>
      <c r="I114" s="120"/>
      <c r="J114" s="120"/>
      <c r="K114" s="119"/>
      <c r="L114" s="119"/>
      <c r="M114" s="119"/>
      <c r="N114" s="118"/>
      <c r="O114" s="120"/>
      <c r="P114" s="119"/>
      <c r="Q114" s="121"/>
      <c r="R114" s="122"/>
      <c r="S114" s="123"/>
      <c r="T114" s="124"/>
      <c r="U114" s="125"/>
      <c r="V114" s="155"/>
      <c r="W114" s="126"/>
      <c r="X114" s="125"/>
      <c r="Y114" s="127"/>
      <c r="Z114" s="128"/>
      <c r="AA114" s="129"/>
    </row>
    <row r="115" spans="1:27" s="113" customFormat="1" ht="18" customHeight="1" x14ac:dyDescent="0.15">
      <c r="A115" s="149"/>
      <c r="B115" s="149"/>
      <c r="C115" s="131">
        <v>106</v>
      </c>
      <c r="D115" s="117"/>
      <c r="E115" s="154"/>
      <c r="F115" s="118"/>
      <c r="G115" s="154"/>
      <c r="H115" s="119"/>
      <c r="I115" s="120"/>
      <c r="J115" s="120"/>
      <c r="K115" s="119"/>
      <c r="L115" s="119"/>
      <c r="M115" s="119"/>
      <c r="N115" s="118"/>
      <c r="O115" s="120"/>
      <c r="P115" s="119"/>
      <c r="Q115" s="121"/>
      <c r="R115" s="122"/>
      <c r="S115" s="123"/>
      <c r="T115" s="124"/>
      <c r="U115" s="125"/>
      <c r="V115" s="155"/>
      <c r="W115" s="126"/>
      <c r="X115" s="125"/>
      <c r="Y115" s="127"/>
      <c r="Z115" s="128"/>
      <c r="AA115" s="129"/>
    </row>
    <row r="116" spans="1:27" s="113" customFormat="1" ht="18" customHeight="1" x14ac:dyDescent="0.15">
      <c r="A116" s="149"/>
      <c r="B116" s="149"/>
      <c r="C116" s="116">
        <v>107</v>
      </c>
      <c r="D116" s="117"/>
      <c r="E116" s="154"/>
      <c r="F116" s="118"/>
      <c r="G116" s="154"/>
      <c r="H116" s="119"/>
      <c r="I116" s="120"/>
      <c r="J116" s="120"/>
      <c r="K116" s="119"/>
      <c r="L116" s="119"/>
      <c r="M116" s="119"/>
      <c r="N116" s="118"/>
      <c r="O116" s="120"/>
      <c r="P116" s="119"/>
      <c r="Q116" s="121"/>
      <c r="R116" s="122"/>
      <c r="S116" s="123"/>
      <c r="T116" s="124"/>
      <c r="U116" s="125"/>
      <c r="V116" s="155"/>
      <c r="W116" s="126"/>
      <c r="X116" s="125"/>
      <c r="Y116" s="127"/>
      <c r="Z116" s="128"/>
      <c r="AA116" s="129"/>
    </row>
    <row r="117" spans="1:27" s="113" customFormat="1" ht="18" customHeight="1" x14ac:dyDescent="0.15">
      <c r="A117" s="149"/>
      <c r="B117" s="149"/>
      <c r="C117" s="130">
        <v>108</v>
      </c>
      <c r="D117" s="117"/>
      <c r="E117" s="154"/>
      <c r="F117" s="118"/>
      <c r="G117" s="154"/>
      <c r="H117" s="119"/>
      <c r="I117" s="120"/>
      <c r="J117" s="120"/>
      <c r="K117" s="119"/>
      <c r="L117" s="119"/>
      <c r="M117" s="119"/>
      <c r="N117" s="118"/>
      <c r="O117" s="120"/>
      <c r="P117" s="119"/>
      <c r="Q117" s="121"/>
      <c r="R117" s="122"/>
      <c r="S117" s="123"/>
      <c r="T117" s="124"/>
      <c r="U117" s="125"/>
      <c r="V117" s="155"/>
      <c r="W117" s="126"/>
      <c r="X117" s="125"/>
      <c r="Y117" s="127"/>
      <c r="Z117" s="128"/>
      <c r="AA117" s="129"/>
    </row>
    <row r="118" spans="1:27" s="113" customFormat="1" ht="18" customHeight="1" x14ac:dyDescent="0.15">
      <c r="A118" s="149"/>
      <c r="B118" s="149"/>
      <c r="C118" s="131">
        <v>109</v>
      </c>
      <c r="D118" s="117"/>
      <c r="E118" s="154"/>
      <c r="F118" s="118"/>
      <c r="G118" s="154"/>
      <c r="H118" s="119"/>
      <c r="I118" s="120"/>
      <c r="J118" s="120"/>
      <c r="K118" s="119"/>
      <c r="L118" s="119"/>
      <c r="M118" s="119"/>
      <c r="N118" s="118"/>
      <c r="O118" s="120"/>
      <c r="P118" s="119"/>
      <c r="Q118" s="121"/>
      <c r="R118" s="122"/>
      <c r="S118" s="123"/>
      <c r="T118" s="124"/>
      <c r="U118" s="125"/>
      <c r="V118" s="155"/>
      <c r="W118" s="126"/>
      <c r="X118" s="125"/>
      <c r="Y118" s="127"/>
      <c r="Z118" s="128"/>
      <c r="AA118" s="129"/>
    </row>
    <row r="119" spans="1:27" s="113" customFormat="1" ht="18" customHeight="1" x14ac:dyDescent="0.15">
      <c r="A119" s="149"/>
      <c r="B119" s="149"/>
      <c r="C119" s="130">
        <v>110</v>
      </c>
      <c r="D119" s="117"/>
      <c r="E119" s="154"/>
      <c r="F119" s="118"/>
      <c r="G119" s="154"/>
      <c r="H119" s="119"/>
      <c r="I119" s="120"/>
      <c r="J119" s="120"/>
      <c r="K119" s="119"/>
      <c r="L119" s="119"/>
      <c r="M119" s="119"/>
      <c r="N119" s="118"/>
      <c r="O119" s="120"/>
      <c r="P119" s="119"/>
      <c r="Q119" s="121"/>
      <c r="R119" s="122"/>
      <c r="S119" s="123"/>
      <c r="T119" s="124"/>
      <c r="U119" s="125"/>
      <c r="V119" s="155"/>
      <c r="W119" s="126"/>
      <c r="X119" s="125"/>
      <c r="Y119" s="127"/>
      <c r="Z119" s="128"/>
      <c r="AA119" s="129"/>
    </row>
    <row r="120" spans="1:27" s="113" customFormat="1" ht="18" customHeight="1" x14ac:dyDescent="0.15">
      <c r="A120" s="149"/>
      <c r="B120" s="149"/>
      <c r="C120" s="131">
        <v>111</v>
      </c>
      <c r="D120" s="117"/>
      <c r="E120" s="154"/>
      <c r="F120" s="118"/>
      <c r="G120" s="154"/>
      <c r="H120" s="119"/>
      <c r="I120" s="120"/>
      <c r="J120" s="120"/>
      <c r="K120" s="119"/>
      <c r="L120" s="119"/>
      <c r="M120" s="119"/>
      <c r="N120" s="118"/>
      <c r="O120" s="120"/>
      <c r="P120" s="119"/>
      <c r="Q120" s="121"/>
      <c r="R120" s="122"/>
      <c r="S120" s="123"/>
      <c r="T120" s="124"/>
      <c r="U120" s="125"/>
      <c r="V120" s="155"/>
      <c r="W120" s="126"/>
      <c r="X120" s="125"/>
      <c r="Y120" s="127"/>
      <c r="Z120" s="128"/>
      <c r="AA120" s="129"/>
    </row>
    <row r="121" spans="1:27" s="113" customFormat="1" ht="18" customHeight="1" x14ac:dyDescent="0.15">
      <c r="A121" s="149"/>
      <c r="B121" s="149"/>
      <c r="C121" s="116">
        <v>112</v>
      </c>
      <c r="D121" s="117"/>
      <c r="E121" s="154"/>
      <c r="F121" s="118"/>
      <c r="G121" s="154"/>
      <c r="H121" s="119"/>
      <c r="I121" s="120"/>
      <c r="J121" s="120"/>
      <c r="K121" s="119"/>
      <c r="L121" s="119"/>
      <c r="M121" s="119"/>
      <c r="N121" s="118"/>
      <c r="O121" s="120"/>
      <c r="P121" s="119"/>
      <c r="Q121" s="121"/>
      <c r="R121" s="122"/>
      <c r="S121" s="123"/>
      <c r="T121" s="124"/>
      <c r="U121" s="125"/>
      <c r="V121" s="155"/>
      <c r="W121" s="126"/>
      <c r="X121" s="125"/>
      <c r="Y121" s="127"/>
      <c r="Z121" s="128"/>
      <c r="AA121" s="129"/>
    </row>
    <row r="122" spans="1:27" s="113" customFormat="1" ht="18" customHeight="1" x14ac:dyDescent="0.15">
      <c r="A122" s="149"/>
      <c r="B122" s="149"/>
      <c r="C122" s="116">
        <v>113</v>
      </c>
      <c r="D122" s="117"/>
      <c r="E122" s="154"/>
      <c r="F122" s="118"/>
      <c r="G122" s="154"/>
      <c r="H122" s="119"/>
      <c r="I122" s="120"/>
      <c r="J122" s="120"/>
      <c r="K122" s="119"/>
      <c r="L122" s="119"/>
      <c r="M122" s="119"/>
      <c r="N122" s="118"/>
      <c r="O122" s="120"/>
      <c r="P122" s="119"/>
      <c r="Q122" s="121"/>
      <c r="R122" s="122"/>
      <c r="S122" s="123"/>
      <c r="T122" s="124"/>
      <c r="U122" s="125"/>
      <c r="V122" s="155"/>
      <c r="W122" s="126"/>
      <c r="X122" s="125"/>
      <c r="Y122" s="127"/>
      <c r="Z122" s="128"/>
      <c r="AA122" s="129"/>
    </row>
    <row r="123" spans="1:27" s="113" customFormat="1" ht="18" customHeight="1" x14ac:dyDescent="0.15">
      <c r="A123" s="149"/>
      <c r="B123" s="149"/>
      <c r="C123" s="130">
        <v>114</v>
      </c>
      <c r="D123" s="117"/>
      <c r="E123" s="154"/>
      <c r="F123" s="118"/>
      <c r="G123" s="154"/>
      <c r="H123" s="119"/>
      <c r="I123" s="120"/>
      <c r="J123" s="120"/>
      <c r="K123" s="119"/>
      <c r="L123" s="119"/>
      <c r="M123" s="119"/>
      <c r="N123" s="118"/>
      <c r="O123" s="120"/>
      <c r="P123" s="119"/>
      <c r="Q123" s="121"/>
      <c r="R123" s="122"/>
      <c r="S123" s="123"/>
      <c r="T123" s="124"/>
      <c r="U123" s="125"/>
      <c r="V123" s="155"/>
      <c r="W123" s="126"/>
      <c r="X123" s="125"/>
      <c r="Y123" s="127"/>
      <c r="Z123" s="128"/>
      <c r="AA123" s="129"/>
    </row>
    <row r="124" spans="1:27" s="113" customFormat="1" ht="18" customHeight="1" x14ac:dyDescent="0.15">
      <c r="A124" s="149"/>
      <c r="B124" s="149"/>
      <c r="C124" s="132">
        <v>115</v>
      </c>
      <c r="D124" s="117"/>
      <c r="E124" s="154"/>
      <c r="F124" s="118"/>
      <c r="G124" s="154"/>
      <c r="H124" s="119"/>
      <c r="I124" s="120"/>
      <c r="J124" s="120"/>
      <c r="K124" s="119"/>
      <c r="L124" s="119"/>
      <c r="M124" s="119"/>
      <c r="N124" s="118"/>
      <c r="O124" s="120"/>
      <c r="P124" s="119"/>
      <c r="Q124" s="121"/>
      <c r="R124" s="122"/>
      <c r="S124" s="123"/>
      <c r="T124" s="124"/>
      <c r="U124" s="125"/>
      <c r="V124" s="155"/>
      <c r="W124" s="126"/>
      <c r="X124" s="125"/>
      <c r="Y124" s="127"/>
      <c r="Z124" s="128"/>
      <c r="AA124" s="129"/>
    </row>
    <row r="125" spans="1:27" s="113" customFormat="1" ht="18" customHeight="1" x14ac:dyDescent="0.15">
      <c r="A125" s="149"/>
      <c r="B125" s="149"/>
      <c r="C125" s="131">
        <v>116</v>
      </c>
      <c r="D125" s="117"/>
      <c r="E125" s="154"/>
      <c r="F125" s="118"/>
      <c r="G125" s="154"/>
      <c r="H125" s="119"/>
      <c r="I125" s="120"/>
      <c r="J125" s="120"/>
      <c r="K125" s="119"/>
      <c r="L125" s="119"/>
      <c r="M125" s="119"/>
      <c r="N125" s="118"/>
      <c r="O125" s="120"/>
      <c r="P125" s="119"/>
      <c r="Q125" s="121"/>
      <c r="R125" s="122"/>
      <c r="S125" s="123"/>
      <c r="T125" s="124"/>
      <c r="U125" s="125"/>
      <c r="V125" s="155"/>
      <c r="W125" s="126"/>
      <c r="X125" s="125"/>
      <c r="Y125" s="127"/>
      <c r="Z125" s="128"/>
      <c r="AA125" s="129"/>
    </row>
    <row r="126" spans="1:27" s="113" customFormat="1" ht="18" customHeight="1" x14ac:dyDescent="0.15">
      <c r="A126" s="149"/>
      <c r="B126" s="149"/>
      <c r="C126" s="130">
        <v>117</v>
      </c>
      <c r="D126" s="117"/>
      <c r="E126" s="154"/>
      <c r="F126" s="118"/>
      <c r="G126" s="154"/>
      <c r="H126" s="119"/>
      <c r="I126" s="120"/>
      <c r="J126" s="120"/>
      <c r="K126" s="119"/>
      <c r="L126" s="119"/>
      <c r="M126" s="119"/>
      <c r="N126" s="118"/>
      <c r="O126" s="120"/>
      <c r="P126" s="119"/>
      <c r="Q126" s="121"/>
      <c r="R126" s="122"/>
      <c r="S126" s="123"/>
      <c r="T126" s="124"/>
      <c r="U126" s="125"/>
      <c r="V126" s="155"/>
      <c r="W126" s="126"/>
      <c r="X126" s="125"/>
      <c r="Y126" s="127"/>
      <c r="Z126" s="128"/>
      <c r="AA126" s="129"/>
    </row>
    <row r="127" spans="1:27" s="113" customFormat="1" ht="18" customHeight="1" x14ac:dyDescent="0.15">
      <c r="A127" s="149"/>
      <c r="B127" s="149"/>
      <c r="C127" s="132">
        <v>118</v>
      </c>
      <c r="D127" s="117"/>
      <c r="E127" s="154"/>
      <c r="F127" s="118"/>
      <c r="G127" s="154"/>
      <c r="H127" s="119"/>
      <c r="I127" s="120"/>
      <c r="J127" s="120"/>
      <c r="K127" s="119"/>
      <c r="L127" s="119"/>
      <c r="M127" s="119"/>
      <c r="N127" s="118"/>
      <c r="O127" s="120"/>
      <c r="P127" s="119"/>
      <c r="Q127" s="121"/>
      <c r="R127" s="122"/>
      <c r="S127" s="123"/>
      <c r="T127" s="124"/>
      <c r="U127" s="125"/>
      <c r="V127" s="155"/>
      <c r="W127" s="126"/>
      <c r="X127" s="125"/>
      <c r="Y127" s="127"/>
      <c r="Z127" s="128"/>
      <c r="AA127" s="129"/>
    </row>
    <row r="128" spans="1:27" s="113" customFormat="1" ht="18" customHeight="1" x14ac:dyDescent="0.15">
      <c r="A128" s="149"/>
      <c r="B128" s="149"/>
      <c r="C128" s="132">
        <v>119</v>
      </c>
      <c r="D128" s="117"/>
      <c r="E128" s="154"/>
      <c r="F128" s="118"/>
      <c r="G128" s="154"/>
      <c r="H128" s="119"/>
      <c r="I128" s="120"/>
      <c r="J128" s="120"/>
      <c r="K128" s="119"/>
      <c r="L128" s="119"/>
      <c r="M128" s="119"/>
      <c r="N128" s="118"/>
      <c r="O128" s="120"/>
      <c r="P128" s="119"/>
      <c r="Q128" s="121"/>
      <c r="R128" s="122"/>
      <c r="S128" s="123"/>
      <c r="T128" s="124"/>
      <c r="U128" s="125"/>
      <c r="V128" s="155"/>
      <c r="W128" s="126"/>
      <c r="X128" s="125"/>
      <c r="Y128" s="127"/>
      <c r="Z128" s="128"/>
      <c r="AA128" s="129"/>
    </row>
    <row r="129" spans="1:27" s="113" customFormat="1" ht="18" customHeight="1" x14ac:dyDescent="0.15">
      <c r="A129" s="149"/>
      <c r="B129" s="149"/>
      <c r="C129" s="132">
        <v>120</v>
      </c>
      <c r="D129" s="117"/>
      <c r="E129" s="154"/>
      <c r="F129" s="118"/>
      <c r="G129" s="154"/>
      <c r="H129" s="119"/>
      <c r="I129" s="120"/>
      <c r="J129" s="120"/>
      <c r="K129" s="119"/>
      <c r="L129" s="119"/>
      <c r="M129" s="119"/>
      <c r="N129" s="118"/>
      <c r="O129" s="120"/>
      <c r="P129" s="119"/>
      <c r="Q129" s="121"/>
      <c r="R129" s="122"/>
      <c r="S129" s="123"/>
      <c r="T129" s="124"/>
      <c r="U129" s="125"/>
      <c r="V129" s="155"/>
      <c r="W129" s="126"/>
      <c r="X129" s="125"/>
      <c r="Y129" s="127"/>
      <c r="Z129" s="128"/>
      <c r="AA129" s="129"/>
    </row>
    <row r="130" spans="1:27" s="113" customFormat="1" ht="18" customHeight="1" x14ac:dyDescent="0.15">
      <c r="A130" s="149"/>
      <c r="B130" s="149"/>
      <c r="C130" s="130">
        <v>121</v>
      </c>
      <c r="D130" s="117"/>
      <c r="E130" s="154"/>
      <c r="F130" s="118"/>
      <c r="G130" s="154"/>
      <c r="H130" s="119"/>
      <c r="I130" s="120"/>
      <c r="J130" s="120"/>
      <c r="K130" s="119"/>
      <c r="L130" s="119"/>
      <c r="M130" s="119"/>
      <c r="N130" s="118"/>
      <c r="O130" s="120"/>
      <c r="P130" s="119"/>
      <c r="Q130" s="121"/>
      <c r="R130" s="122"/>
      <c r="S130" s="123"/>
      <c r="T130" s="124"/>
      <c r="U130" s="125"/>
      <c r="V130" s="155"/>
      <c r="W130" s="126"/>
      <c r="X130" s="125"/>
      <c r="Y130" s="127"/>
      <c r="Z130" s="128"/>
      <c r="AA130" s="129"/>
    </row>
    <row r="131" spans="1:27" s="113" customFormat="1" ht="18" customHeight="1" x14ac:dyDescent="0.15">
      <c r="A131" s="149"/>
      <c r="B131" s="149"/>
      <c r="C131" s="130">
        <v>122</v>
      </c>
      <c r="D131" s="117"/>
      <c r="E131" s="154"/>
      <c r="F131" s="118"/>
      <c r="G131" s="154"/>
      <c r="H131" s="119"/>
      <c r="I131" s="120"/>
      <c r="J131" s="120"/>
      <c r="K131" s="119"/>
      <c r="L131" s="119"/>
      <c r="M131" s="119"/>
      <c r="N131" s="118"/>
      <c r="O131" s="120"/>
      <c r="P131" s="119"/>
      <c r="Q131" s="121"/>
      <c r="R131" s="122"/>
      <c r="S131" s="123"/>
      <c r="T131" s="124"/>
      <c r="U131" s="125"/>
      <c r="V131" s="155"/>
      <c r="W131" s="126"/>
      <c r="X131" s="125"/>
      <c r="Y131" s="127"/>
      <c r="Z131" s="128"/>
      <c r="AA131" s="129"/>
    </row>
    <row r="132" spans="1:27" s="113" customFormat="1" ht="18" customHeight="1" x14ac:dyDescent="0.15">
      <c r="A132" s="149"/>
      <c r="B132" s="149"/>
      <c r="C132" s="130">
        <v>123</v>
      </c>
      <c r="D132" s="117"/>
      <c r="E132" s="154"/>
      <c r="F132" s="118"/>
      <c r="G132" s="154"/>
      <c r="H132" s="119"/>
      <c r="I132" s="120"/>
      <c r="J132" s="120"/>
      <c r="K132" s="119"/>
      <c r="L132" s="119"/>
      <c r="M132" s="119"/>
      <c r="N132" s="118"/>
      <c r="O132" s="120"/>
      <c r="P132" s="119"/>
      <c r="Q132" s="121"/>
      <c r="R132" s="122"/>
      <c r="S132" s="123"/>
      <c r="T132" s="124"/>
      <c r="U132" s="125"/>
      <c r="V132" s="155"/>
      <c r="W132" s="126"/>
      <c r="X132" s="125"/>
      <c r="Y132" s="127"/>
      <c r="Z132" s="128"/>
      <c r="AA132" s="129"/>
    </row>
    <row r="133" spans="1:27" s="113" customFormat="1" ht="18" customHeight="1" x14ac:dyDescent="0.15">
      <c r="A133" s="149"/>
      <c r="B133" s="149"/>
      <c r="C133" s="131">
        <v>124</v>
      </c>
      <c r="D133" s="117"/>
      <c r="E133" s="154"/>
      <c r="F133" s="118"/>
      <c r="G133" s="154"/>
      <c r="H133" s="119"/>
      <c r="I133" s="120"/>
      <c r="J133" s="120"/>
      <c r="K133" s="119"/>
      <c r="L133" s="119"/>
      <c r="M133" s="119"/>
      <c r="N133" s="118"/>
      <c r="O133" s="120"/>
      <c r="P133" s="119"/>
      <c r="Q133" s="121"/>
      <c r="R133" s="122"/>
      <c r="S133" s="123"/>
      <c r="T133" s="124"/>
      <c r="U133" s="125"/>
      <c r="V133" s="155"/>
      <c r="W133" s="126"/>
      <c r="X133" s="125"/>
      <c r="Y133" s="127"/>
      <c r="Z133" s="128"/>
      <c r="AA133" s="129"/>
    </row>
    <row r="134" spans="1:27" s="113" customFormat="1" ht="18" customHeight="1" x14ac:dyDescent="0.15">
      <c r="A134" s="149"/>
      <c r="B134" s="149"/>
      <c r="C134" s="130">
        <v>125</v>
      </c>
      <c r="D134" s="117"/>
      <c r="E134" s="154"/>
      <c r="F134" s="118"/>
      <c r="G134" s="154"/>
      <c r="H134" s="119"/>
      <c r="I134" s="120"/>
      <c r="J134" s="120"/>
      <c r="K134" s="119"/>
      <c r="L134" s="119"/>
      <c r="M134" s="119"/>
      <c r="N134" s="118"/>
      <c r="O134" s="120"/>
      <c r="P134" s="119"/>
      <c r="Q134" s="121"/>
      <c r="R134" s="122"/>
      <c r="S134" s="123"/>
      <c r="T134" s="124"/>
      <c r="U134" s="125"/>
      <c r="V134" s="155"/>
      <c r="W134" s="126"/>
      <c r="X134" s="125"/>
      <c r="Y134" s="127"/>
      <c r="Z134" s="128"/>
      <c r="AA134" s="129"/>
    </row>
    <row r="135" spans="1:27" s="113" customFormat="1" ht="18" customHeight="1" x14ac:dyDescent="0.15">
      <c r="A135" s="149"/>
      <c r="B135" s="149"/>
      <c r="C135" s="130">
        <v>126</v>
      </c>
      <c r="D135" s="117"/>
      <c r="E135" s="154"/>
      <c r="F135" s="118"/>
      <c r="G135" s="154"/>
      <c r="H135" s="119"/>
      <c r="I135" s="120"/>
      <c r="J135" s="120"/>
      <c r="K135" s="119"/>
      <c r="L135" s="119"/>
      <c r="M135" s="119"/>
      <c r="N135" s="118"/>
      <c r="O135" s="120"/>
      <c r="P135" s="119"/>
      <c r="Q135" s="121"/>
      <c r="R135" s="122"/>
      <c r="S135" s="123"/>
      <c r="T135" s="124"/>
      <c r="U135" s="125"/>
      <c r="V135" s="155"/>
      <c r="W135" s="126"/>
      <c r="X135" s="125"/>
      <c r="Y135" s="127"/>
      <c r="Z135" s="128"/>
      <c r="AA135" s="129"/>
    </row>
    <row r="136" spans="1:27" s="113" customFormat="1" ht="18" customHeight="1" x14ac:dyDescent="0.15">
      <c r="A136" s="149"/>
      <c r="B136" s="149"/>
      <c r="C136" s="131">
        <v>127</v>
      </c>
      <c r="D136" s="117"/>
      <c r="E136" s="154"/>
      <c r="F136" s="118"/>
      <c r="G136" s="154"/>
      <c r="H136" s="119"/>
      <c r="I136" s="120"/>
      <c r="J136" s="120"/>
      <c r="K136" s="119"/>
      <c r="L136" s="119"/>
      <c r="M136" s="119"/>
      <c r="N136" s="118"/>
      <c r="O136" s="120"/>
      <c r="P136" s="119"/>
      <c r="Q136" s="121"/>
      <c r="R136" s="122"/>
      <c r="S136" s="123"/>
      <c r="T136" s="124"/>
      <c r="U136" s="125"/>
      <c r="V136" s="155"/>
      <c r="W136" s="126"/>
      <c r="X136" s="125"/>
      <c r="Y136" s="127"/>
      <c r="Z136" s="128"/>
      <c r="AA136" s="129"/>
    </row>
    <row r="137" spans="1:27" s="113" customFormat="1" ht="18" customHeight="1" x14ac:dyDescent="0.15">
      <c r="A137" s="149"/>
      <c r="B137" s="149"/>
      <c r="C137" s="116">
        <v>128</v>
      </c>
      <c r="D137" s="117"/>
      <c r="E137" s="154"/>
      <c r="F137" s="118"/>
      <c r="G137" s="154"/>
      <c r="H137" s="119"/>
      <c r="I137" s="120"/>
      <c r="J137" s="120"/>
      <c r="K137" s="119"/>
      <c r="L137" s="119"/>
      <c r="M137" s="119"/>
      <c r="N137" s="118"/>
      <c r="O137" s="120"/>
      <c r="P137" s="119"/>
      <c r="Q137" s="121"/>
      <c r="R137" s="122"/>
      <c r="S137" s="123"/>
      <c r="T137" s="124"/>
      <c r="U137" s="125"/>
      <c r="V137" s="155"/>
      <c r="W137" s="126"/>
      <c r="X137" s="125"/>
      <c r="Y137" s="127"/>
      <c r="Z137" s="128"/>
      <c r="AA137" s="129"/>
    </row>
    <row r="138" spans="1:27" s="113" customFormat="1" ht="18" customHeight="1" x14ac:dyDescent="0.15">
      <c r="A138" s="149"/>
      <c r="B138" s="149"/>
      <c r="C138" s="130">
        <v>129</v>
      </c>
      <c r="D138" s="117"/>
      <c r="E138" s="154"/>
      <c r="F138" s="118"/>
      <c r="G138" s="154"/>
      <c r="H138" s="119"/>
      <c r="I138" s="120"/>
      <c r="J138" s="120"/>
      <c r="K138" s="119"/>
      <c r="L138" s="119"/>
      <c r="M138" s="119"/>
      <c r="N138" s="118"/>
      <c r="O138" s="120"/>
      <c r="P138" s="119"/>
      <c r="Q138" s="121"/>
      <c r="R138" s="122"/>
      <c r="S138" s="123"/>
      <c r="T138" s="124"/>
      <c r="U138" s="125"/>
      <c r="V138" s="155"/>
      <c r="W138" s="126"/>
      <c r="X138" s="125"/>
      <c r="Y138" s="127"/>
      <c r="Z138" s="128"/>
      <c r="AA138" s="129"/>
    </row>
    <row r="139" spans="1:27" s="113" customFormat="1" ht="18" customHeight="1" x14ac:dyDescent="0.15">
      <c r="A139" s="149"/>
      <c r="B139" s="149"/>
      <c r="C139" s="132">
        <v>130</v>
      </c>
      <c r="D139" s="117"/>
      <c r="E139" s="154"/>
      <c r="F139" s="118"/>
      <c r="G139" s="154"/>
      <c r="H139" s="119"/>
      <c r="I139" s="120"/>
      <c r="J139" s="120"/>
      <c r="K139" s="119"/>
      <c r="L139" s="119"/>
      <c r="M139" s="119"/>
      <c r="N139" s="118"/>
      <c r="O139" s="120"/>
      <c r="P139" s="119"/>
      <c r="Q139" s="121"/>
      <c r="R139" s="122"/>
      <c r="S139" s="123"/>
      <c r="T139" s="124"/>
      <c r="U139" s="125"/>
      <c r="V139" s="155"/>
      <c r="W139" s="126"/>
      <c r="X139" s="125"/>
      <c r="Y139" s="127"/>
      <c r="Z139" s="128"/>
      <c r="AA139" s="129"/>
    </row>
    <row r="140" spans="1:27" s="113" customFormat="1" ht="18" customHeight="1" x14ac:dyDescent="0.15">
      <c r="A140" s="149"/>
      <c r="B140" s="149"/>
      <c r="C140" s="130">
        <v>131</v>
      </c>
      <c r="D140" s="117"/>
      <c r="E140" s="154"/>
      <c r="F140" s="118"/>
      <c r="G140" s="154"/>
      <c r="H140" s="119"/>
      <c r="I140" s="120"/>
      <c r="J140" s="120"/>
      <c r="K140" s="119"/>
      <c r="L140" s="119"/>
      <c r="M140" s="119"/>
      <c r="N140" s="118"/>
      <c r="O140" s="120"/>
      <c r="P140" s="119"/>
      <c r="Q140" s="121"/>
      <c r="R140" s="122"/>
      <c r="S140" s="123"/>
      <c r="T140" s="124"/>
      <c r="U140" s="125"/>
      <c r="V140" s="155"/>
      <c r="W140" s="126"/>
      <c r="X140" s="125"/>
      <c r="Y140" s="127"/>
      <c r="Z140" s="128"/>
      <c r="AA140" s="129"/>
    </row>
    <row r="141" spans="1:27" s="113" customFormat="1" ht="18" customHeight="1" x14ac:dyDescent="0.15">
      <c r="A141" s="149"/>
      <c r="B141" s="149"/>
      <c r="C141" s="131">
        <v>132</v>
      </c>
      <c r="D141" s="117"/>
      <c r="E141" s="154"/>
      <c r="F141" s="118"/>
      <c r="G141" s="154"/>
      <c r="H141" s="119"/>
      <c r="I141" s="120"/>
      <c r="J141" s="120"/>
      <c r="K141" s="119"/>
      <c r="L141" s="119"/>
      <c r="M141" s="119"/>
      <c r="N141" s="118"/>
      <c r="O141" s="120"/>
      <c r="P141" s="119"/>
      <c r="Q141" s="121"/>
      <c r="R141" s="122"/>
      <c r="S141" s="123"/>
      <c r="T141" s="124"/>
      <c r="U141" s="125"/>
      <c r="V141" s="155"/>
      <c r="W141" s="126"/>
      <c r="X141" s="125"/>
      <c r="Y141" s="127"/>
      <c r="Z141" s="128"/>
      <c r="AA141" s="129"/>
    </row>
    <row r="142" spans="1:27" s="113" customFormat="1" ht="18" customHeight="1" x14ac:dyDescent="0.15">
      <c r="A142" s="149"/>
      <c r="B142" s="149"/>
      <c r="C142" s="130">
        <v>133</v>
      </c>
      <c r="D142" s="117"/>
      <c r="E142" s="154"/>
      <c r="F142" s="118"/>
      <c r="G142" s="154"/>
      <c r="H142" s="119"/>
      <c r="I142" s="120"/>
      <c r="J142" s="120"/>
      <c r="K142" s="119"/>
      <c r="L142" s="119"/>
      <c r="M142" s="119"/>
      <c r="N142" s="118"/>
      <c r="O142" s="120"/>
      <c r="P142" s="119"/>
      <c r="Q142" s="121"/>
      <c r="R142" s="122"/>
      <c r="S142" s="123"/>
      <c r="T142" s="124"/>
      <c r="U142" s="125"/>
      <c r="V142" s="155"/>
      <c r="W142" s="126"/>
      <c r="X142" s="125"/>
      <c r="Y142" s="127"/>
      <c r="Z142" s="128"/>
      <c r="AA142" s="129"/>
    </row>
    <row r="143" spans="1:27" s="113" customFormat="1" ht="18" customHeight="1" x14ac:dyDescent="0.15">
      <c r="A143" s="149"/>
      <c r="B143" s="149"/>
      <c r="C143" s="131">
        <v>134</v>
      </c>
      <c r="D143" s="117"/>
      <c r="E143" s="154"/>
      <c r="F143" s="118"/>
      <c r="G143" s="154"/>
      <c r="H143" s="119"/>
      <c r="I143" s="120"/>
      <c r="J143" s="120"/>
      <c r="K143" s="119"/>
      <c r="L143" s="119"/>
      <c r="M143" s="119"/>
      <c r="N143" s="118"/>
      <c r="O143" s="120"/>
      <c r="P143" s="119"/>
      <c r="Q143" s="121"/>
      <c r="R143" s="122"/>
      <c r="S143" s="123"/>
      <c r="T143" s="124"/>
      <c r="U143" s="125"/>
      <c r="V143" s="155"/>
      <c r="W143" s="126"/>
      <c r="X143" s="125"/>
      <c r="Y143" s="127"/>
      <c r="Z143" s="128"/>
      <c r="AA143" s="129"/>
    </row>
    <row r="144" spans="1:27" s="113" customFormat="1" ht="18" customHeight="1" x14ac:dyDescent="0.15">
      <c r="A144" s="149"/>
      <c r="B144" s="149"/>
      <c r="C144" s="130">
        <v>135</v>
      </c>
      <c r="D144" s="117"/>
      <c r="E144" s="154"/>
      <c r="F144" s="118"/>
      <c r="G144" s="154"/>
      <c r="H144" s="119"/>
      <c r="I144" s="120"/>
      <c r="J144" s="120"/>
      <c r="K144" s="119"/>
      <c r="L144" s="119"/>
      <c r="M144" s="119"/>
      <c r="N144" s="118"/>
      <c r="O144" s="120"/>
      <c r="P144" s="119"/>
      <c r="Q144" s="121"/>
      <c r="R144" s="122"/>
      <c r="S144" s="123"/>
      <c r="T144" s="124"/>
      <c r="U144" s="125"/>
      <c r="V144" s="155"/>
      <c r="W144" s="126"/>
      <c r="X144" s="125"/>
      <c r="Y144" s="127"/>
      <c r="Z144" s="128"/>
      <c r="AA144" s="129"/>
    </row>
    <row r="145" spans="1:27" s="113" customFormat="1" ht="18" customHeight="1" x14ac:dyDescent="0.15">
      <c r="A145" s="149"/>
      <c r="B145" s="149"/>
      <c r="C145" s="131">
        <v>136</v>
      </c>
      <c r="D145" s="117"/>
      <c r="E145" s="154"/>
      <c r="F145" s="118"/>
      <c r="G145" s="154"/>
      <c r="H145" s="119"/>
      <c r="I145" s="120"/>
      <c r="J145" s="120"/>
      <c r="K145" s="119"/>
      <c r="L145" s="119"/>
      <c r="M145" s="119"/>
      <c r="N145" s="118"/>
      <c r="O145" s="120"/>
      <c r="P145" s="119"/>
      <c r="Q145" s="121"/>
      <c r="R145" s="122"/>
      <c r="S145" s="123"/>
      <c r="T145" s="124"/>
      <c r="U145" s="125"/>
      <c r="V145" s="155"/>
      <c r="W145" s="126"/>
      <c r="X145" s="125"/>
      <c r="Y145" s="127"/>
      <c r="Z145" s="128"/>
      <c r="AA145" s="129"/>
    </row>
    <row r="146" spans="1:27" s="113" customFormat="1" ht="18" customHeight="1" x14ac:dyDescent="0.15">
      <c r="A146" s="149"/>
      <c r="B146" s="149"/>
      <c r="C146" s="116">
        <v>137</v>
      </c>
      <c r="D146" s="117"/>
      <c r="E146" s="154"/>
      <c r="F146" s="118"/>
      <c r="G146" s="154"/>
      <c r="H146" s="119"/>
      <c r="I146" s="120"/>
      <c r="J146" s="120"/>
      <c r="K146" s="119"/>
      <c r="L146" s="119"/>
      <c r="M146" s="119"/>
      <c r="N146" s="118"/>
      <c r="O146" s="120"/>
      <c r="P146" s="119"/>
      <c r="Q146" s="121"/>
      <c r="R146" s="122"/>
      <c r="S146" s="123"/>
      <c r="T146" s="124"/>
      <c r="U146" s="125"/>
      <c r="V146" s="155"/>
      <c r="W146" s="126"/>
      <c r="X146" s="125"/>
      <c r="Y146" s="127"/>
      <c r="Z146" s="128"/>
      <c r="AA146" s="129"/>
    </row>
    <row r="147" spans="1:27" s="113" customFormat="1" ht="18" customHeight="1" x14ac:dyDescent="0.15">
      <c r="A147" s="149"/>
      <c r="B147" s="149"/>
      <c r="C147" s="130">
        <v>138</v>
      </c>
      <c r="D147" s="117"/>
      <c r="E147" s="154"/>
      <c r="F147" s="118"/>
      <c r="G147" s="154"/>
      <c r="H147" s="119"/>
      <c r="I147" s="120"/>
      <c r="J147" s="120"/>
      <c r="K147" s="119"/>
      <c r="L147" s="119"/>
      <c r="M147" s="119"/>
      <c r="N147" s="118"/>
      <c r="O147" s="120"/>
      <c r="P147" s="119"/>
      <c r="Q147" s="121"/>
      <c r="R147" s="122"/>
      <c r="S147" s="123"/>
      <c r="T147" s="124"/>
      <c r="U147" s="125"/>
      <c r="V147" s="155"/>
      <c r="W147" s="126"/>
      <c r="X147" s="125"/>
      <c r="Y147" s="127"/>
      <c r="Z147" s="128"/>
      <c r="AA147" s="129"/>
    </row>
    <row r="148" spans="1:27" s="113" customFormat="1" ht="18" customHeight="1" x14ac:dyDescent="0.15">
      <c r="A148" s="149"/>
      <c r="B148" s="149"/>
      <c r="C148" s="131">
        <v>139</v>
      </c>
      <c r="D148" s="117"/>
      <c r="E148" s="154"/>
      <c r="F148" s="118"/>
      <c r="G148" s="154"/>
      <c r="H148" s="119"/>
      <c r="I148" s="120"/>
      <c r="J148" s="120"/>
      <c r="K148" s="119"/>
      <c r="L148" s="119"/>
      <c r="M148" s="119"/>
      <c r="N148" s="118"/>
      <c r="O148" s="120"/>
      <c r="P148" s="119"/>
      <c r="Q148" s="121"/>
      <c r="R148" s="122"/>
      <c r="S148" s="123"/>
      <c r="T148" s="124"/>
      <c r="U148" s="125"/>
      <c r="V148" s="155"/>
      <c r="W148" s="126"/>
      <c r="X148" s="125"/>
      <c r="Y148" s="127"/>
      <c r="Z148" s="128"/>
      <c r="AA148" s="129"/>
    </row>
    <row r="149" spans="1:27" s="113" customFormat="1" ht="18" customHeight="1" x14ac:dyDescent="0.15">
      <c r="A149" s="149"/>
      <c r="B149" s="149"/>
      <c r="C149" s="130">
        <v>140</v>
      </c>
      <c r="D149" s="117"/>
      <c r="E149" s="154"/>
      <c r="F149" s="118"/>
      <c r="G149" s="154"/>
      <c r="H149" s="119"/>
      <c r="I149" s="120"/>
      <c r="J149" s="120"/>
      <c r="K149" s="119"/>
      <c r="L149" s="119"/>
      <c r="M149" s="119"/>
      <c r="N149" s="118"/>
      <c r="O149" s="120"/>
      <c r="P149" s="119"/>
      <c r="Q149" s="121"/>
      <c r="R149" s="122"/>
      <c r="S149" s="123"/>
      <c r="T149" s="124"/>
      <c r="U149" s="125"/>
      <c r="V149" s="155"/>
      <c r="W149" s="126"/>
      <c r="X149" s="125"/>
      <c r="Y149" s="127"/>
      <c r="Z149" s="128"/>
      <c r="AA149" s="129"/>
    </row>
    <row r="150" spans="1:27" s="113" customFormat="1" ht="18" customHeight="1" x14ac:dyDescent="0.15">
      <c r="A150" s="149"/>
      <c r="B150" s="149"/>
      <c r="C150" s="131">
        <v>141</v>
      </c>
      <c r="D150" s="117"/>
      <c r="E150" s="154"/>
      <c r="F150" s="118"/>
      <c r="G150" s="154"/>
      <c r="H150" s="119"/>
      <c r="I150" s="120"/>
      <c r="J150" s="120"/>
      <c r="K150" s="119"/>
      <c r="L150" s="119"/>
      <c r="M150" s="119"/>
      <c r="N150" s="118"/>
      <c r="O150" s="120"/>
      <c r="P150" s="119"/>
      <c r="Q150" s="121"/>
      <c r="R150" s="122"/>
      <c r="S150" s="123"/>
      <c r="T150" s="124"/>
      <c r="U150" s="125"/>
      <c r="V150" s="155"/>
      <c r="W150" s="126"/>
      <c r="X150" s="125"/>
      <c r="Y150" s="127"/>
      <c r="Z150" s="128"/>
      <c r="AA150" s="129"/>
    </row>
    <row r="151" spans="1:27" s="113" customFormat="1" ht="18" customHeight="1" x14ac:dyDescent="0.15">
      <c r="A151" s="149"/>
      <c r="B151" s="149"/>
      <c r="C151" s="116">
        <v>142</v>
      </c>
      <c r="D151" s="117"/>
      <c r="E151" s="154"/>
      <c r="F151" s="118"/>
      <c r="G151" s="154"/>
      <c r="H151" s="119"/>
      <c r="I151" s="120"/>
      <c r="J151" s="120"/>
      <c r="K151" s="119"/>
      <c r="L151" s="119"/>
      <c r="M151" s="119"/>
      <c r="N151" s="118"/>
      <c r="O151" s="120"/>
      <c r="P151" s="119"/>
      <c r="Q151" s="121"/>
      <c r="R151" s="122"/>
      <c r="S151" s="123"/>
      <c r="T151" s="124"/>
      <c r="U151" s="125"/>
      <c r="V151" s="155"/>
      <c r="W151" s="126"/>
      <c r="X151" s="125"/>
      <c r="Y151" s="127"/>
      <c r="Z151" s="128"/>
      <c r="AA151" s="129"/>
    </row>
    <row r="152" spans="1:27" s="113" customFormat="1" ht="18" customHeight="1" x14ac:dyDescent="0.15">
      <c r="A152" s="149"/>
      <c r="B152" s="149"/>
      <c r="C152" s="116">
        <v>143</v>
      </c>
      <c r="D152" s="117"/>
      <c r="E152" s="154"/>
      <c r="F152" s="118"/>
      <c r="G152" s="154"/>
      <c r="H152" s="119"/>
      <c r="I152" s="120"/>
      <c r="J152" s="120"/>
      <c r="K152" s="119"/>
      <c r="L152" s="119"/>
      <c r="M152" s="119"/>
      <c r="N152" s="118"/>
      <c r="O152" s="120"/>
      <c r="P152" s="119"/>
      <c r="Q152" s="121"/>
      <c r="R152" s="122"/>
      <c r="S152" s="123"/>
      <c r="T152" s="124"/>
      <c r="U152" s="125"/>
      <c r="V152" s="155"/>
      <c r="W152" s="126"/>
      <c r="X152" s="125"/>
      <c r="Y152" s="127"/>
      <c r="Z152" s="128"/>
      <c r="AA152" s="129"/>
    </row>
    <row r="153" spans="1:27" s="113" customFormat="1" ht="18" customHeight="1" x14ac:dyDescent="0.15">
      <c r="A153" s="149"/>
      <c r="B153" s="149"/>
      <c r="C153" s="130">
        <v>144</v>
      </c>
      <c r="D153" s="117"/>
      <c r="E153" s="154"/>
      <c r="F153" s="118"/>
      <c r="G153" s="154"/>
      <c r="H153" s="119"/>
      <c r="I153" s="120"/>
      <c r="J153" s="120"/>
      <c r="K153" s="119"/>
      <c r="L153" s="119"/>
      <c r="M153" s="119"/>
      <c r="N153" s="118"/>
      <c r="O153" s="120"/>
      <c r="P153" s="119"/>
      <c r="Q153" s="121"/>
      <c r="R153" s="122"/>
      <c r="S153" s="123"/>
      <c r="T153" s="124"/>
      <c r="U153" s="125"/>
      <c r="V153" s="155"/>
      <c r="W153" s="126"/>
      <c r="X153" s="125"/>
      <c r="Y153" s="127"/>
      <c r="Z153" s="128"/>
      <c r="AA153" s="129"/>
    </row>
    <row r="154" spans="1:27" s="113" customFormat="1" ht="18" customHeight="1" x14ac:dyDescent="0.15">
      <c r="A154" s="149"/>
      <c r="B154" s="149"/>
      <c r="C154" s="132">
        <v>145</v>
      </c>
      <c r="D154" s="117"/>
      <c r="E154" s="154"/>
      <c r="F154" s="118"/>
      <c r="G154" s="154"/>
      <c r="H154" s="119"/>
      <c r="I154" s="120"/>
      <c r="J154" s="120"/>
      <c r="K154" s="119"/>
      <c r="L154" s="119"/>
      <c r="M154" s="119"/>
      <c r="N154" s="118"/>
      <c r="O154" s="120"/>
      <c r="P154" s="119"/>
      <c r="Q154" s="121"/>
      <c r="R154" s="122"/>
      <c r="S154" s="123"/>
      <c r="T154" s="124"/>
      <c r="U154" s="125"/>
      <c r="V154" s="155"/>
      <c r="W154" s="126"/>
      <c r="X154" s="125"/>
      <c r="Y154" s="127"/>
      <c r="Z154" s="128"/>
      <c r="AA154" s="129"/>
    </row>
    <row r="155" spans="1:27" s="113" customFormat="1" ht="18" customHeight="1" x14ac:dyDescent="0.15">
      <c r="A155" s="149"/>
      <c r="B155" s="149"/>
      <c r="C155" s="131">
        <v>146</v>
      </c>
      <c r="D155" s="117"/>
      <c r="E155" s="154"/>
      <c r="F155" s="118"/>
      <c r="G155" s="154"/>
      <c r="H155" s="119"/>
      <c r="I155" s="120"/>
      <c r="J155" s="120"/>
      <c r="K155" s="119"/>
      <c r="L155" s="119"/>
      <c r="M155" s="119"/>
      <c r="N155" s="118"/>
      <c r="O155" s="120"/>
      <c r="P155" s="119"/>
      <c r="Q155" s="121"/>
      <c r="R155" s="122"/>
      <c r="S155" s="123"/>
      <c r="T155" s="124"/>
      <c r="U155" s="125"/>
      <c r="V155" s="155"/>
      <c r="W155" s="126"/>
      <c r="X155" s="125"/>
      <c r="Y155" s="127"/>
      <c r="Z155" s="128"/>
      <c r="AA155" s="129"/>
    </row>
    <row r="156" spans="1:27" s="113" customFormat="1" ht="18" customHeight="1" x14ac:dyDescent="0.15">
      <c r="A156" s="149"/>
      <c r="B156" s="149"/>
      <c r="C156" s="130">
        <v>147</v>
      </c>
      <c r="D156" s="117"/>
      <c r="E156" s="154"/>
      <c r="F156" s="118"/>
      <c r="G156" s="154"/>
      <c r="H156" s="119"/>
      <c r="I156" s="120"/>
      <c r="J156" s="120"/>
      <c r="K156" s="119"/>
      <c r="L156" s="119"/>
      <c r="M156" s="119"/>
      <c r="N156" s="118"/>
      <c r="O156" s="120"/>
      <c r="P156" s="119"/>
      <c r="Q156" s="121"/>
      <c r="R156" s="122"/>
      <c r="S156" s="123"/>
      <c r="T156" s="124"/>
      <c r="U156" s="125"/>
      <c r="V156" s="155"/>
      <c r="W156" s="126"/>
      <c r="X156" s="125"/>
      <c r="Y156" s="127"/>
      <c r="Z156" s="128"/>
      <c r="AA156" s="129"/>
    </row>
    <row r="157" spans="1:27" s="113" customFormat="1" ht="18" customHeight="1" x14ac:dyDescent="0.15">
      <c r="A157" s="149"/>
      <c r="B157" s="149"/>
      <c r="C157" s="132">
        <v>148</v>
      </c>
      <c r="D157" s="117"/>
      <c r="E157" s="154"/>
      <c r="F157" s="118"/>
      <c r="G157" s="154"/>
      <c r="H157" s="119"/>
      <c r="I157" s="120"/>
      <c r="J157" s="120"/>
      <c r="K157" s="119"/>
      <c r="L157" s="119"/>
      <c r="M157" s="119"/>
      <c r="N157" s="118"/>
      <c r="O157" s="120"/>
      <c r="P157" s="119"/>
      <c r="Q157" s="121"/>
      <c r="R157" s="122"/>
      <c r="S157" s="123"/>
      <c r="T157" s="124"/>
      <c r="U157" s="125"/>
      <c r="V157" s="155"/>
      <c r="W157" s="126"/>
      <c r="X157" s="125"/>
      <c r="Y157" s="127"/>
      <c r="Z157" s="128"/>
      <c r="AA157" s="129"/>
    </row>
    <row r="158" spans="1:27" s="113" customFormat="1" ht="18" customHeight="1" x14ac:dyDescent="0.15">
      <c r="A158" s="149"/>
      <c r="B158" s="149"/>
      <c r="C158" s="132">
        <v>149</v>
      </c>
      <c r="D158" s="117"/>
      <c r="E158" s="154"/>
      <c r="F158" s="118"/>
      <c r="G158" s="154"/>
      <c r="H158" s="119"/>
      <c r="I158" s="120"/>
      <c r="J158" s="120"/>
      <c r="K158" s="119"/>
      <c r="L158" s="119"/>
      <c r="M158" s="119"/>
      <c r="N158" s="118"/>
      <c r="O158" s="120"/>
      <c r="P158" s="119"/>
      <c r="Q158" s="121"/>
      <c r="R158" s="122"/>
      <c r="S158" s="123"/>
      <c r="T158" s="124"/>
      <c r="U158" s="125"/>
      <c r="V158" s="155"/>
      <c r="W158" s="126"/>
      <c r="X158" s="125"/>
      <c r="Y158" s="127"/>
      <c r="Z158" s="128"/>
      <c r="AA158" s="129"/>
    </row>
    <row r="159" spans="1:27" s="113" customFormat="1" ht="18" customHeight="1" x14ac:dyDescent="0.15">
      <c r="A159" s="149"/>
      <c r="B159" s="149"/>
      <c r="C159" s="132">
        <v>150</v>
      </c>
      <c r="D159" s="117"/>
      <c r="E159" s="154"/>
      <c r="F159" s="118"/>
      <c r="G159" s="154"/>
      <c r="H159" s="119"/>
      <c r="I159" s="120"/>
      <c r="J159" s="120"/>
      <c r="K159" s="119"/>
      <c r="L159" s="119"/>
      <c r="M159" s="119"/>
      <c r="N159" s="118"/>
      <c r="O159" s="120"/>
      <c r="P159" s="119"/>
      <c r="Q159" s="121"/>
      <c r="R159" s="122"/>
      <c r="S159" s="123"/>
      <c r="T159" s="124"/>
      <c r="U159" s="125"/>
      <c r="V159" s="155"/>
      <c r="W159" s="126"/>
      <c r="X159" s="125"/>
      <c r="Y159" s="127"/>
      <c r="Z159" s="128"/>
      <c r="AA159" s="129"/>
    </row>
    <row r="160" spans="1:27" s="113" customFormat="1" ht="18" customHeight="1" x14ac:dyDescent="0.15">
      <c r="A160" s="149"/>
      <c r="B160" s="149"/>
      <c r="C160" s="130">
        <v>151</v>
      </c>
      <c r="D160" s="117"/>
      <c r="E160" s="154"/>
      <c r="F160" s="118"/>
      <c r="G160" s="154"/>
      <c r="H160" s="119"/>
      <c r="I160" s="120"/>
      <c r="J160" s="120"/>
      <c r="K160" s="119"/>
      <c r="L160" s="119"/>
      <c r="M160" s="119"/>
      <c r="N160" s="118"/>
      <c r="O160" s="120"/>
      <c r="P160" s="119"/>
      <c r="Q160" s="121"/>
      <c r="R160" s="122"/>
      <c r="S160" s="123"/>
      <c r="T160" s="124"/>
      <c r="U160" s="125"/>
      <c r="V160" s="155"/>
      <c r="W160" s="126"/>
      <c r="X160" s="125"/>
      <c r="Y160" s="127"/>
      <c r="Z160" s="128"/>
      <c r="AA160" s="129"/>
    </row>
    <row r="161" spans="1:27" s="113" customFormat="1" ht="18" customHeight="1" x14ac:dyDescent="0.15">
      <c r="A161" s="149"/>
      <c r="B161" s="149"/>
      <c r="C161" s="130">
        <v>152</v>
      </c>
      <c r="D161" s="117"/>
      <c r="E161" s="154"/>
      <c r="F161" s="118"/>
      <c r="G161" s="154"/>
      <c r="H161" s="119"/>
      <c r="I161" s="120"/>
      <c r="J161" s="120"/>
      <c r="K161" s="119"/>
      <c r="L161" s="119"/>
      <c r="M161" s="119"/>
      <c r="N161" s="118"/>
      <c r="O161" s="120"/>
      <c r="P161" s="119"/>
      <c r="Q161" s="121"/>
      <c r="R161" s="122"/>
      <c r="S161" s="123"/>
      <c r="T161" s="124"/>
      <c r="U161" s="125"/>
      <c r="V161" s="155"/>
      <c r="W161" s="126"/>
      <c r="X161" s="125"/>
      <c r="Y161" s="127"/>
      <c r="Z161" s="128"/>
      <c r="AA161" s="129"/>
    </row>
    <row r="162" spans="1:27" s="113" customFormat="1" ht="18" customHeight="1" x14ac:dyDescent="0.15">
      <c r="A162" s="149"/>
      <c r="B162" s="149"/>
      <c r="C162" s="130">
        <v>153</v>
      </c>
      <c r="D162" s="117"/>
      <c r="E162" s="154"/>
      <c r="F162" s="118"/>
      <c r="G162" s="154"/>
      <c r="H162" s="119"/>
      <c r="I162" s="120"/>
      <c r="J162" s="120"/>
      <c r="K162" s="119"/>
      <c r="L162" s="119"/>
      <c r="M162" s="119"/>
      <c r="N162" s="118"/>
      <c r="O162" s="120"/>
      <c r="P162" s="119"/>
      <c r="Q162" s="121"/>
      <c r="R162" s="122"/>
      <c r="S162" s="123"/>
      <c r="T162" s="124"/>
      <c r="U162" s="125"/>
      <c r="V162" s="155"/>
      <c r="W162" s="126"/>
      <c r="X162" s="125"/>
      <c r="Y162" s="127"/>
      <c r="Z162" s="128"/>
      <c r="AA162" s="129"/>
    </row>
    <row r="163" spans="1:27" s="113" customFormat="1" ht="18" customHeight="1" x14ac:dyDescent="0.15">
      <c r="A163" s="149"/>
      <c r="B163" s="149"/>
      <c r="C163" s="131">
        <v>154</v>
      </c>
      <c r="D163" s="117"/>
      <c r="E163" s="154"/>
      <c r="F163" s="118"/>
      <c r="G163" s="154"/>
      <c r="H163" s="119"/>
      <c r="I163" s="120"/>
      <c r="J163" s="120"/>
      <c r="K163" s="119"/>
      <c r="L163" s="119"/>
      <c r="M163" s="119"/>
      <c r="N163" s="118"/>
      <c r="O163" s="120"/>
      <c r="P163" s="119"/>
      <c r="Q163" s="121"/>
      <c r="R163" s="122"/>
      <c r="S163" s="123"/>
      <c r="T163" s="124"/>
      <c r="U163" s="125"/>
      <c r="V163" s="155"/>
      <c r="W163" s="126"/>
      <c r="X163" s="125"/>
      <c r="Y163" s="127"/>
      <c r="Z163" s="128"/>
      <c r="AA163" s="129"/>
    </row>
    <row r="164" spans="1:27" s="113" customFormat="1" ht="18" customHeight="1" x14ac:dyDescent="0.15">
      <c r="A164" s="149"/>
      <c r="B164" s="149"/>
      <c r="C164" s="130">
        <v>155</v>
      </c>
      <c r="D164" s="117"/>
      <c r="E164" s="154"/>
      <c r="F164" s="118"/>
      <c r="G164" s="154"/>
      <c r="H164" s="119"/>
      <c r="I164" s="120"/>
      <c r="J164" s="120"/>
      <c r="K164" s="119"/>
      <c r="L164" s="119"/>
      <c r="M164" s="119"/>
      <c r="N164" s="118"/>
      <c r="O164" s="120"/>
      <c r="P164" s="119"/>
      <c r="Q164" s="121"/>
      <c r="R164" s="122"/>
      <c r="S164" s="123"/>
      <c r="T164" s="124"/>
      <c r="U164" s="125"/>
      <c r="V164" s="155"/>
      <c r="W164" s="126"/>
      <c r="X164" s="125"/>
      <c r="Y164" s="127"/>
      <c r="Z164" s="128"/>
      <c r="AA164" s="129"/>
    </row>
    <row r="165" spans="1:27" s="113" customFormat="1" ht="18" customHeight="1" x14ac:dyDescent="0.15">
      <c r="A165" s="149"/>
      <c r="B165" s="149"/>
      <c r="C165" s="130">
        <v>156</v>
      </c>
      <c r="D165" s="117"/>
      <c r="E165" s="154"/>
      <c r="F165" s="118"/>
      <c r="G165" s="154"/>
      <c r="H165" s="119"/>
      <c r="I165" s="120"/>
      <c r="J165" s="120"/>
      <c r="K165" s="119"/>
      <c r="L165" s="119"/>
      <c r="M165" s="119"/>
      <c r="N165" s="118"/>
      <c r="O165" s="120"/>
      <c r="P165" s="119"/>
      <c r="Q165" s="121"/>
      <c r="R165" s="122"/>
      <c r="S165" s="123"/>
      <c r="T165" s="124"/>
      <c r="U165" s="125"/>
      <c r="V165" s="155"/>
      <c r="W165" s="126"/>
      <c r="X165" s="125"/>
      <c r="Y165" s="127"/>
      <c r="Z165" s="128"/>
      <c r="AA165" s="129"/>
    </row>
    <row r="166" spans="1:27" s="113" customFormat="1" ht="18" customHeight="1" x14ac:dyDescent="0.15">
      <c r="A166" s="149"/>
      <c r="B166" s="149"/>
      <c r="C166" s="131">
        <v>157</v>
      </c>
      <c r="D166" s="117"/>
      <c r="E166" s="154"/>
      <c r="F166" s="118"/>
      <c r="G166" s="154"/>
      <c r="H166" s="119"/>
      <c r="I166" s="120"/>
      <c r="J166" s="120"/>
      <c r="K166" s="119"/>
      <c r="L166" s="119"/>
      <c r="M166" s="119"/>
      <c r="N166" s="118"/>
      <c r="O166" s="120"/>
      <c r="P166" s="119"/>
      <c r="Q166" s="121"/>
      <c r="R166" s="122"/>
      <c r="S166" s="123"/>
      <c r="T166" s="124"/>
      <c r="U166" s="125"/>
      <c r="V166" s="155"/>
      <c r="W166" s="126"/>
      <c r="X166" s="125"/>
      <c r="Y166" s="127"/>
      <c r="Z166" s="128"/>
      <c r="AA166" s="129"/>
    </row>
    <row r="167" spans="1:27" s="113" customFormat="1" ht="18" customHeight="1" x14ac:dyDescent="0.15">
      <c r="A167" s="149"/>
      <c r="B167" s="149"/>
      <c r="C167" s="116">
        <v>158</v>
      </c>
      <c r="D167" s="117"/>
      <c r="E167" s="154"/>
      <c r="F167" s="118"/>
      <c r="G167" s="154"/>
      <c r="H167" s="119"/>
      <c r="I167" s="120"/>
      <c r="J167" s="120"/>
      <c r="K167" s="119"/>
      <c r="L167" s="119"/>
      <c r="M167" s="119"/>
      <c r="N167" s="118"/>
      <c r="O167" s="120"/>
      <c r="P167" s="119"/>
      <c r="Q167" s="121"/>
      <c r="R167" s="122"/>
      <c r="S167" s="123"/>
      <c r="T167" s="124"/>
      <c r="U167" s="125"/>
      <c r="V167" s="155"/>
      <c r="W167" s="126"/>
      <c r="X167" s="125"/>
      <c r="Y167" s="127"/>
      <c r="Z167" s="128"/>
      <c r="AA167" s="129"/>
    </row>
    <row r="168" spans="1:27" s="113" customFormat="1" ht="18" customHeight="1" x14ac:dyDescent="0.15">
      <c r="A168" s="149"/>
      <c r="B168" s="149"/>
      <c r="C168" s="130">
        <v>159</v>
      </c>
      <c r="D168" s="117"/>
      <c r="E168" s="154"/>
      <c r="F168" s="118"/>
      <c r="G168" s="154"/>
      <c r="H168" s="119"/>
      <c r="I168" s="120"/>
      <c r="J168" s="120"/>
      <c r="K168" s="119"/>
      <c r="L168" s="119"/>
      <c r="M168" s="119"/>
      <c r="N168" s="118"/>
      <c r="O168" s="120"/>
      <c r="P168" s="119"/>
      <c r="Q168" s="121"/>
      <c r="R168" s="122"/>
      <c r="S168" s="123"/>
      <c r="T168" s="124"/>
      <c r="U168" s="125"/>
      <c r="V168" s="155"/>
      <c r="W168" s="126"/>
      <c r="X168" s="125"/>
      <c r="Y168" s="127"/>
      <c r="Z168" s="128"/>
      <c r="AA168" s="129"/>
    </row>
    <row r="169" spans="1:27" s="113" customFormat="1" ht="18" customHeight="1" x14ac:dyDescent="0.15">
      <c r="A169" s="149"/>
      <c r="B169" s="149"/>
      <c r="C169" s="132">
        <v>160</v>
      </c>
      <c r="D169" s="117"/>
      <c r="E169" s="154"/>
      <c r="F169" s="118"/>
      <c r="G169" s="154"/>
      <c r="H169" s="119"/>
      <c r="I169" s="120"/>
      <c r="J169" s="120"/>
      <c r="K169" s="119"/>
      <c r="L169" s="119"/>
      <c r="M169" s="119"/>
      <c r="N169" s="118"/>
      <c r="O169" s="120"/>
      <c r="P169" s="119"/>
      <c r="Q169" s="121"/>
      <c r="R169" s="122"/>
      <c r="S169" s="123"/>
      <c r="T169" s="124"/>
      <c r="U169" s="125"/>
      <c r="V169" s="155"/>
      <c r="W169" s="126"/>
      <c r="X169" s="125"/>
      <c r="Y169" s="127"/>
      <c r="Z169" s="128"/>
      <c r="AA169" s="129"/>
    </row>
    <row r="170" spans="1:27" s="113" customFormat="1" ht="18" customHeight="1" x14ac:dyDescent="0.15">
      <c r="A170" s="149"/>
      <c r="B170" s="149"/>
      <c r="C170" s="130">
        <v>161</v>
      </c>
      <c r="D170" s="117"/>
      <c r="E170" s="154"/>
      <c r="F170" s="118"/>
      <c r="G170" s="154"/>
      <c r="H170" s="119"/>
      <c r="I170" s="120"/>
      <c r="J170" s="120"/>
      <c r="K170" s="119"/>
      <c r="L170" s="119"/>
      <c r="M170" s="119"/>
      <c r="N170" s="118"/>
      <c r="O170" s="120"/>
      <c r="P170" s="119"/>
      <c r="Q170" s="121"/>
      <c r="R170" s="122"/>
      <c r="S170" s="123"/>
      <c r="T170" s="124"/>
      <c r="U170" s="125"/>
      <c r="V170" s="155"/>
      <c r="W170" s="126"/>
      <c r="X170" s="125"/>
      <c r="Y170" s="127"/>
      <c r="Z170" s="128"/>
      <c r="AA170" s="129"/>
    </row>
    <row r="171" spans="1:27" s="113" customFormat="1" ht="18" customHeight="1" x14ac:dyDescent="0.15">
      <c r="A171" s="149"/>
      <c r="B171" s="149"/>
      <c r="C171" s="131">
        <v>162</v>
      </c>
      <c r="D171" s="117"/>
      <c r="E171" s="154"/>
      <c r="F171" s="118"/>
      <c r="G171" s="154"/>
      <c r="H171" s="119"/>
      <c r="I171" s="120"/>
      <c r="J171" s="120"/>
      <c r="K171" s="119"/>
      <c r="L171" s="119"/>
      <c r="M171" s="119"/>
      <c r="N171" s="118"/>
      <c r="O171" s="120"/>
      <c r="P171" s="119"/>
      <c r="Q171" s="121"/>
      <c r="R171" s="122"/>
      <c r="S171" s="123"/>
      <c r="T171" s="124"/>
      <c r="U171" s="125"/>
      <c r="V171" s="155"/>
      <c r="W171" s="126"/>
      <c r="X171" s="125"/>
      <c r="Y171" s="127"/>
      <c r="Z171" s="128"/>
      <c r="AA171" s="129"/>
    </row>
    <row r="172" spans="1:27" s="113" customFormat="1" ht="18" customHeight="1" x14ac:dyDescent="0.15">
      <c r="A172" s="149"/>
      <c r="B172" s="149"/>
      <c r="C172" s="130">
        <v>163</v>
      </c>
      <c r="D172" s="117"/>
      <c r="E172" s="154"/>
      <c r="F172" s="118"/>
      <c r="G172" s="154"/>
      <c r="H172" s="119"/>
      <c r="I172" s="120"/>
      <c r="J172" s="120"/>
      <c r="K172" s="119"/>
      <c r="L172" s="119"/>
      <c r="M172" s="119"/>
      <c r="N172" s="118"/>
      <c r="O172" s="120"/>
      <c r="P172" s="119"/>
      <c r="Q172" s="121"/>
      <c r="R172" s="122"/>
      <c r="S172" s="123"/>
      <c r="T172" s="124"/>
      <c r="U172" s="125"/>
      <c r="V172" s="155"/>
      <c r="W172" s="126"/>
      <c r="X172" s="125"/>
      <c r="Y172" s="127"/>
      <c r="Z172" s="128"/>
      <c r="AA172" s="129"/>
    </row>
    <row r="173" spans="1:27" s="113" customFormat="1" ht="18" customHeight="1" x14ac:dyDescent="0.15">
      <c r="A173" s="149"/>
      <c r="B173" s="149"/>
      <c r="C173" s="131">
        <v>164</v>
      </c>
      <c r="D173" s="117"/>
      <c r="E173" s="154"/>
      <c r="F173" s="118"/>
      <c r="G173" s="154"/>
      <c r="H173" s="119"/>
      <c r="I173" s="120"/>
      <c r="J173" s="120"/>
      <c r="K173" s="119"/>
      <c r="L173" s="119"/>
      <c r="M173" s="119"/>
      <c r="N173" s="118"/>
      <c r="O173" s="120"/>
      <c r="P173" s="119"/>
      <c r="Q173" s="121"/>
      <c r="R173" s="122"/>
      <c r="S173" s="123"/>
      <c r="T173" s="124"/>
      <c r="U173" s="125"/>
      <c r="V173" s="155"/>
      <c r="W173" s="126"/>
      <c r="X173" s="125"/>
      <c r="Y173" s="127"/>
      <c r="Z173" s="128"/>
      <c r="AA173" s="129"/>
    </row>
    <row r="174" spans="1:27" s="113" customFormat="1" ht="18" customHeight="1" x14ac:dyDescent="0.15">
      <c r="A174" s="149"/>
      <c r="B174" s="149"/>
      <c r="C174" s="130">
        <v>165</v>
      </c>
      <c r="D174" s="117"/>
      <c r="E174" s="154"/>
      <c r="F174" s="118"/>
      <c r="G174" s="154"/>
      <c r="H174" s="119"/>
      <c r="I174" s="120"/>
      <c r="J174" s="120"/>
      <c r="K174" s="119"/>
      <c r="L174" s="119"/>
      <c r="M174" s="119"/>
      <c r="N174" s="118"/>
      <c r="O174" s="120"/>
      <c r="P174" s="119"/>
      <c r="Q174" s="121"/>
      <c r="R174" s="122"/>
      <c r="S174" s="123"/>
      <c r="T174" s="124"/>
      <c r="U174" s="125"/>
      <c r="V174" s="155"/>
      <c r="W174" s="126"/>
      <c r="X174" s="125"/>
      <c r="Y174" s="127"/>
      <c r="Z174" s="128"/>
      <c r="AA174" s="129"/>
    </row>
    <row r="175" spans="1:27" s="113" customFormat="1" ht="18" customHeight="1" x14ac:dyDescent="0.15">
      <c r="A175" s="149"/>
      <c r="B175" s="149"/>
      <c r="C175" s="131">
        <v>166</v>
      </c>
      <c r="D175" s="117"/>
      <c r="E175" s="154"/>
      <c r="F175" s="118"/>
      <c r="G175" s="154"/>
      <c r="H175" s="119"/>
      <c r="I175" s="120"/>
      <c r="J175" s="120"/>
      <c r="K175" s="119"/>
      <c r="L175" s="119"/>
      <c r="M175" s="119"/>
      <c r="N175" s="118"/>
      <c r="O175" s="120"/>
      <c r="P175" s="119"/>
      <c r="Q175" s="121"/>
      <c r="R175" s="122"/>
      <c r="S175" s="123"/>
      <c r="T175" s="124"/>
      <c r="U175" s="125"/>
      <c r="V175" s="155"/>
      <c r="W175" s="126"/>
      <c r="X175" s="125"/>
      <c r="Y175" s="127"/>
      <c r="Z175" s="128"/>
      <c r="AA175" s="129"/>
    </row>
    <row r="176" spans="1:27" s="113" customFormat="1" ht="18" customHeight="1" x14ac:dyDescent="0.15">
      <c r="A176" s="149"/>
      <c r="B176" s="149"/>
      <c r="C176" s="116">
        <v>167</v>
      </c>
      <c r="D176" s="117"/>
      <c r="E176" s="154"/>
      <c r="F176" s="118"/>
      <c r="G176" s="154"/>
      <c r="H176" s="119"/>
      <c r="I176" s="120"/>
      <c r="J176" s="120"/>
      <c r="K176" s="119"/>
      <c r="L176" s="119"/>
      <c r="M176" s="119"/>
      <c r="N176" s="118"/>
      <c r="O176" s="120"/>
      <c r="P176" s="119"/>
      <c r="Q176" s="121"/>
      <c r="R176" s="122"/>
      <c r="S176" s="123"/>
      <c r="T176" s="124"/>
      <c r="U176" s="125"/>
      <c r="V176" s="155"/>
      <c r="W176" s="126"/>
      <c r="X176" s="125"/>
      <c r="Y176" s="127"/>
      <c r="Z176" s="128"/>
      <c r="AA176" s="129"/>
    </row>
    <row r="177" spans="1:27" s="113" customFormat="1" ht="18" customHeight="1" x14ac:dyDescent="0.15">
      <c r="A177" s="149"/>
      <c r="B177" s="149"/>
      <c r="C177" s="130">
        <v>168</v>
      </c>
      <c r="D177" s="117"/>
      <c r="E177" s="154"/>
      <c r="F177" s="118"/>
      <c r="G177" s="154"/>
      <c r="H177" s="119"/>
      <c r="I177" s="120"/>
      <c r="J177" s="120"/>
      <c r="K177" s="119"/>
      <c r="L177" s="119"/>
      <c r="M177" s="119"/>
      <c r="N177" s="118"/>
      <c r="O177" s="120"/>
      <c r="P177" s="119"/>
      <c r="Q177" s="121"/>
      <c r="R177" s="122"/>
      <c r="S177" s="123"/>
      <c r="T177" s="124"/>
      <c r="U177" s="125"/>
      <c r="V177" s="155"/>
      <c r="W177" s="126"/>
      <c r="X177" s="125"/>
      <c r="Y177" s="127"/>
      <c r="Z177" s="128"/>
      <c r="AA177" s="129"/>
    </row>
    <row r="178" spans="1:27" s="113" customFormat="1" ht="18" customHeight="1" x14ac:dyDescent="0.15">
      <c r="A178" s="149"/>
      <c r="B178" s="149"/>
      <c r="C178" s="131">
        <v>169</v>
      </c>
      <c r="D178" s="117"/>
      <c r="E178" s="154"/>
      <c r="F178" s="118"/>
      <c r="G178" s="154"/>
      <c r="H178" s="119"/>
      <c r="I178" s="120"/>
      <c r="J178" s="120"/>
      <c r="K178" s="119"/>
      <c r="L178" s="119"/>
      <c r="M178" s="119"/>
      <c r="N178" s="118"/>
      <c r="O178" s="120"/>
      <c r="P178" s="119"/>
      <c r="Q178" s="121"/>
      <c r="R178" s="122"/>
      <c r="S178" s="123"/>
      <c r="T178" s="124"/>
      <c r="U178" s="125"/>
      <c r="V178" s="155"/>
      <c r="W178" s="126"/>
      <c r="X178" s="125"/>
      <c r="Y178" s="127"/>
      <c r="Z178" s="128"/>
      <c r="AA178" s="129"/>
    </row>
    <row r="179" spans="1:27" s="113" customFormat="1" ht="18" customHeight="1" x14ac:dyDescent="0.15">
      <c r="A179" s="149"/>
      <c r="B179" s="149"/>
      <c r="C179" s="130">
        <v>170</v>
      </c>
      <c r="D179" s="117"/>
      <c r="E179" s="154"/>
      <c r="F179" s="118"/>
      <c r="G179" s="154"/>
      <c r="H179" s="119"/>
      <c r="I179" s="120"/>
      <c r="J179" s="120"/>
      <c r="K179" s="119"/>
      <c r="L179" s="119"/>
      <c r="M179" s="119"/>
      <c r="N179" s="118"/>
      <c r="O179" s="120"/>
      <c r="P179" s="119"/>
      <c r="Q179" s="121"/>
      <c r="R179" s="122"/>
      <c r="S179" s="123"/>
      <c r="T179" s="124"/>
      <c r="U179" s="125"/>
      <c r="V179" s="155"/>
      <c r="W179" s="126"/>
      <c r="X179" s="125"/>
      <c r="Y179" s="127"/>
      <c r="Z179" s="128"/>
      <c r="AA179" s="129"/>
    </row>
    <row r="180" spans="1:27" s="113" customFormat="1" ht="18" customHeight="1" x14ac:dyDescent="0.15">
      <c r="A180" s="149"/>
      <c r="B180" s="149"/>
      <c r="C180" s="131">
        <v>171</v>
      </c>
      <c r="D180" s="117"/>
      <c r="E180" s="154"/>
      <c r="F180" s="118"/>
      <c r="G180" s="154"/>
      <c r="H180" s="119"/>
      <c r="I180" s="120"/>
      <c r="J180" s="120"/>
      <c r="K180" s="119"/>
      <c r="L180" s="119"/>
      <c r="M180" s="119"/>
      <c r="N180" s="118"/>
      <c r="O180" s="120"/>
      <c r="P180" s="119"/>
      <c r="Q180" s="121"/>
      <c r="R180" s="122"/>
      <c r="S180" s="123"/>
      <c r="T180" s="124"/>
      <c r="U180" s="125"/>
      <c r="V180" s="155"/>
      <c r="W180" s="126"/>
      <c r="X180" s="125"/>
      <c r="Y180" s="127"/>
      <c r="Z180" s="128"/>
      <c r="AA180" s="129"/>
    </row>
    <row r="181" spans="1:27" s="113" customFormat="1" ht="18" customHeight="1" x14ac:dyDescent="0.15">
      <c r="A181" s="149"/>
      <c r="B181" s="149"/>
      <c r="C181" s="116">
        <v>172</v>
      </c>
      <c r="D181" s="117"/>
      <c r="E181" s="154"/>
      <c r="F181" s="118"/>
      <c r="G181" s="154"/>
      <c r="H181" s="119"/>
      <c r="I181" s="120"/>
      <c r="J181" s="120"/>
      <c r="K181" s="119"/>
      <c r="L181" s="119"/>
      <c r="M181" s="119"/>
      <c r="N181" s="118"/>
      <c r="O181" s="120"/>
      <c r="P181" s="119"/>
      <c r="Q181" s="121"/>
      <c r="R181" s="122"/>
      <c r="S181" s="123"/>
      <c r="T181" s="124"/>
      <c r="U181" s="125"/>
      <c r="V181" s="155"/>
      <c r="W181" s="126"/>
      <c r="X181" s="125"/>
      <c r="Y181" s="127"/>
      <c r="Z181" s="128"/>
      <c r="AA181" s="129"/>
    </row>
    <row r="182" spans="1:27" s="113" customFormat="1" ht="18" customHeight="1" x14ac:dyDescent="0.15">
      <c r="A182" s="149"/>
      <c r="B182" s="149"/>
      <c r="C182" s="116">
        <v>173</v>
      </c>
      <c r="D182" s="117"/>
      <c r="E182" s="154"/>
      <c r="F182" s="118"/>
      <c r="G182" s="154"/>
      <c r="H182" s="119"/>
      <c r="I182" s="120"/>
      <c r="J182" s="120"/>
      <c r="K182" s="119"/>
      <c r="L182" s="119"/>
      <c r="M182" s="119"/>
      <c r="N182" s="118"/>
      <c r="O182" s="120"/>
      <c r="P182" s="119"/>
      <c r="Q182" s="121"/>
      <c r="R182" s="122"/>
      <c r="S182" s="123"/>
      <c r="T182" s="124"/>
      <c r="U182" s="125"/>
      <c r="V182" s="155"/>
      <c r="W182" s="126"/>
      <c r="X182" s="125"/>
      <c r="Y182" s="127"/>
      <c r="Z182" s="128"/>
      <c r="AA182" s="129"/>
    </row>
    <row r="183" spans="1:27" s="113" customFormat="1" ht="18" customHeight="1" x14ac:dyDescent="0.15">
      <c r="A183" s="149"/>
      <c r="B183" s="149"/>
      <c r="C183" s="130">
        <v>174</v>
      </c>
      <c r="D183" s="117"/>
      <c r="E183" s="154"/>
      <c r="F183" s="118"/>
      <c r="G183" s="154"/>
      <c r="H183" s="119"/>
      <c r="I183" s="120"/>
      <c r="J183" s="120"/>
      <c r="K183" s="119"/>
      <c r="L183" s="119"/>
      <c r="M183" s="119"/>
      <c r="N183" s="118"/>
      <c r="O183" s="120"/>
      <c r="P183" s="119"/>
      <c r="Q183" s="121"/>
      <c r="R183" s="122"/>
      <c r="S183" s="123"/>
      <c r="T183" s="124"/>
      <c r="U183" s="125"/>
      <c r="V183" s="155"/>
      <c r="W183" s="126"/>
      <c r="X183" s="125"/>
      <c r="Y183" s="127"/>
      <c r="Z183" s="128"/>
      <c r="AA183" s="129"/>
    </row>
    <row r="184" spans="1:27" s="113" customFormat="1" ht="18" customHeight="1" x14ac:dyDescent="0.15">
      <c r="A184" s="149"/>
      <c r="B184" s="149"/>
      <c r="C184" s="132">
        <v>175</v>
      </c>
      <c r="D184" s="117"/>
      <c r="E184" s="154"/>
      <c r="F184" s="118"/>
      <c r="G184" s="154"/>
      <c r="H184" s="119"/>
      <c r="I184" s="120"/>
      <c r="J184" s="120"/>
      <c r="K184" s="119"/>
      <c r="L184" s="119"/>
      <c r="M184" s="119"/>
      <c r="N184" s="118"/>
      <c r="O184" s="120"/>
      <c r="P184" s="119"/>
      <c r="Q184" s="121"/>
      <c r="R184" s="122"/>
      <c r="S184" s="123"/>
      <c r="T184" s="124"/>
      <c r="U184" s="125"/>
      <c r="V184" s="155"/>
      <c r="W184" s="126"/>
      <c r="X184" s="125"/>
      <c r="Y184" s="127"/>
      <c r="Z184" s="128"/>
      <c r="AA184" s="129"/>
    </row>
    <row r="185" spans="1:27" s="113" customFormat="1" ht="18" customHeight="1" x14ac:dyDescent="0.15">
      <c r="A185" s="149"/>
      <c r="B185" s="149"/>
      <c r="C185" s="131">
        <v>176</v>
      </c>
      <c r="D185" s="117"/>
      <c r="E185" s="154"/>
      <c r="F185" s="118"/>
      <c r="G185" s="154"/>
      <c r="H185" s="119"/>
      <c r="I185" s="120"/>
      <c r="J185" s="120"/>
      <c r="K185" s="119"/>
      <c r="L185" s="119"/>
      <c r="M185" s="119"/>
      <c r="N185" s="118"/>
      <c r="O185" s="120"/>
      <c r="P185" s="119"/>
      <c r="Q185" s="121"/>
      <c r="R185" s="122"/>
      <c r="S185" s="123"/>
      <c r="T185" s="124"/>
      <c r="U185" s="125"/>
      <c r="V185" s="155"/>
      <c r="W185" s="126"/>
      <c r="X185" s="125"/>
      <c r="Y185" s="127"/>
      <c r="Z185" s="128"/>
      <c r="AA185" s="129"/>
    </row>
    <row r="186" spans="1:27" s="113" customFormat="1" ht="18" customHeight="1" x14ac:dyDescent="0.15">
      <c r="A186" s="149"/>
      <c r="B186" s="149"/>
      <c r="C186" s="130">
        <v>177</v>
      </c>
      <c r="D186" s="117"/>
      <c r="E186" s="154"/>
      <c r="F186" s="118"/>
      <c r="G186" s="154"/>
      <c r="H186" s="119"/>
      <c r="I186" s="120"/>
      <c r="J186" s="120"/>
      <c r="K186" s="119"/>
      <c r="L186" s="119"/>
      <c r="M186" s="119"/>
      <c r="N186" s="118"/>
      <c r="O186" s="120"/>
      <c r="P186" s="119"/>
      <c r="Q186" s="121"/>
      <c r="R186" s="122"/>
      <c r="S186" s="123"/>
      <c r="T186" s="124"/>
      <c r="U186" s="125"/>
      <c r="V186" s="155"/>
      <c r="W186" s="126"/>
      <c r="X186" s="125"/>
      <c r="Y186" s="127"/>
      <c r="Z186" s="128"/>
      <c r="AA186" s="129"/>
    </row>
    <row r="187" spans="1:27" s="113" customFormat="1" ht="18" customHeight="1" x14ac:dyDescent="0.15">
      <c r="A187" s="149"/>
      <c r="B187" s="149"/>
      <c r="C187" s="132">
        <v>178</v>
      </c>
      <c r="D187" s="117"/>
      <c r="E187" s="154"/>
      <c r="F187" s="118"/>
      <c r="G187" s="154"/>
      <c r="H187" s="119"/>
      <c r="I187" s="120"/>
      <c r="J187" s="120"/>
      <c r="K187" s="119"/>
      <c r="L187" s="119"/>
      <c r="M187" s="119"/>
      <c r="N187" s="118"/>
      <c r="O187" s="120"/>
      <c r="P187" s="119"/>
      <c r="Q187" s="121"/>
      <c r="R187" s="122"/>
      <c r="S187" s="123"/>
      <c r="T187" s="124"/>
      <c r="U187" s="125"/>
      <c r="V187" s="155"/>
      <c r="W187" s="126"/>
      <c r="X187" s="125"/>
      <c r="Y187" s="127"/>
      <c r="Z187" s="128"/>
      <c r="AA187" s="129"/>
    </row>
    <row r="188" spans="1:27" s="113" customFormat="1" ht="18" customHeight="1" x14ac:dyDescent="0.15">
      <c r="A188" s="149"/>
      <c r="B188" s="149"/>
      <c r="C188" s="132">
        <v>179</v>
      </c>
      <c r="D188" s="117"/>
      <c r="E188" s="154"/>
      <c r="F188" s="118"/>
      <c r="G188" s="154"/>
      <c r="H188" s="119"/>
      <c r="I188" s="120"/>
      <c r="J188" s="120"/>
      <c r="K188" s="119"/>
      <c r="L188" s="119"/>
      <c r="M188" s="119"/>
      <c r="N188" s="118"/>
      <c r="O188" s="120"/>
      <c r="P188" s="119"/>
      <c r="Q188" s="121"/>
      <c r="R188" s="122"/>
      <c r="S188" s="123"/>
      <c r="T188" s="124"/>
      <c r="U188" s="125"/>
      <c r="V188" s="155"/>
      <c r="W188" s="126"/>
      <c r="X188" s="125"/>
      <c r="Y188" s="127"/>
      <c r="Z188" s="128"/>
      <c r="AA188" s="129"/>
    </row>
    <row r="189" spans="1:27" s="113" customFormat="1" ht="18" customHeight="1" x14ac:dyDescent="0.15">
      <c r="A189" s="149"/>
      <c r="B189" s="149"/>
      <c r="C189" s="132">
        <v>180</v>
      </c>
      <c r="D189" s="117"/>
      <c r="E189" s="154"/>
      <c r="F189" s="118"/>
      <c r="G189" s="154"/>
      <c r="H189" s="119"/>
      <c r="I189" s="120"/>
      <c r="J189" s="120"/>
      <c r="K189" s="119"/>
      <c r="L189" s="119"/>
      <c r="M189" s="119"/>
      <c r="N189" s="118"/>
      <c r="O189" s="120"/>
      <c r="P189" s="119"/>
      <c r="Q189" s="121"/>
      <c r="R189" s="122"/>
      <c r="S189" s="123"/>
      <c r="T189" s="124"/>
      <c r="U189" s="125"/>
      <c r="V189" s="155"/>
      <c r="W189" s="126"/>
      <c r="X189" s="125"/>
      <c r="Y189" s="127"/>
      <c r="Z189" s="128"/>
      <c r="AA189" s="129"/>
    </row>
    <row r="190" spans="1:27" s="113" customFormat="1" ht="18" customHeight="1" x14ac:dyDescent="0.15">
      <c r="A190" s="149"/>
      <c r="B190" s="149"/>
      <c r="C190" s="132">
        <v>181</v>
      </c>
      <c r="D190" s="117"/>
      <c r="E190" s="154"/>
      <c r="F190" s="118"/>
      <c r="G190" s="154"/>
      <c r="H190" s="119"/>
      <c r="I190" s="120"/>
      <c r="J190" s="120"/>
      <c r="K190" s="119"/>
      <c r="L190" s="119"/>
      <c r="M190" s="119"/>
      <c r="N190" s="118"/>
      <c r="O190" s="120"/>
      <c r="P190" s="119"/>
      <c r="Q190" s="121"/>
      <c r="R190" s="122"/>
      <c r="S190" s="123"/>
      <c r="T190" s="124"/>
      <c r="U190" s="125"/>
      <c r="V190" s="155"/>
      <c r="W190" s="126"/>
      <c r="X190" s="125"/>
      <c r="Y190" s="127"/>
      <c r="Z190" s="128"/>
      <c r="AA190" s="129"/>
    </row>
    <row r="191" spans="1:27" s="113" customFormat="1" ht="18" customHeight="1" x14ac:dyDescent="0.15">
      <c r="A191" s="149"/>
      <c r="B191" s="149"/>
      <c r="C191" s="130">
        <v>182</v>
      </c>
      <c r="D191" s="117"/>
      <c r="E191" s="154"/>
      <c r="F191" s="118"/>
      <c r="G191" s="154"/>
      <c r="H191" s="119"/>
      <c r="I191" s="120"/>
      <c r="J191" s="120"/>
      <c r="K191" s="119"/>
      <c r="L191" s="119"/>
      <c r="M191" s="119"/>
      <c r="N191" s="118"/>
      <c r="O191" s="120"/>
      <c r="P191" s="119"/>
      <c r="Q191" s="121"/>
      <c r="R191" s="122"/>
      <c r="S191" s="123"/>
      <c r="T191" s="124"/>
      <c r="U191" s="125"/>
      <c r="V191" s="155"/>
      <c r="W191" s="126"/>
      <c r="X191" s="125"/>
      <c r="Y191" s="127"/>
      <c r="Z191" s="128"/>
      <c r="AA191" s="129"/>
    </row>
    <row r="192" spans="1:27" s="113" customFormat="1" ht="18" customHeight="1" x14ac:dyDescent="0.15">
      <c r="A192" s="149"/>
      <c r="B192" s="149"/>
      <c r="C192" s="131">
        <v>183</v>
      </c>
      <c r="D192" s="117"/>
      <c r="E192" s="154"/>
      <c r="F192" s="118"/>
      <c r="G192" s="154"/>
      <c r="H192" s="119"/>
      <c r="I192" s="120"/>
      <c r="J192" s="120"/>
      <c r="K192" s="119"/>
      <c r="L192" s="119"/>
      <c r="M192" s="119"/>
      <c r="N192" s="118"/>
      <c r="O192" s="120"/>
      <c r="P192" s="119"/>
      <c r="Q192" s="121"/>
      <c r="R192" s="122"/>
      <c r="S192" s="123"/>
      <c r="T192" s="124"/>
      <c r="U192" s="125"/>
      <c r="V192" s="155"/>
      <c r="W192" s="126"/>
      <c r="X192" s="125"/>
      <c r="Y192" s="127"/>
      <c r="Z192" s="128"/>
      <c r="AA192" s="129"/>
    </row>
    <row r="193" spans="1:27" s="113" customFormat="1" ht="18" customHeight="1" x14ac:dyDescent="0.15">
      <c r="A193" s="149"/>
      <c r="B193" s="149"/>
      <c r="C193" s="130">
        <v>184</v>
      </c>
      <c r="D193" s="117"/>
      <c r="E193" s="154"/>
      <c r="F193" s="118"/>
      <c r="G193" s="154"/>
      <c r="H193" s="119"/>
      <c r="I193" s="120"/>
      <c r="J193" s="120"/>
      <c r="K193" s="119"/>
      <c r="L193" s="119"/>
      <c r="M193" s="119"/>
      <c r="N193" s="118"/>
      <c r="O193" s="120"/>
      <c r="P193" s="119"/>
      <c r="Q193" s="121"/>
      <c r="R193" s="122"/>
      <c r="S193" s="123"/>
      <c r="T193" s="124"/>
      <c r="U193" s="125"/>
      <c r="V193" s="155"/>
      <c r="W193" s="126"/>
      <c r="X193" s="125"/>
      <c r="Y193" s="127"/>
      <c r="Z193" s="128"/>
      <c r="AA193" s="129"/>
    </row>
    <row r="194" spans="1:27" s="113" customFormat="1" ht="18" customHeight="1" x14ac:dyDescent="0.15">
      <c r="A194" s="149"/>
      <c r="B194" s="149"/>
      <c r="C194" s="131">
        <v>185</v>
      </c>
      <c r="D194" s="117"/>
      <c r="E194" s="154"/>
      <c r="F194" s="118"/>
      <c r="G194" s="154"/>
      <c r="H194" s="119"/>
      <c r="I194" s="120"/>
      <c r="J194" s="120"/>
      <c r="K194" s="119"/>
      <c r="L194" s="119"/>
      <c r="M194" s="119"/>
      <c r="N194" s="118"/>
      <c r="O194" s="120"/>
      <c r="P194" s="119"/>
      <c r="Q194" s="121"/>
      <c r="R194" s="122"/>
      <c r="S194" s="123"/>
      <c r="T194" s="124"/>
      <c r="U194" s="125"/>
      <c r="V194" s="155"/>
      <c r="W194" s="126"/>
      <c r="X194" s="125"/>
      <c r="Y194" s="127"/>
      <c r="Z194" s="128"/>
      <c r="AA194" s="129"/>
    </row>
    <row r="195" spans="1:27" s="113" customFormat="1" ht="18" customHeight="1" x14ac:dyDescent="0.15">
      <c r="A195" s="149"/>
      <c r="B195" s="149"/>
      <c r="C195" s="130">
        <v>186</v>
      </c>
      <c r="D195" s="117"/>
      <c r="E195" s="154"/>
      <c r="F195" s="118"/>
      <c r="G195" s="154"/>
      <c r="H195" s="119"/>
      <c r="I195" s="120"/>
      <c r="J195" s="120"/>
      <c r="K195" s="119"/>
      <c r="L195" s="119"/>
      <c r="M195" s="119"/>
      <c r="N195" s="118"/>
      <c r="O195" s="120"/>
      <c r="P195" s="119"/>
      <c r="Q195" s="121"/>
      <c r="R195" s="122"/>
      <c r="S195" s="123"/>
      <c r="T195" s="124"/>
      <c r="U195" s="125"/>
      <c r="V195" s="155"/>
      <c r="W195" s="126"/>
      <c r="X195" s="125"/>
      <c r="Y195" s="127"/>
      <c r="Z195" s="128"/>
      <c r="AA195" s="129"/>
    </row>
    <row r="196" spans="1:27" s="113" customFormat="1" ht="18" customHeight="1" x14ac:dyDescent="0.15">
      <c r="A196" s="149"/>
      <c r="B196" s="149"/>
      <c r="C196" s="131">
        <v>187</v>
      </c>
      <c r="D196" s="117"/>
      <c r="E196" s="154"/>
      <c r="F196" s="118"/>
      <c r="G196" s="154"/>
      <c r="H196" s="119"/>
      <c r="I196" s="120"/>
      <c r="J196" s="120"/>
      <c r="K196" s="119"/>
      <c r="L196" s="119"/>
      <c r="M196" s="119"/>
      <c r="N196" s="118"/>
      <c r="O196" s="120"/>
      <c r="P196" s="119"/>
      <c r="Q196" s="121"/>
      <c r="R196" s="122"/>
      <c r="S196" s="123"/>
      <c r="T196" s="124"/>
      <c r="U196" s="125"/>
      <c r="V196" s="155"/>
      <c r="W196" s="126"/>
      <c r="X196" s="125"/>
      <c r="Y196" s="127"/>
      <c r="Z196" s="128"/>
      <c r="AA196" s="129"/>
    </row>
    <row r="197" spans="1:27" s="113" customFormat="1" ht="18" customHeight="1" x14ac:dyDescent="0.15">
      <c r="A197" s="149"/>
      <c r="B197" s="149"/>
      <c r="C197" s="116">
        <v>188</v>
      </c>
      <c r="D197" s="117"/>
      <c r="E197" s="154"/>
      <c r="F197" s="118"/>
      <c r="G197" s="154"/>
      <c r="H197" s="119"/>
      <c r="I197" s="120"/>
      <c r="J197" s="120"/>
      <c r="K197" s="119"/>
      <c r="L197" s="119"/>
      <c r="M197" s="119"/>
      <c r="N197" s="118"/>
      <c r="O197" s="120"/>
      <c r="P197" s="119"/>
      <c r="Q197" s="121"/>
      <c r="R197" s="122"/>
      <c r="S197" s="123"/>
      <c r="T197" s="124"/>
      <c r="U197" s="125"/>
      <c r="V197" s="155"/>
      <c r="W197" s="126"/>
      <c r="X197" s="125"/>
      <c r="Y197" s="127"/>
      <c r="Z197" s="128"/>
      <c r="AA197" s="129"/>
    </row>
    <row r="198" spans="1:27" s="113" customFormat="1" ht="18" customHeight="1" x14ac:dyDescent="0.15">
      <c r="A198" s="149"/>
      <c r="B198" s="149"/>
      <c r="C198" s="130">
        <v>189</v>
      </c>
      <c r="D198" s="117"/>
      <c r="E198" s="154"/>
      <c r="F198" s="118"/>
      <c r="G198" s="154"/>
      <c r="H198" s="119"/>
      <c r="I198" s="120"/>
      <c r="J198" s="120"/>
      <c r="K198" s="119"/>
      <c r="L198" s="119"/>
      <c r="M198" s="119"/>
      <c r="N198" s="118"/>
      <c r="O198" s="120"/>
      <c r="P198" s="119"/>
      <c r="Q198" s="121"/>
      <c r="R198" s="122"/>
      <c r="S198" s="123"/>
      <c r="T198" s="124"/>
      <c r="U198" s="125"/>
      <c r="V198" s="155"/>
      <c r="W198" s="126"/>
      <c r="X198" s="125"/>
      <c r="Y198" s="127"/>
      <c r="Z198" s="128"/>
      <c r="AA198" s="129"/>
    </row>
    <row r="199" spans="1:27" s="113" customFormat="1" ht="18" customHeight="1" x14ac:dyDescent="0.15">
      <c r="A199" s="149"/>
      <c r="B199" s="149"/>
      <c r="C199" s="131">
        <v>190</v>
      </c>
      <c r="D199" s="117"/>
      <c r="E199" s="154"/>
      <c r="F199" s="118"/>
      <c r="G199" s="154"/>
      <c r="H199" s="119"/>
      <c r="I199" s="120"/>
      <c r="J199" s="120"/>
      <c r="K199" s="119"/>
      <c r="L199" s="119"/>
      <c r="M199" s="119"/>
      <c r="N199" s="118"/>
      <c r="O199" s="120"/>
      <c r="P199" s="119"/>
      <c r="Q199" s="121"/>
      <c r="R199" s="122"/>
      <c r="S199" s="123"/>
      <c r="T199" s="124"/>
      <c r="U199" s="125"/>
      <c r="V199" s="155"/>
      <c r="W199" s="126"/>
      <c r="X199" s="125"/>
      <c r="Y199" s="127"/>
      <c r="Z199" s="128"/>
      <c r="AA199" s="129"/>
    </row>
    <row r="200" spans="1:27" s="113" customFormat="1" ht="18" customHeight="1" x14ac:dyDescent="0.15">
      <c r="A200" s="149"/>
      <c r="B200" s="149"/>
      <c r="C200" s="130">
        <v>191</v>
      </c>
      <c r="D200" s="117"/>
      <c r="E200" s="154"/>
      <c r="F200" s="118"/>
      <c r="G200" s="154"/>
      <c r="H200" s="119"/>
      <c r="I200" s="120"/>
      <c r="J200" s="120"/>
      <c r="K200" s="119"/>
      <c r="L200" s="119"/>
      <c r="M200" s="119"/>
      <c r="N200" s="118"/>
      <c r="O200" s="120"/>
      <c r="P200" s="119"/>
      <c r="Q200" s="121"/>
      <c r="R200" s="122"/>
      <c r="S200" s="123"/>
      <c r="T200" s="124"/>
      <c r="U200" s="125"/>
      <c r="V200" s="155"/>
      <c r="W200" s="126"/>
      <c r="X200" s="125"/>
      <c r="Y200" s="127"/>
      <c r="Z200" s="128"/>
      <c r="AA200" s="129"/>
    </row>
    <row r="201" spans="1:27" s="113" customFormat="1" ht="18" customHeight="1" x14ac:dyDescent="0.15">
      <c r="A201" s="149"/>
      <c r="B201" s="149"/>
      <c r="C201" s="131">
        <v>192</v>
      </c>
      <c r="D201" s="117"/>
      <c r="E201" s="154"/>
      <c r="F201" s="118"/>
      <c r="G201" s="154"/>
      <c r="H201" s="119"/>
      <c r="I201" s="120"/>
      <c r="J201" s="120"/>
      <c r="K201" s="119"/>
      <c r="L201" s="119"/>
      <c r="M201" s="119"/>
      <c r="N201" s="118"/>
      <c r="O201" s="120"/>
      <c r="P201" s="119"/>
      <c r="Q201" s="121"/>
      <c r="R201" s="122"/>
      <c r="S201" s="123"/>
      <c r="T201" s="124"/>
      <c r="U201" s="125"/>
      <c r="V201" s="155"/>
      <c r="W201" s="126"/>
      <c r="X201" s="125"/>
      <c r="Y201" s="127"/>
      <c r="Z201" s="128"/>
      <c r="AA201" s="129"/>
    </row>
    <row r="202" spans="1:27" s="113" customFormat="1" ht="18" customHeight="1" x14ac:dyDescent="0.15">
      <c r="A202" s="149"/>
      <c r="B202" s="149"/>
      <c r="C202" s="116">
        <v>193</v>
      </c>
      <c r="D202" s="117"/>
      <c r="E202" s="154"/>
      <c r="F202" s="118"/>
      <c r="G202" s="154"/>
      <c r="H202" s="119"/>
      <c r="I202" s="120"/>
      <c r="J202" s="120"/>
      <c r="K202" s="119"/>
      <c r="L202" s="119"/>
      <c r="M202" s="119"/>
      <c r="N202" s="118"/>
      <c r="O202" s="120"/>
      <c r="P202" s="119"/>
      <c r="Q202" s="121"/>
      <c r="R202" s="122"/>
      <c r="S202" s="123"/>
      <c r="T202" s="124"/>
      <c r="U202" s="125"/>
      <c r="V202" s="155"/>
      <c r="W202" s="126"/>
      <c r="X202" s="125"/>
      <c r="Y202" s="127"/>
      <c r="Z202" s="128"/>
      <c r="AA202" s="129"/>
    </row>
    <row r="203" spans="1:27" s="113" customFormat="1" ht="18" customHeight="1" x14ac:dyDescent="0.15">
      <c r="A203" s="149"/>
      <c r="B203" s="149"/>
      <c r="C203" s="116">
        <v>194</v>
      </c>
      <c r="D203" s="117"/>
      <c r="E203" s="154"/>
      <c r="F203" s="118"/>
      <c r="G203" s="154"/>
      <c r="H203" s="119"/>
      <c r="I203" s="120"/>
      <c r="J203" s="120"/>
      <c r="K203" s="119"/>
      <c r="L203" s="119"/>
      <c r="M203" s="119"/>
      <c r="N203" s="118"/>
      <c r="O203" s="120"/>
      <c r="P203" s="119"/>
      <c r="Q203" s="121"/>
      <c r="R203" s="122"/>
      <c r="S203" s="123"/>
      <c r="T203" s="124"/>
      <c r="U203" s="125"/>
      <c r="V203" s="155"/>
      <c r="W203" s="126"/>
      <c r="X203" s="125"/>
      <c r="Y203" s="127"/>
      <c r="Z203" s="128"/>
      <c r="AA203" s="129"/>
    </row>
    <row r="204" spans="1:27" s="113" customFormat="1" ht="18" customHeight="1" x14ac:dyDescent="0.15">
      <c r="A204" s="149"/>
      <c r="B204" s="149"/>
      <c r="C204" s="130">
        <v>195</v>
      </c>
      <c r="D204" s="117"/>
      <c r="E204" s="154"/>
      <c r="F204" s="118"/>
      <c r="G204" s="154"/>
      <c r="H204" s="119"/>
      <c r="I204" s="120"/>
      <c r="J204" s="120"/>
      <c r="K204" s="119"/>
      <c r="L204" s="119"/>
      <c r="M204" s="119"/>
      <c r="N204" s="118"/>
      <c r="O204" s="120"/>
      <c r="P204" s="119"/>
      <c r="Q204" s="121"/>
      <c r="R204" s="122"/>
      <c r="S204" s="123"/>
      <c r="T204" s="124"/>
      <c r="U204" s="125"/>
      <c r="V204" s="155"/>
      <c r="W204" s="126"/>
      <c r="X204" s="125"/>
      <c r="Y204" s="127"/>
      <c r="Z204" s="128"/>
      <c r="AA204" s="129"/>
    </row>
    <row r="205" spans="1:27" s="113" customFormat="1" ht="18" customHeight="1" x14ac:dyDescent="0.15">
      <c r="A205" s="149"/>
      <c r="B205" s="149"/>
      <c r="C205" s="132">
        <v>196</v>
      </c>
      <c r="D205" s="117"/>
      <c r="E205" s="154"/>
      <c r="F205" s="118"/>
      <c r="G205" s="154"/>
      <c r="H205" s="119"/>
      <c r="I205" s="120"/>
      <c r="J205" s="120"/>
      <c r="K205" s="119"/>
      <c r="L205" s="119"/>
      <c r="M205" s="119"/>
      <c r="N205" s="118"/>
      <c r="O205" s="120"/>
      <c r="P205" s="119"/>
      <c r="Q205" s="121"/>
      <c r="R205" s="122"/>
      <c r="S205" s="123"/>
      <c r="T205" s="124"/>
      <c r="U205" s="125"/>
      <c r="V205" s="155"/>
      <c r="W205" s="126"/>
      <c r="X205" s="125"/>
      <c r="Y205" s="127"/>
      <c r="Z205" s="128"/>
      <c r="AA205" s="129"/>
    </row>
    <row r="206" spans="1:27" s="113" customFormat="1" ht="18" customHeight="1" x14ac:dyDescent="0.15">
      <c r="A206" s="149"/>
      <c r="B206" s="149"/>
      <c r="C206" s="131">
        <v>197</v>
      </c>
      <c r="D206" s="117"/>
      <c r="E206" s="154"/>
      <c r="F206" s="118"/>
      <c r="G206" s="154"/>
      <c r="H206" s="119"/>
      <c r="I206" s="120"/>
      <c r="J206" s="120"/>
      <c r="K206" s="119"/>
      <c r="L206" s="119"/>
      <c r="M206" s="119"/>
      <c r="N206" s="118"/>
      <c r="O206" s="120"/>
      <c r="P206" s="119"/>
      <c r="Q206" s="121"/>
      <c r="R206" s="122"/>
      <c r="S206" s="123"/>
      <c r="T206" s="124"/>
      <c r="U206" s="125"/>
      <c r="V206" s="155"/>
      <c r="W206" s="126"/>
      <c r="X206" s="125"/>
      <c r="Y206" s="127"/>
      <c r="Z206" s="128"/>
      <c r="AA206" s="129"/>
    </row>
    <row r="207" spans="1:27" s="113" customFormat="1" ht="18" customHeight="1" x14ac:dyDescent="0.15">
      <c r="A207" s="149"/>
      <c r="B207" s="149"/>
      <c r="C207" s="130">
        <v>198</v>
      </c>
      <c r="D207" s="117"/>
      <c r="E207" s="154"/>
      <c r="F207" s="118"/>
      <c r="G207" s="154"/>
      <c r="H207" s="119"/>
      <c r="I207" s="120"/>
      <c r="J207" s="120"/>
      <c r="K207" s="119"/>
      <c r="L207" s="119"/>
      <c r="M207" s="119"/>
      <c r="N207" s="118"/>
      <c r="O207" s="120"/>
      <c r="P207" s="119"/>
      <c r="Q207" s="121"/>
      <c r="R207" s="122"/>
      <c r="S207" s="123"/>
      <c r="T207" s="124"/>
      <c r="U207" s="125"/>
      <c r="V207" s="155"/>
      <c r="W207" s="126"/>
      <c r="X207" s="125"/>
      <c r="Y207" s="127"/>
      <c r="Z207" s="128"/>
      <c r="AA207" s="129"/>
    </row>
    <row r="208" spans="1:27" s="113" customFormat="1" ht="18" customHeight="1" x14ac:dyDescent="0.15">
      <c r="A208" s="149"/>
      <c r="B208" s="149"/>
      <c r="C208" s="132">
        <v>199</v>
      </c>
      <c r="D208" s="117"/>
      <c r="E208" s="154"/>
      <c r="F208" s="118"/>
      <c r="G208" s="154"/>
      <c r="H208" s="119"/>
      <c r="I208" s="120"/>
      <c r="J208" s="120"/>
      <c r="K208" s="119"/>
      <c r="L208" s="119"/>
      <c r="M208" s="119"/>
      <c r="N208" s="118"/>
      <c r="O208" s="120"/>
      <c r="P208" s="119"/>
      <c r="Q208" s="121"/>
      <c r="R208" s="122"/>
      <c r="S208" s="123"/>
      <c r="T208" s="124"/>
      <c r="U208" s="125"/>
      <c r="V208" s="155"/>
      <c r="W208" s="126"/>
      <c r="X208" s="125"/>
      <c r="Y208" s="127"/>
      <c r="Z208" s="128"/>
      <c r="AA208" s="129"/>
    </row>
    <row r="209" spans="1:27" s="113" customFormat="1" ht="18" customHeight="1" x14ac:dyDescent="0.15">
      <c r="A209" s="149"/>
      <c r="B209" s="149"/>
      <c r="C209" s="132">
        <v>200</v>
      </c>
      <c r="D209" s="117"/>
      <c r="E209" s="154"/>
      <c r="F209" s="118"/>
      <c r="G209" s="154"/>
      <c r="H209" s="119"/>
      <c r="I209" s="120"/>
      <c r="J209" s="120"/>
      <c r="K209" s="119"/>
      <c r="L209" s="119"/>
      <c r="M209" s="119"/>
      <c r="N209" s="118"/>
      <c r="O209" s="120"/>
      <c r="P209" s="119"/>
      <c r="Q209" s="121"/>
      <c r="R209" s="122"/>
      <c r="S209" s="123"/>
      <c r="T209" s="124"/>
      <c r="U209" s="125"/>
      <c r="V209" s="155"/>
      <c r="W209" s="126"/>
      <c r="X209" s="125"/>
      <c r="Y209" s="127"/>
      <c r="Z209" s="128"/>
      <c r="AA209" s="129"/>
    </row>
  </sheetData>
  <sheetProtection algorithmName="SHA-512" hashValue="+YnYORyiH2OyGhg4aMrZa7l7p1TuQDkPQzu6vKecxsBj0iyhHDcINnx6j0CyB1fW+RzH5U/H1pGKREjODr9NJg==" saltValue="rg2KnCM+mmAwKSYVBp8SGw==" spinCount="100000" sheet="1" objects="1" scenarios="1"/>
  <mergeCells count="19">
    <mergeCell ref="AA8:AA9"/>
    <mergeCell ref="C8:C9"/>
    <mergeCell ref="D8:D9"/>
    <mergeCell ref="E8:E9"/>
    <mergeCell ref="F8:F9"/>
    <mergeCell ref="G8:G9"/>
    <mergeCell ref="H8:M9"/>
    <mergeCell ref="N8:Q9"/>
    <mergeCell ref="R8:U8"/>
    <mergeCell ref="V8:V9"/>
    <mergeCell ref="W8:X8"/>
    <mergeCell ref="Y8:Z8"/>
    <mergeCell ref="C1:R1"/>
    <mergeCell ref="C2:R2"/>
    <mergeCell ref="C3:R3"/>
    <mergeCell ref="T3:AA6"/>
    <mergeCell ref="D4:R4"/>
    <mergeCell ref="D5:R5"/>
    <mergeCell ref="D6:R6"/>
  </mergeCells>
  <phoneticPr fontId="5"/>
  <conditionalFormatting sqref="V10 Y190:Y209 V190:V209">
    <cfRule type="expression" dxfId="328" priority="25" stopIfTrue="1">
      <formula>AND($J10="する", $O10="")</formula>
    </cfRule>
  </conditionalFormatting>
  <conditionalFormatting sqref="Y11:Y39">
    <cfRule type="expression" dxfId="327" priority="22" stopIfTrue="1">
      <formula>AND($J11="する", $O11="")</formula>
    </cfRule>
  </conditionalFormatting>
  <conditionalFormatting sqref="Y10">
    <cfRule type="expression" dxfId="326" priority="24" stopIfTrue="1">
      <formula>AND($J10="する", $O10="")</formula>
    </cfRule>
  </conditionalFormatting>
  <conditionalFormatting sqref="V11:V39">
    <cfRule type="expression" dxfId="325" priority="23" stopIfTrue="1">
      <formula>AND($J11="する", $O11="")</formula>
    </cfRule>
  </conditionalFormatting>
  <conditionalFormatting sqref="V40">
    <cfRule type="expression" dxfId="324" priority="21" stopIfTrue="1">
      <formula>AND($J40="する", $O40="")</formula>
    </cfRule>
  </conditionalFormatting>
  <conditionalFormatting sqref="Y41:Y69">
    <cfRule type="expression" dxfId="323" priority="18" stopIfTrue="1">
      <formula>AND($J41="する", $O41="")</formula>
    </cfRule>
  </conditionalFormatting>
  <conditionalFormatting sqref="Y40">
    <cfRule type="expression" dxfId="322" priority="20" stopIfTrue="1">
      <formula>AND($J40="する", $O40="")</formula>
    </cfRule>
  </conditionalFormatting>
  <conditionalFormatting sqref="V41:V69">
    <cfRule type="expression" dxfId="321" priority="19" stopIfTrue="1">
      <formula>AND($J41="する", $O41="")</formula>
    </cfRule>
  </conditionalFormatting>
  <conditionalFormatting sqref="V70">
    <cfRule type="expression" dxfId="320" priority="17" stopIfTrue="1">
      <formula>AND($J70="する", $O70="")</formula>
    </cfRule>
  </conditionalFormatting>
  <conditionalFormatting sqref="Y71:Y99">
    <cfRule type="expression" dxfId="319" priority="14" stopIfTrue="1">
      <formula>AND($J71="する", $O71="")</formula>
    </cfRule>
  </conditionalFormatting>
  <conditionalFormatting sqref="Y70">
    <cfRule type="expression" dxfId="318" priority="16" stopIfTrue="1">
      <formula>AND($J70="する", $O70="")</formula>
    </cfRule>
  </conditionalFormatting>
  <conditionalFormatting sqref="V71:V99">
    <cfRule type="expression" dxfId="317" priority="15" stopIfTrue="1">
      <formula>AND($J71="する", $O71="")</formula>
    </cfRule>
  </conditionalFormatting>
  <conditionalFormatting sqref="V100">
    <cfRule type="expression" dxfId="316" priority="13" stopIfTrue="1">
      <formula>AND($J100="する", $O100="")</formula>
    </cfRule>
  </conditionalFormatting>
  <conditionalFormatting sqref="Y101:Y129">
    <cfRule type="expression" dxfId="315" priority="10" stopIfTrue="1">
      <formula>AND($J101="する", $O101="")</formula>
    </cfRule>
  </conditionalFormatting>
  <conditionalFormatting sqref="Y100">
    <cfRule type="expression" dxfId="314" priority="12" stopIfTrue="1">
      <formula>AND($J100="する", $O100="")</formula>
    </cfRule>
  </conditionalFormatting>
  <conditionalFormatting sqref="V101:V129">
    <cfRule type="expression" dxfId="313" priority="11" stopIfTrue="1">
      <formula>AND($J101="する", $O101="")</formula>
    </cfRule>
  </conditionalFormatting>
  <conditionalFormatting sqref="V130">
    <cfRule type="expression" dxfId="312" priority="9" stopIfTrue="1">
      <formula>AND($J130="する", $O130="")</formula>
    </cfRule>
  </conditionalFormatting>
  <conditionalFormatting sqref="Y131:Y159">
    <cfRule type="expression" dxfId="311" priority="6" stopIfTrue="1">
      <formula>AND($J131="する", $O131="")</formula>
    </cfRule>
  </conditionalFormatting>
  <conditionalFormatting sqref="Y130">
    <cfRule type="expression" dxfId="310" priority="8" stopIfTrue="1">
      <formula>AND($J130="する", $O130="")</formula>
    </cfRule>
  </conditionalFormatting>
  <conditionalFormatting sqref="V131:V159">
    <cfRule type="expression" dxfId="309" priority="7" stopIfTrue="1">
      <formula>AND($J131="する", $O131="")</formula>
    </cfRule>
  </conditionalFormatting>
  <conditionalFormatting sqref="V160">
    <cfRule type="expression" dxfId="308" priority="5" stopIfTrue="1">
      <formula>AND($J160="する", $O160="")</formula>
    </cfRule>
  </conditionalFormatting>
  <conditionalFormatting sqref="Y161:Y189">
    <cfRule type="expression" dxfId="307" priority="2" stopIfTrue="1">
      <formula>AND($J161="する", $O161="")</formula>
    </cfRule>
  </conditionalFormatting>
  <conditionalFormatting sqref="Y160">
    <cfRule type="expression" dxfId="306" priority="4" stopIfTrue="1">
      <formula>AND($J160="する", $O160="")</formula>
    </cfRule>
  </conditionalFormatting>
  <conditionalFormatting sqref="V161:V189">
    <cfRule type="expression" dxfId="305" priority="3" stopIfTrue="1">
      <formula>AND($J161="する", $O161="")</formula>
    </cfRule>
  </conditionalFormatting>
  <conditionalFormatting sqref="D10">
    <cfRule type="expression" dxfId="304" priority="1">
      <formula>AND(LEFT(所在地,3)="高知県",ISBLANK(D10))</formula>
    </cfRule>
  </conditionalFormatting>
  <dataValidations count="9">
    <dataValidation imeMode="hiragana" allowBlank="1" showInputMessage="1" showErrorMessage="1" sqref="AA10:AA209 D10:D209" xr:uid="{EA162564-BF2E-46F2-93B9-1E20660F5100}"/>
    <dataValidation imeMode="halfAlpha" allowBlank="1" showInputMessage="1" showErrorMessage="1" sqref="H10:Q209" xr:uid="{C30F57BF-06FA-48A3-856B-D94E11F2B162}"/>
    <dataValidation type="whole" imeMode="halfAlpha" allowBlank="1" showInputMessage="1" showErrorMessage="1" error="有効な数字を入力してください" sqref="V10:V209" xr:uid="{73BA9CE4-51BA-403C-8855-8116D6411A3A}">
      <formula1>-9999999999</formula1>
      <formula2>9999999999</formula2>
    </dataValidation>
    <dataValidation type="list" imeMode="hiragana" allowBlank="1" showInputMessage="1" showErrorMessage="1" error="リストから選択してください" sqref="W10:W209" xr:uid="{8127A255-E78E-41FF-A741-6277520AFC9C}">
      <formula1>"有,無"</formula1>
    </dataValidation>
    <dataValidation type="list" imeMode="hiragana" allowBlank="1" showInputMessage="1" showErrorMessage="1" error="リストから選択してください" sqref="R10:U209 X10:X209" xr:uid="{4977A720-FC4C-46DC-8BEA-EE00181AEA1F}">
      <formula1>"○,　"</formula1>
    </dataValidation>
    <dataValidation type="list" imeMode="hiragana" allowBlank="1" showInputMessage="1" sqref="F10:F209" xr:uid="{B49B7E51-1495-4FB4-B691-FF54DF6F46F4}">
      <formula1>"雇用保険取得証,健康保険被保険者証"</formula1>
    </dataValidation>
    <dataValidation type="whole" imeMode="halfAlpha" allowBlank="1" showInputMessage="1" showErrorMessage="1" error="有効な数字を入力してください" sqref="Y10:Y209" xr:uid="{4A61BB9E-B948-465F-ADCC-B882A864FFAB}">
      <formula1>0</formula1>
      <formula2>12</formula2>
    </dataValidation>
    <dataValidation type="whole" imeMode="halfAlpha" allowBlank="1" showInputMessage="1" showErrorMessage="1" error="有効な数字を入力してください" sqref="Z10:Z209" xr:uid="{93E3681B-BFC6-402D-9A75-9EA2F68ECA6C}">
      <formula1>0</formula1>
      <formula2>366</formula2>
    </dataValidation>
    <dataValidation type="date" allowBlank="1" showInputMessage="1" showErrorMessage="1" error="有効な日付を入力してください" sqref="E10:E209 G10:G209" xr:uid="{55278BA1-BD44-4034-BBC0-E088E33A512D}">
      <formula1>92</formula1>
      <formula2>73415</formula2>
    </dataValidation>
  </dataValidations>
  <pageMargins left="0.43307086614173229" right="0.35433070866141736" top="0.39370078740157483" bottom="0.39370078740157483" header="0.31496062992125984" footer="0.31496062992125984"/>
  <pageSetup paperSize="9" scale="72" fitToHeight="0" orientation="landscape" r:id="rId1"/>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8AC74-FF19-4138-A8E7-F434490DA874}">
  <sheetPr codeName="Sheet3"/>
  <dimension ref="A1:B56"/>
  <sheetViews>
    <sheetView workbookViewId="0"/>
  </sheetViews>
  <sheetFormatPr defaultRowHeight="13.5" x14ac:dyDescent="0.15"/>
  <cols>
    <col min="1" max="1" width="17.25" customWidth="1"/>
  </cols>
  <sheetData>
    <row r="1" spans="1:1" x14ac:dyDescent="0.15">
      <c r="A1" s="83" t="s">
        <v>99</v>
      </c>
    </row>
    <row r="2" spans="1:1" x14ac:dyDescent="0.15">
      <c r="A2" s="83" t="s">
        <v>100</v>
      </c>
    </row>
    <row r="3" spans="1:1" x14ac:dyDescent="0.15">
      <c r="A3" s="83" t="s">
        <v>101</v>
      </c>
    </row>
    <row r="4" spans="1:1" x14ac:dyDescent="0.15">
      <c r="A4" s="83" t="s">
        <v>102</v>
      </c>
    </row>
    <row r="5" spans="1:1" x14ac:dyDescent="0.15">
      <c r="A5" s="83" t="s">
        <v>103</v>
      </c>
    </row>
    <row r="6" spans="1:1" x14ac:dyDescent="0.15">
      <c r="A6" s="83" t="s">
        <v>104</v>
      </c>
    </row>
    <row r="7" spans="1:1" x14ac:dyDescent="0.15">
      <c r="A7" s="83" t="s">
        <v>105</v>
      </c>
    </row>
    <row r="8" spans="1:1" x14ac:dyDescent="0.15">
      <c r="A8" s="83" t="s">
        <v>106</v>
      </c>
    </row>
    <row r="9" spans="1:1" x14ac:dyDescent="0.15">
      <c r="A9" s="83" t="s">
        <v>107</v>
      </c>
    </row>
    <row r="10" spans="1:1" x14ac:dyDescent="0.15">
      <c r="A10" s="83" t="s">
        <v>108</v>
      </c>
    </row>
    <row r="11" spans="1:1" x14ac:dyDescent="0.15">
      <c r="A11" s="83" t="s">
        <v>109</v>
      </c>
    </row>
    <row r="12" spans="1:1" x14ac:dyDescent="0.15">
      <c r="A12" s="83" t="s">
        <v>110</v>
      </c>
    </row>
    <row r="13" spans="1:1" x14ac:dyDescent="0.15">
      <c r="A13" s="83" t="s">
        <v>111</v>
      </c>
    </row>
    <row r="14" spans="1:1" x14ac:dyDescent="0.15">
      <c r="A14" s="83" t="s">
        <v>112</v>
      </c>
    </row>
    <row r="15" spans="1:1" x14ac:dyDescent="0.15">
      <c r="A15" s="83" t="s">
        <v>113</v>
      </c>
    </row>
    <row r="16" spans="1:1" x14ac:dyDescent="0.15">
      <c r="A16" s="83" t="s">
        <v>114</v>
      </c>
    </row>
    <row r="17" spans="1:1" x14ac:dyDescent="0.15">
      <c r="A17" s="83" t="s">
        <v>115</v>
      </c>
    </row>
    <row r="18" spans="1:1" x14ac:dyDescent="0.15">
      <c r="A18" s="83" t="s">
        <v>116</v>
      </c>
    </row>
    <row r="19" spans="1:1" x14ac:dyDescent="0.15">
      <c r="A19" s="83" t="s">
        <v>117</v>
      </c>
    </row>
    <row r="20" spans="1:1" x14ac:dyDescent="0.15">
      <c r="A20" s="83" t="s">
        <v>118</v>
      </c>
    </row>
    <row r="21" spans="1:1" x14ac:dyDescent="0.15">
      <c r="A21" s="83" t="s">
        <v>119</v>
      </c>
    </row>
    <row r="22" spans="1:1" x14ac:dyDescent="0.15">
      <c r="A22" s="83" t="s">
        <v>120</v>
      </c>
    </row>
    <row r="23" spans="1:1" x14ac:dyDescent="0.15">
      <c r="A23" s="83" t="s">
        <v>121</v>
      </c>
    </row>
    <row r="24" spans="1:1" x14ac:dyDescent="0.15">
      <c r="A24" s="83" t="s">
        <v>122</v>
      </c>
    </row>
    <row r="25" spans="1:1" x14ac:dyDescent="0.15">
      <c r="A25" s="83" t="s">
        <v>123</v>
      </c>
    </row>
    <row r="26" spans="1:1" x14ac:dyDescent="0.15">
      <c r="A26" s="83" t="s">
        <v>124</v>
      </c>
    </row>
    <row r="27" spans="1:1" x14ac:dyDescent="0.15">
      <c r="A27" s="83" t="s">
        <v>125</v>
      </c>
    </row>
    <row r="28" spans="1:1" x14ac:dyDescent="0.15">
      <c r="A28" s="83" t="s">
        <v>126</v>
      </c>
    </row>
    <row r="29" spans="1:1" x14ac:dyDescent="0.15">
      <c r="A29" s="83" t="s">
        <v>127</v>
      </c>
    </row>
    <row r="30" spans="1:1" x14ac:dyDescent="0.15">
      <c r="A30" s="83" t="s">
        <v>128</v>
      </c>
    </row>
    <row r="31" spans="1:1" x14ac:dyDescent="0.15">
      <c r="A31" s="83" t="s">
        <v>129</v>
      </c>
    </row>
    <row r="32" spans="1:1" x14ac:dyDescent="0.15">
      <c r="A32" s="83" t="s">
        <v>130</v>
      </c>
    </row>
    <row r="33" spans="1:1" x14ac:dyDescent="0.15">
      <c r="A33" s="83" t="s">
        <v>131</v>
      </c>
    </row>
    <row r="34" spans="1:1" x14ac:dyDescent="0.15">
      <c r="A34" s="83" t="s">
        <v>132</v>
      </c>
    </row>
    <row r="35" spans="1:1" x14ac:dyDescent="0.15">
      <c r="A35" s="83" t="s">
        <v>133</v>
      </c>
    </row>
    <row r="36" spans="1:1" x14ac:dyDescent="0.15">
      <c r="A36" s="83" t="s">
        <v>134</v>
      </c>
    </row>
    <row r="37" spans="1:1" x14ac:dyDescent="0.15">
      <c r="A37" s="83" t="s">
        <v>135</v>
      </c>
    </row>
    <row r="38" spans="1:1" x14ac:dyDescent="0.15">
      <c r="A38" s="83" t="s">
        <v>136</v>
      </c>
    </row>
    <row r="39" spans="1:1" x14ac:dyDescent="0.15">
      <c r="A39" s="83" t="s">
        <v>137</v>
      </c>
    </row>
    <row r="40" spans="1:1" x14ac:dyDescent="0.15">
      <c r="A40" s="83" t="s">
        <v>138</v>
      </c>
    </row>
    <row r="41" spans="1:1" x14ac:dyDescent="0.15">
      <c r="A41" s="83" t="s">
        <v>139</v>
      </c>
    </row>
    <row r="42" spans="1:1" x14ac:dyDescent="0.15">
      <c r="A42" s="83" t="s">
        <v>140</v>
      </c>
    </row>
    <row r="43" spans="1:1" x14ac:dyDescent="0.15">
      <c r="A43" s="83" t="s">
        <v>141</v>
      </c>
    </row>
    <row r="44" spans="1:1" x14ac:dyDescent="0.15">
      <c r="A44" s="83" t="s">
        <v>142</v>
      </c>
    </row>
    <row r="45" spans="1:1" x14ac:dyDescent="0.15">
      <c r="A45" s="83" t="s">
        <v>143</v>
      </c>
    </row>
    <row r="46" spans="1:1" x14ac:dyDescent="0.15">
      <c r="A46" s="83" t="s">
        <v>144</v>
      </c>
    </row>
    <row r="47" spans="1:1" x14ac:dyDescent="0.15">
      <c r="A47" s="83" t="s">
        <v>145</v>
      </c>
    </row>
    <row r="48" spans="1:1" x14ac:dyDescent="0.15">
      <c r="A48" s="83" t="s">
        <v>146</v>
      </c>
    </row>
    <row r="50" spans="1:2" x14ac:dyDescent="0.15">
      <c r="A50" s="97" t="s">
        <v>150</v>
      </c>
      <c r="B50" t="s">
        <v>151</v>
      </c>
    </row>
    <row r="51" spans="1:2" x14ac:dyDescent="0.15">
      <c r="A51" s="97" t="s">
        <v>152</v>
      </c>
      <c r="B51" t="s">
        <v>153</v>
      </c>
    </row>
    <row r="53" spans="1:2" x14ac:dyDescent="0.15">
      <c r="A5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54" spans="1:2" x14ac:dyDescent="0.15">
      <c r="A54" t="str">
        <f>"@神奈川県@和歌山県@鹿児島県@"</f>
        <v>@神奈川県@和歌山県@鹿児島県@</v>
      </c>
    </row>
    <row r="56" spans="1:2" x14ac:dyDescent="0.15">
      <c r="A56" t="s">
        <v>166</v>
      </c>
    </row>
  </sheetData>
  <sheetProtection algorithmName="SHA-512" hashValue="j5gx/Llkc/5v/S5Vmry2GtIS9yPrCcVG8HObv34xnnIOeObjV5j5g4vyx6FEp7NH0PCV1FBzhZK3O3f/4IdByw==" saltValue="wVzR9x3scEcm2Y14fpfoRA==" spinCount="100000" sheet="1" objects="1" scenarios="1"/>
  <phoneticPr fontId="5"/>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1b6c899e-ad88-46e8-8309-8af5c745ae60</vt:lpwstr>
  </property>
</Properties>
</file>