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75" windowHeight="9375"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c r="AP63" i="12"/>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BE36" i="10"/>
  <c r="AM36" i="10"/>
  <c r="AM35" i="10"/>
  <c r="C35" i="10"/>
  <c r="C36" i="10" s="1"/>
  <c r="C34" i="10"/>
  <c r="C37"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<sst xmlns="http://schemas.openxmlformats.org/spreadsheetml/2006/main" count="1162" uniqueCount="630">
  <si>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</si>
  <si>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</si>
  <si>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</si>
  <si>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</si>
  <si>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</si>
  <si>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</si>
  <si>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</si>
  <si>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</si>
  <si>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</si>
  <si>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</si>
  <si>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</si>
  <si>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</si>
  <si>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</si>
  <si>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</si>
  <si>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</si>
  <si>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</si>
  <si>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</si>
  <si>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</si>
  <si>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</si>
  <si>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</si>
  <si>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</si>
  <si>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</si>
  <si>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</si>
  <si>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</si>
  <si>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</si>
  <si>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</si>
  <si>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</si>
  <si>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</si>
  <si>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</si>
  <si>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</si>
  <si>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</si>
  <si>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</si>
  <si>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</si>
  <si>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</si>
  <si>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</si>
  <si>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</si>
  <si>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</si>
  <si>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</si>
  <si>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</si>
  <si>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</si>
  <si>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</si>
  <si>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</si>
  <si>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</si>
  <si>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</si>
  <si>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</si>
  <si>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</si>
  <si>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</si>
  <si>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</si>
  <si>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</si>
  <si>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</si>
  <si>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</si>
  <si>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</si>
  <si>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</si>
  <si>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</si>
  <si>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</si>
  <si>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</si>
  <si>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</si>
  <si>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</si>
  <si>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</si>
  <si>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</si>
  <si>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</si>
  <si>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</si>
  <si>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</si>
  <si>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</si>
  <si>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</si>
  <si>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</si>
  <si>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</si>
  <si>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</si>
  <si>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</si>
  <si>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</si>
  <si>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</si>
  <si>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</si>
  <si>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</si>
  <si>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</si>
  <si>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</si>
  <si>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</si>
  <si>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</si>
  <si>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</si>
  <si>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</si>
  <si>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</si>
  <si>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</si>
  <si>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</si>
  <si>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</si>
  <si>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</si>
  <si>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</si>
  <si>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</si>
  <si>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</si>
  <si>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</si>
  <si>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</si>
  <si>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</si>
  <si>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</si>
  <si>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</si>
  <si>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</si>
  <si>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</si>
  <si>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</si>
  <si>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</si>
  <si>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</si>
  <si>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</si>
  <si>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黒潮町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</si>
  <si>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</si>
  <si>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</si>
  <si>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</si>
  <si>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</si>
  <si>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</si>
  <si>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</si>
  <si>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</si>
  <si>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</si>
  <si>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</si>
  <si>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</si>
  <si>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</si>
  <si>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</si>
  <si>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</si>
  <si>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</si>
  <si>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</si>
  <si>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</si>
  <si>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</si>
  <si>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</si>
  <si>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</si>
  <si>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</si>
  <si>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</si>
  <si>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</si>
  <si>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</si>
  <si>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</si>
  <si>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</si>
  <si>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</si>
  <si>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</si>
  <si>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</si>
  <si>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</si>
  <si>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</si>
  <si>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</si>
  <si>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</si>
  <si>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</si>
  <si>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</si>
  <si>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</si>
  <si>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</si>
  <si>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</si>
  <si>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</si>
  <si>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</si>
  <si>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</si>
  <si>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</si>
  <si>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</si>
  <si>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</si>
  <si>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</si>
  <si>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</si>
  <si>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</si>
  <si>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</si>
  <si>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</si>
  <si>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</si>
  <si>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</si>
  <si>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</si>
  <si>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</si>
  <si>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</si>
  <si>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</si>
  <si>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</si>
  <si>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</si>
  <si>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</si>
  <si>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</si>
  <si>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</si>
  <si>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</si>
  <si>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</si>
  <si>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</si>
  <si>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</si>
  <si>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</si>
  <si>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</si>
  <si>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</si>
  <si>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</si>
  <si>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</si>
  <si>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</si>
  <si>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</si>
  <si>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</si>
  <si>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</si>
  <si>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</si>
  <si>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</si>
  <si>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</si>
  <si>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</si>
  <si>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</si>
  <si>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</si>
  <si>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</si>
  <si>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</si>
  <si>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</si>
  <si>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</si>
  <si>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</si>
  <si>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</si>
  <si>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</si>
  <si>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</si>
  <si>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</si>
  <si>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</si>
  <si>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</si>
  <si>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</si>
  <si>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</si>
  <si>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</si>
  <si>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</si>
  <si>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</si>
  <si>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</si>
  <si>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</si>
  <si>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</si>
  <si>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</si>
  <si>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</si>
  <si>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</si>
  <si>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</si>
  <si>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</si>
  <si>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</si>
  <si>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</si>
  <si>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</si>
  <si>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</si>
  <si>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</si>
  <si>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</si>
  <si>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</si>
  <si>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</si>
  <si>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</si>
  <si>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</si>
  <si>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</si>
  <si>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</si>
  <si>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高知県黒潮町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</si>
  <si>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</si>
  <si>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</si>
  <si>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</si>
  <si>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</si>
  <si>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</si>
  <si>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</si>
  <si>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</si>
  <si>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</si>
  <si>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</si>
  <si>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</si>
  <si>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</si>
  <si>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</si>
  <si>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</si>
  <si>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</si>
  <si>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</si>
  <si>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</si>
  <si>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</si>
  <si>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</si>
  <si>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</si>
  <si>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</si>
  <si>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</si>
  <si>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</si>
  <si>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</si>
  <si>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</si>
  <si>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</si>
  <si>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</si>
  <si>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</si>
  <si>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</si>
  <si>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</si>
  <si>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</si>
  <si>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</si>
  <si>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</si>
  <si>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</si>
  <si>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</si>
  <si>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</si>
  <si>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</si>
  <si>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</si>
  <si>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</si>
  <si>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</si>
  <si>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</si>
  <si>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</si>
  <si>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</si>
  <si>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</si>
  <si>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</si>
  <si>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</si>
  <si>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</si>
  <si>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</si>
  <si>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</si>
  <si>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</si>
  <si>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</si>
  <si>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</si>
  <si>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</si>
  <si>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</si>
  <si>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</si>
  <si>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</si>
  <si>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</si>
  <si>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</si>
  <si>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</si>
  <si>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</si>
  <si>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</si>
  <si>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</si>
  <si>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</si>
  <si>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</si>
  <si>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</si>
  <si>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</si>
  <si>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</si>
  <si>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</si>
  <si>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</si>
  <si>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</si>
  <si>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</si>
  <si>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</si>
  <si>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</si>
  <si>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</si>
  <si>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</si>
  <si>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</si>
  <si>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</si>
  <si>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</si>
  <si>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</si>
  <si>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</si>
  <si>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</si>
  <si>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</si>
  <si>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</si>
  <si>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</si>
  <si>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</si>
  <si>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</si>
  <si>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</si>
  <si>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</si>
  <si>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</si>
  <si>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</si>
  <si>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</si>
  <si>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</si>
  <si>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</si>
  <si>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</si>
  <si>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</si>
  <si>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</si>
  <si>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</si>
  <si>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</si>
  <si>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</si>
  <si>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</si>
  <si>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</si>
  <si>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</si>
  <si>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</si>
  <si>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</si>
  <si>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</si>
  <si>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</si>
  <si>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</si>
  <si>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</si>
  <si>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</si>
  <si>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</si>
  <si>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</si>
  <si>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</si>
  <si>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</si>
  <si>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</si>
  <si>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</si>
  <si>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</si>
  <si>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</si>
  <si>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</si>
  <si>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</si>
  <si>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</si>
  <si>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</si>
  <si>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</si>
  <si>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</si>
  <si>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</si>
  <si>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</si>
  <si>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</si>
  <si>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</si>
  <si>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</si>
  <si>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</si>
  <si>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</si>
  <si>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</si>
  <si>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</si>
  <si>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</si>
  <si>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</si>
  <si>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</si>
  <si>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</si>
  <si>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</si>
  <si>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</si>
  <si>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</si>
  <si>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</si>
  <si>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</si>
  <si>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</si>
  <si>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</si>
  <si>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</si>
  <si>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</si>
  <si>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</si>
  <si>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</si>
  <si>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</si>
  <si>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</si>
  <si>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</si>
  <si>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高知県黒潮町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</si>
  <si>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</si>
  <si>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</si>
  <si>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</si>
  <si>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</si>
  <si>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</si>
  <si>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</si>
  <si>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</si>
  <si>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</si>
  <si>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</si>
  <si>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</si>
  <si>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</si>
  <si>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</si>
  <si>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</si>
  <si>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</si>
  <si>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</si>
  <si>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</si>
  <si>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</si>
  <si>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</si>
  <si>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</si>
  <si>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</si>
  <si>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黒潮町住宅新築資金等貸付事業特別会計</t>
    <phoneticPr fontId="5"/>
  </si>
  <si>
    <t>黒潮町宮川奨学資金特別会計</t>
    <phoneticPr fontId="5"/>
  </si>
  <si>
    <t>黒潮町情報センター事業特別会計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</si>
  <si>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</si>
  <si>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</si>
  <si>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</si>
  <si>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</si>
  <si>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</si>
  <si>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</si>
  <si>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</si>
  <si>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</si>
  <si>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</si>
  <si>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</si>
  <si>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</si>
  <si>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</si>
  <si>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</si>
  <si>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黒潮町国民健康保険事業特別会計</t>
    <phoneticPr fontId="5"/>
  </si>
  <si>
    <t>黒潮町国民健康保険直診特別会計</t>
    <phoneticPr fontId="5"/>
  </si>
  <si>
    <t>黒潮町介護保険事業特別会計</t>
    <phoneticPr fontId="5"/>
  </si>
  <si>
    <t>黒潮町介護サービス事業特別会計</t>
    <phoneticPr fontId="5"/>
  </si>
  <si>
    <t>黒潮町後期高齢者医療保険事業特別会計</t>
    <phoneticPr fontId="5"/>
  </si>
  <si>
    <t>黒潮町水道事業特別会計</t>
    <phoneticPr fontId="5"/>
  </si>
  <si>
    <t>法適用企業</t>
    <phoneticPr fontId="5"/>
  </si>
  <si>
    <t>黒潮町農業集落排水事業特別会計</t>
    <phoneticPr fontId="5"/>
  </si>
  <si>
    <t>法非適用企業</t>
    <phoneticPr fontId="5"/>
  </si>
  <si>
    <t>黒潮町漁業集落排水事業特別会計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</si>
  <si>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</si>
  <si>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</si>
  <si>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</si>
  <si>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</si>
  <si>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</si>
  <si>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</si>
  <si>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</si>
  <si>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</si>
  <si>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</si>
  <si>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</si>
  <si>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</si>
  <si>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</si>
  <si>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</si>
  <si>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</si>
  <si>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</si>
  <si>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</si>
  <si>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</si>
  <si>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</si>
  <si>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</si>
  <si>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</si>
  <si>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</si>
  <si>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</si>
  <si>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</si>
  <si>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</si>
  <si>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</si>
  <si>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</si>
  <si>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</si>
  <si>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</si>
  <si>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</si>
  <si>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</si>
  <si>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</si>
  <si>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</si>
  <si>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</si>
  <si>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</si>
  <si>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</si>
  <si>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</si>
  <si>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</si>
  <si>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</si>
  <si>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</si>
  <si>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</si>
  <si>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</si>
  <si>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</si>
  <si>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</si>
  <si>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</si>
  <si>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</si>
  <si>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</si>
  <si>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</si>
  <si>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</si>
  <si>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</si>
  <si>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</si>
  <si>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</si>
  <si>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</si>
  <si>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</si>
  <si>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</si>
  <si>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</si>
  <si>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</si>
  <si>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</si>
  <si>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</si>
  <si>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</si>
  <si>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</si>
  <si>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</si>
  <si>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</si>
  <si>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</si>
  <si>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</si>
  <si>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</si>
  <si>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黒潮町水道事業特別会計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</si>
  <si>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</si>
  <si>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</si>
  <si>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黒潮町農業集落排水事業特別会計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</si>
  <si>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</si>
  <si>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黒潮町漁業集落排水事業特別会計</t>
    <phoneticPr fontId="5"/>
  </si>
  <si>
    <t>(Ｆ)</t>
    <phoneticPr fontId="5"/>
  </si>
  <si>
    <t>黒潮町国民健康保険直診特別会計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</si>
  <si>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</si>
  <si>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</si>
  <si>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</si>
  <si>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</si>
  <si>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</si>
  <si>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</si>
  <si>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</si>
  <si>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</si>
  <si>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</si>
  <si>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</si>
  <si>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</si>
  <si>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</si>
  <si>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</si>
  <si>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</si>
  <si>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</si>
  <si>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</si>
  <si>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</si>
  <si>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</si>
  <si>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</si>
  <si>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</si>
  <si>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</si>
  <si>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</si>
  <si>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</si>
  <si>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</si>
  <si>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</si>
  <si>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</si>
  <si>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</si>
  <si>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</si>
  <si>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</si>
  <si>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</si>
  <si>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</si>
  <si>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</si>
  <si>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</si>
  <si>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</si>
  <si>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</si>
  <si>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</si>
  <si>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</si>
  <si>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</si>
  <si>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</si>
  <si>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</si>
  <si>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</si>
  <si>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</si>
  <si>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</si>
  <si>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</si>
  <si>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</si>
  <si>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</si>
  <si>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</si>
  <si>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</si>
  <si>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</si>
  <si>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</si>
  <si>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</si>
  <si>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</si>
  <si>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</si>
  <si>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</si>
  <si>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</si>
  <si>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</si>
  <si>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</si>
  <si>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</si>
  <si>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</si>
  <si>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</si>
  <si>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</si>
  <si>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</si>
  <si>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</si>
  <si>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</si>
  <si>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</si>
  <si>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</si>
  <si>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</si>
  <si>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</si>
  <si>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</si>
  <si>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</si>
  <si>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</si>
  <si>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</si>
  <si>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</si>
  <si>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</si>
  <si>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</si>
  <si>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</si>
  <si>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</si>
  <si>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</si>
  <si>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</si>
  <si>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</si>
  <si>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</si>
  <si>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</si>
  <si>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</si>
  <si>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</si>
  <si>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</si>
  <si>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1.20</t>
  </si>
  <si>
    <t>▲ 3.01</t>
  </si>
  <si>
    <t>▲ 1.32</t>
  </si>
  <si>
    <t>黒潮町水道事業特別会計</t>
  </si>
  <si>
    <t>黒潮町介護保険事業特別会計</t>
  </si>
  <si>
    <t>黒潮町国民健康保険事業特別会計</t>
  </si>
  <si>
    <t>▲ 4.39</t>
  </si>
  <si>
    <t>▲ 4.44</t>
  </si>
  <si>
    <t>▲ 2.09</t>
  </si>
  <si>
    <t>▲ 0.35</t>
  </si>
  <si>
    <t>一般会計</t>
  </si>
  <si>
    <t>黒潮町宮川奨学資金特別会計</t>
  </si>
  <si>
    <t>黒潮町後期高齢者医療保険事業特別会計</t>
  </si>
  <si>
    <t>黒潮町住宅新築資金等貸付事業特別会計</t>
  </si>
  <si>
    <t>黒潮町農業集落排水事業特別会計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</si>
  <si>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</si>
  <si>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</si>
  <si>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</si>
  <si>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</si>
  <si>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</si>
  <si>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</si>
  <si>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</si>
  <si>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</si>
  <si>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</si>
  <si>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幡多広域市町村圏事務組合（一般会計）</t>
  </si>
  <si>
    <t>幡多広域市町村圏事務組合（ふるさと市町村圏事業特別会計）</t>
  </si>
  <si>
    <t>幡多広域市町村圏事務組合（滞納整理事業特別会計）</t>
  </si>
  <si>
    <t>幡多中央環境施設組合</t>
  </si>
  <si>
    <t>幡多中央消防組合</t>
  </si>
  <si>
    <t>こうち人づくり広域連合</t>
  </si>
  <si>
    <t>高知県市町村総合事務組合（一般会計）</t>
  </si>
  <si>
    <t>高知県市町村総合事務組合（交通災害共済事業特別会計）</t>
  </si>
  <si>
    <t>高知県後期高齢者広域連合（一般会計）</t>
  </si>
  <si>
    <t>高知県後期高齢者広域連合（特別会計）</t>
  </si>
  <si>
    <t>黒潮町農業公社</t>
    <rPh sb="0" eb="2">
      <t>クロシオ</t>
    </rPh>
    <rPh sb="2" eb="3">
      <t>チョウ</t>
    </rPh>
    <rPh sb="3" eb="5">
      <t>ノウギョウ</t>
    </rPh>
    <rPh sb="5" eb="7">
      <t>コウシャ</t>
    </rPh>
    <phoneticPr fontId="2"/>
  </si>
  <si>
    <t>黒潮町缶詰製作所</t>
    <rPh sb="0" eb="2">
      <t>クロシオ</t>
    </rPh>
    <rPh sb="2" eb="3">
      <t>チョウ</t>
    </rPh>
    <rPh sb="3" eb="5">
      <t>カンヅ</t>
    </rPh>
    <rPh sb="5" eb="8">
      <t>セイサクショ</t>
    </rPh>
    <phoneticPr fontId="2"/>
  </si>
  <si>
    <t>こうち・くろしお太陽光発電株式会社</t>
    <rPh sb="8" eb="11">
      <t>タイヨウコウ</t>
    </rPh>
    <rPh sb="11" eb="13">
      <t>ハツデン</t>
    </rPh>
    <rPh sb="13" eb="15">
      <t>カブシキ</t>
    </rPh>
    <rPh sb="15" eb="17">
      <t>カイシャ</t>
    </rPh>
    <phoneticPr fontId="2"/>
  </si>
  <si>
    <t>建設推進基金</t>
    <rPh sb="0" eb="2">
      <t>ケンセツ</t>
    </rPh>
    <rPh sb="2" eb="4">
      <t>スイシン</t>
    </rPh>
    <rPh sb="4" eb="6">
      <t>キキン</t>
    </rPh>
    <phoneticPr fontId="2"/>
  </si>
  <si>
    <t>防災対策加速化基金</t>
    <rPh sb="0" eb="2">
      <t>ボウサイ</t>
    </rPh>
    <rPh sb="2" eb="4">
      <t>タイサク</t>
    </rPh>
    <rPh sb="4" eb="7">
      <t>カソクカ</t>
    </rPh>
    <rPh sb="7" eb="9">
      <t>キキン</t>
    </rPh>
    <phoneticPr fontId="2"/>
  </si>
  <si>
    <t>新しいまちづくり基金</t>
    <rPh sb="0" eb="1">
      <t>アタラ</t>
    </rPh>
    <rPh sb="8" eb="10">
      <t>キキン</t>
    </rPh>
    <phoneticPr fontId="2"/>
  </si>
  <si>
    <t>地域活性化事業基金</t>
    <rPh sb="0" eb="2">
      <t>チイキ</t>
    </rPh>
    <rPh sb="2" eb="5">
      <t>カッセイカ</t>
    </rPh>
    <rPh sb="5" eb="7">
      <t>ジギョウ</t>
    </rPh>
    <rPh sb="7" eb="9">
      <t>キキン</t>
    </rPh>
    <phoneticPr fontId="2"/>
  </si>
  <si>
    <t>施設等整備基金</t>
    <rPh sb="0" eb="2">
      <t>シセツ</t>
    </rPh>
    <rPh sb="2" eb="3">
      <t>トウ</t>
    </rPh>
    <rPh sb="3" eb="5">
      <t>セイビ</t>
    </rPh>
    <rPh sb="5" eb="7">
      <t>キキン</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</si>
  <si>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</si>
  <si>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</si>
  <si>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</si>
  <si>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</si>
  <si>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</si>
  <si>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</si>
  <si>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</si>
  <si>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</si>
  <si>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</si>
  <si>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</si>
  <si>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</si>
  <si>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</si>
  <si>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</si>
  <si>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</si>
  <si>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</si>
  <si>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</si>
  <si>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</si>
  <si>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</si>
  <si>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有利債の借入などにより将来負担比率は平成26年度よりマイナスとなっているため、当町の値は表示されていない。引き続き、適切な財政運営に努め、良好な値を継続していく必要がある。</t>
    <phoneticPr fontId="5"/>
  </si>
  <si>
    <t>有利債の借入などにより将来負担比率は平成26年度よりマイナスとなっている。また、実質公債費比率について、平成30年度は平成29年度に比べ0.7ポイントの増加をしているが、依然として低い数値を維持している。引き続き、良好な値を継続するために普通建設事業の抑制による地方債残高の圧縮や基金の適正管理などに努めていく必要がある。</t>
    <rPh sb="52" eb="54">
      <t>ヘイセイ</t>
    </rPh>
    <rPh sb="56" eb="58">
      <t>ネンド</t>
    </rPh>
    <rPh sb="59" eb="61">
      <t>ヘイセイ</t>
    </rPh>
    <rPh sb="63" eb="65">
      <t>ネンド</t>
    </rPh>
    <rPh sb="66" eb="67">
      <t>クラ</t>
    </rPh>
    <rPh sb="76" eb="78">
      <t>ゾウカ</t>
    </rPh>
    <rPh sb="85" eb="87">
      <t>イゼン</t>
    </rPh>
    <rPh sb="90" eb="91">
      <t>ヒク</t>
    </rPh>
    <rPh sb="92" eb="94">
      <t>スウチ</t>
    </rPh>
    <rPh sb="95" eb="97">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</si>
</sst>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E849-43CD-A3FD-C6536373E8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154688</c:v>
                </c:pt>
                <c:pt idx="1">
                  <c:v>158168</c:v>
                </c:pt>
                <c:pt idx="2">
                  <c:v>333175</c:v>
                </c:pt>
                <c:pt idx="3">
                  <c:v>354032</c:v>
                </c:pt>
                <c:pt idx="4">
                  <c:v>148227</c:v>
                </c:pt>
              </c:numCache>
            </c:numRef>
          </c:val>
          <c:smooth val="0"/>
          <c:extLst xmlns:c16r2="http://schemas.microsoft.com/office/drawing/2015/06/chart">
            <c:ext xmlns:c16="http://schemas.microsoft.com/office/drawing/2014/chart" uri="{C3380CC4-5D6E-409C-BE32-E72D297353CC}">
              <c16:uniqueId val="{00000001-E849-43CD-A3FD-C6536373E886}"/>
            </c:ext>
          </c:extLst>
        </c:ser>
        <c:dLbls>
          <c:showLegendKey val="0"/>
          <c:showVal val="0"/>
          <c:showCatName val="0"/>
          <c:showSerName val="0"/>
          <c:showPercent val="0"/>
          <c:showBubbleSize val="0"/>
        </c:dLbls>
        <c:marker val="1"/>
        <c:smooth val="0"/>
        <c:axId val="199300224"/>
        <c:axId val="199302144"/>
      </c:lineChart>
      <c:catAx>
        <c:axId val="19930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02144"/>
        <c:crosses val="autoZero"/>
        <c:auto val="1"/>
        <c:lblAlgn val="ctr"/>
        <c:lblOffset val="100"/>
        <c:tickLblSkip val="1"/>
        <c:tickMarkSkip val="1"/>
        <c:noMultiLvlLbl val="0"/>
      </c:catAx>
      <c:valAx>
        <c:axId val="1993021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0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5.61</c:v>
                </c:pt>
                <c:pt idx="2">
                  <c:v>2.8</c:v>
                </c:pt>
                <c:pt idx="3">
                  <c:v>2.2200000000000002</c:v>
                </c:pt>
                <c:pt idx="4">
                  <c:v>0.89</c:v>
                </c:pt>
              </c:numCache>
            </c:numRef>
          </c:val>
          <c:extLst xmlns:c16r2="http://schemas.microsoft.com/office/drawing/2015/06/chart">
            <c:ext xmlns:c16="http://schemas.microsoft.com/office/drawing/2014/chart" uri="{C3380CC4-5D6E-409C-BE32-E72D297353CC}">
              <c16:uniqueId val="{00000000-B73C-4EBF-8DC4-EC53BD31EF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17.96</c:v>
                </c:pt>
                <c:pt idx="1">
                  <c:v>20.52</c:v>
                </c:pt>
                <c:pt idx="2">
                  <c:v>25.34</c:v>
                </c:pt>
                <c:pt idx="3">
                  <c:v>16.7</c:v>
                </c:pt>
                <c:pt idx="4">
                  <c:v>16.96</c:v>
                </c:pt>
              </c:numCache>
            </c:numRef>
          </c:val>
          <c:extLst xmlns:c16r2="http://schemas.microsoft.com/office/drawing/2015/06/chart">
            <c:ext xmlns:c16="http://schemas.microsoft.com/office/drawing/2014/chart" uri="{C3380CC4-5D6E-409C-BE32-E72D297353CC}">
              <c16:uniqueId val="{00000001-B73C-4EBF-8DC4-EC53BD31EFD5}"/>
            </c:ext>
          </c:extLst>
        </c:ser>
        <c:dLbls>
          <c:showLegendKey val="0"/>
          <c:showVal val="0"/>
          <c:showCatName val="0"/>
          <c:showSerName val="0"/>
          <c:showPercent val="0"/>
          <c:showBubbleSize val="0"/>
        </c:dLbls>
        <c:gapWidth val="250"/>
        <c:overlap val="100"/>
        <c:axId val="207247616"/>
        <c:axId val="20727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7.11</c:v>
                </c:pt>
                <c:pt idx="1">
                  <c:v>-1.2</c:v>
                </c:pt>
                <c:pt idx="2">
                  <c:v>-3.01</c:v>
                </c:pt>
                <c:pt idx="3">
                  <c:v>9.9</c:v>
                </c:pt>
                <c:pt idx="4">
                  <c:v>-1.32</c:v>
                </c:pt>
              </c:numCache>
            </c:numRef>
          </c:val>
          <c:smooth val="0"/>
          <c:extLst xmlns:c16r2="http://schemas.microsoft.com/office/drawing/2015/06/chart">
            <c:ext xmlns:c16="http://schemas.microsoft.com/office/drawing/2014/chart" uri="{C3380CC4-5D6E-409C-BE32-E72D297353CC}">
              <c16:uniqueId val="{00000002-B73C-4EBF-8DC4-EC53BD31EFD5}"/>
            </c:ext>
          </c:extLst>
        </c:ser>
        <c:dLbls>
          <c:showLegendKey val="0"/>
          <c:showVal val="0"/>
          <c:showCatName val="0"/>
          <c:showSerName val="0"/>
          <c:showPercent val="0"/>
          <c:showBubbleSize val="0"/>
        </c:dLbls>
        <c:marker val="1"/>
        <c:smooth val="0"/>
        <c:axId val="207247616"/>
        <c:axId val="207270272"/>
      </c:lineChart>
      <c:catAx>
        <c:axId val="2072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270272"/>
        <c:crosses val="autoZero"/>
        <c:auto val="1"/>
        <c:lblAlgn val="ctr"/>
        <c:lblOffset val="100"/>
        <c:tickLblSkip val="1"/>
        <c:tickMarkSkip val="1"/>
        <c:noMultiLvlLbl val="0"/>
      </c:catAx>
      <c:valAx>
        <c:axId val="20727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4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9FA-4906-8DB2-14D4E09F9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FA-4906-8DB2-14D4E09F9BDB}"/>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9FA-4906-8DB2-14D4E09F9BDB}"/>
            </c:ext>
          </c:extLst>
        </c:ser>
        <c:ser>
          <c:idx val="3"/>
          <c:order val="3"/>
          <c:tx>
            <c:strRef>
              <c:f>データシート!$A$30</c:f>
              <c:strCache>
                <c:ptCount val="1"/>
                <c:pt idx="0">
                  <c:v>黒潮町住宅新築資金等貸付事業特別会計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c:v>
                </c:pt>
                <c:pt idx="4">
                  <c:v>#N/A</c:v>
                </c:pt>
                <c:pt idx="5">
                  <c:v>0.01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E9FA-4906-8DB2-14D4E09F9BDB}"/>
            </c:ext>
          </c:extLst>
        </c:ser>
        <c:ser>
          <c:idx val="4"/>
          <c:order val="4"/>
          <c:tx>
            <c:strRef>
              <c:f>データシート!$A$31</c:f>
              <c:strCache>
                <c:ptCount val="1"/>
                <c:pt idx="0">
                  <c:v>黒潮町後期高齢者医療保険事業特別会計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0.09</c:v>
                </c:pt>
                <c:pt idx="4">
                  <c:v>#N/A</c:v>
                </c:pt>
                <c:pt idx="5">
                  <c:v>0.12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4-E9FA-4906-8DB2-14D4E09F9BDB}"/>
            </c:ext>
          </c:extLst>
        </c:ser>
        <c:ser>
          <c:idx val="5"/>
          <c:order val="5"/>
          <c:tx>
            <c:strRef>
              <c:f>データシート!$A$32</c:f>
              <c:strCache>
                <c:ptCount val="1"/>
                <c:pt idx="0">
                  <c:v>黒潮町宮川奨学資金特別会計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0.06</c:v>
                </c:pt>
                <c:pt idx="8">
                  <c:v>#N/A</c:v>
                </c:pt>
                <c:pt idx="9">
                  <c:v>0.26</c:v>
                </c:pt>
              </c:numCache>
            </c:numRef>
          </c:val>
          <c:extLst xmlns:c16r2="http://schemas.microsoft.com/office/drawing/2015/06/chart">
            <c:ext xmlns:c16="http://schemas.microsoft.com/office/drawing/2014/chart" uri="{C3380CC4-5D6E-409C-BE32-E72D297353CC}">
              <c16:uniqueId val="{00000005-E9FA-4906-8DB2-14D4E09F9BD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7.21</c:v>
                </c:pt>
                <c:pt idx="2">
                  <c:v>#N/A</c:v>
                </c:pt>
                <c:pt idx="3">
                  <c:v>5.59</c:v>
                </c:pt>
                <c:pt idx="4">
                  <c:v>#N/A</c:v>
                </c:pt>
                <c:pt idx="5">
                  <c:v>2.78</c:v>
                </c:pt>
                <c:pt idx="6">
                  <c:v>#N/A</c:v>
                </c:pt>
                <c:pt idx="7">
                  <c:v>2.09</c:v>
                </c:pt>
                <c:pt idx="8">
                  <c:v>#N/A</c:v>
                </c:pt>
                <c:pt idx="9">
                  <c:v>0.54</c:v>
                </c:pt>
              </c:numCache>
            </c:numRef>
          </c:val>
          <c:extLst xmlns:c16r2="http://schemas.microsoft.com/office/drawing/2015/06/chart">
            <c:ext xmlns:c16="http://schemas.microsoft.com/office/drawing/2014/chart" uri="{C3380CC4-5D6E-409C-BE32-E72D297353CC}">
              <c16:uniqueId val="{00000006-E9FA-4906-8DB2-14D4E09F9BDB}"/>
            </c:ext>
          </c:extLst>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4.3899999999999997</c:v>
                </c:pt>
                <c:pt idx="1">
                  <c:v>#N/A</c:v>
                </c:pt>
                <c:pt idx="2">
                  <c:v>4.4400000000000004</c:v>
                </c:pt>
                <c:pt idx="3">
                  <c:v>#N/A</c:v>
                </c:pt>
                <c:pt idx="4">
                  <c:v>2.09</c:v>
                </c:pt>
                <c:pt idx="5">
                  <c:v>#N/A</c:v>
                </c:pt>
                <c:pt idx="6">
                  <c:v>0.35</c:v>
                </c:pt>
                <c:pt idx="7">
                  <c:v>#N/A</c:v>
                </c:pt>
                <c:pt idx="8">
                  <c:v>#N/A</c:v>
                </c:pt>
                <c:pt idx="9">
                  <c:v>0.59</c:v>
                </c:pt>
              </c:numCache>
            </c:numRef>
          </c:val>
          <c:extLst xmlns:c16r2="http://schemas.microsoft.com/office/drawing/2015/06/chart">
            <c:ext xmlns:c16="http://schemas.microsoft.com/office/drawing/2014/chart" uri="{C3380CC4-5D6E-409C-BE32-E72D297353CC}">
              <c16:uniqueId val="{00000007-E9FA-4906-8DB2-14D4E09F9BDB}"/>
            </c:ext>
          </c:extLst>
        </c:ser>
        <c:ser>
          <c:idx val="8"/>
          <c:order val="8"/>
          <c:tx>
            <c:strRef>
              <c:f>データシート!$A$35</c:f>
              <c:strCache>
                <c:ptCount val="1"/>
                <c:pt idx="0">
                  <c:v>黒潮町介護保険事業特別会計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0.91</c:v>
                </c:pt>
                <c:pt idx="2">
                  <c:v>#N/A</c:v>
                </c:pt>
                <c:pt idx="3">
                  <c:v>0.78</c:v>
                </c:pt>
                <c:pt idx="4">
                  <c:v>#N/A</c:v>
                </c:pt>
                <c:pt idx="5">
                  <c:v>1.69</c:v>
                </c:pt>
                <c:pt idx="6">
                  <c:v>#N/A</c:v>
                </c:pt>
                <c:pt idx="7">
                  <c:v>1.29</c:v>
                </c:pt>
                <c:pt idx="8">
                  <c:v>#N/A</c:v>
                </c:pt>
                <c:pt idx="9">
                  <c:v>1.35</c:v>
                </c:pt>
              </c:numCache>
            </c:numRef>
          </c:val>
          <c:extLst xmlns:c16r2="http://schemas.microsoft.com/office/drawing/2015/06/chart">
            <c:ext xmlns:c16="http://schemas.microsoft.com/office/drawing/2014/chart" uri="{C3380CC4-5D6E-409C-BE32-E72D297353CC}">
              <c16:uniqueId val="{00000008-E9FA-4906-8DB2-14D4E09F9BDB}"/>
            </c:ext>
          </c:extLst>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7.36</c:v>
                </c:pt>
                <c:pt idx="2">
                  <c:v>#N/A</c:v>
                </c:pt>
                <c:pt idx="3">
                  <c:v>6.74</c:v>
                </c:pt>
                <c:pt idx="4">
                  <c:v>#N/A</c:v>
                </c:pt>
                <c:pt idx="5">
                  <c:v>6.78</c:v>
                </c:pt>
                <c:pt idx="6">
                  <c:v>#N/A</c:v>
                </c:pt>
                <c:pt idx="7">
                  <c:v>6.37</c:v>
                </c:pt>
                <c:pt idx="8">
                  <c:v>#N/A</c:v>
                </c:pt>
                <c:pt idx="9">
                  <c:v>6.33</c:v>
                </c:pt>
              </c:numCache>
            </c:numRef>
          </c:val>
          <c:extLst xmlns:c16r2="http://schemas.microsoft.com/office/drawing/2015/06/chart">
            <c:ext xmlns:c16="http://schemas.microsoft.com/office/drawing/2014/chart" uri="{C3380CC4-5D6E-409C-BE32-E72D297353CC}">
              <c16:uniqueId val="{00000009-E9FA-4906-8DB2-14D4E09F9BDB}"/>
            </c:ext>
          </c:extLst>
        </c:ser>
        <c:dLbls>
          <c:showLegendKey val="0"/>
          <c:showVal val="0"/>
          <c:showCatName val="0"/>
          <c:showSerName val="0"/>
          <c:showPercent val="0"/>
          <c:showBubbleSize val="0"/>
        </c:dLbls>
        <c:gapWidth val="150"/>
        <c:overlap val="100"/>
        <c:axId val="207372672"/>
        <c:axId val="207374208"/>
      </c:barChart>
      <c:catAx>
        <c:axId val="2073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374208"/>
        <c:crosses val="autoZero"/>
        <c:auto val="1"/>
        <c:lblAlgn val="ctr"/>
        <c:lblOffset val="100"/>
        <c:tickLblSkip val="1"/>
        <c:tickMarkSkip val="1"/>
        <c:noMultiLvlLbl val="0"/>
      </c:catAx>
      <c:valAx>
        <c:axId val="2073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37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1007</c:v>
                </c:pt>
                <c:pt idx="5">
                  <c:v>1265</c:v>
                </c:pt>
                <c:pt idx="8">
                  <c:v>1229</c:v>
                </c:pt>
                <c:pt idx="11">
                  <c:v>1199</c:v>
                </c:pt>
                <c:pt idx="14">
                  <c:v>1197</c:v>
                </c:pt>
              </c:numCache>
            </c:numRef>
          </c:val>
          <c:extLst xmlns:c16r2="http://schemas.microsoft.com/office/drawing/2015/06/chart">
            <c:ext xmlns:c16="http://schemas.microsoft.com/office/drawing/2014/chart" uri="{C3380CC4-5D6E-409C-BE32-E72D297353CC}">
              <c16:uniqueId val="{00000000-152E-460C-B684-CE7D8B9F32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152E-460C-B684-CE7D8B9F32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2-152E-460C-B684-CE7D8B9F32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68</c:v>
                </c:pt>
                <c:pt idx="6">
                  <c:v>57</c:v>
                </c:pt>
                <c:pt idx="9">
                  <c:v>47</c:v>
                </c:pt>
                <c:pt idx="12">
                  <c:v>24</c:v>
                </c:pt>
              </c:numCache>
            </c:numRef>
          </c:val>
          <c:extLst xmlns:c16r2="http://schemas.microsoft.com/office/drawing/2015/06/chart">
            <c:ext xmlns:c16="http://schemas.microsoft.com/office/drawing/2014/chart" uri="{C3380CC4-5D6E-409C-BE32-E72D297353CC}">
              <c16:uniqueId val="{00000003-152E-460C-B684-CE7D8B9F32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c:v>
                </c:pt>
                <c:pt idx="3">
                  <c:v>62</c:v>
                </c:pt>
                <c:pt idx="6">
                  <c:v>61</c:v>
                </c:pt>
                <c:pt idx="9">
                  <c:v>62</c:v>
                </c:pt>
                <c:pt idx="12">
                  <c:v>62</c:v>
                </c:pt>
              </c:numCache>
            </c:numRef>
          </c:val>
          <c:extLst xmlns:c16r2="http://schemas.microsoft.com/office/drawing/2015/06/chart">
            <c:ext xmlns:c16="http://schemas.microsoft.com/office/drawing/2014/chart" uri="{C3380CC4-5D6E-409C-BE32-E72D297353CC}">
              <c16:uniqueId val="{00000004-152E-460C-B684-CE7D8B9F32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2E-460C-B684-CE7D8B9F32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2E-460C-B684-CE7D8B9F32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1143</c:v>
                </c:pt>
                <c:pt idx="3">
                  <c:v>1373</c:v>
                </c:pt>
                <c:pt idx="6">
                  <c:v>1398</c:v>
                </c:pt>
                <c:pt idx="9">
                  <c:v>1285</c:v>
                </c:pt>
                <c:pt idx="12">
                  <c:v>1418</c:v>
                </c:pt>
              </c:numCache>
            </c:numRef>
          </c:val>
          <c:extLst xmlns:c16r2="http://schemas.microsoft.com/office/drawing/2015/06/chart">
            <c:ext xmlns:c16="http://schemas.microsoft.com/office/drawing/2014/chart" uri="{C3380CC4-5D6E-409C-BE32-E72D297353CC}">
              <c16:uniqueId val="{00000007-152E-460C-B684-CE7D8B9F3233}"/>
            </c:ext>
          </c:extLst>
        </c:ser>
        <c:dLbls>
          <c:showLegendKey val="0"/>
          <c:showVal val="0"/>
          <c:showCatName val="0"/>
          <c:showSerName val="0"/>
          <c:showPercent val="0"/>
          <c:showBubbleSize val="0"/>
        </c:dLbls>
        <c:gapWidth val="100"/>
        <c:overlap val="100"/>
        <c:axId val="207605120"/>
        <c:axId val="20761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269</c:v>
                </c:pt>
                <c:pt idx="2">
                  <c:v>#N/A</c:v>
                </c:pt>
                <c:pt idx="3">
                  <c:v>#N/A</c:v>
                </c:pt>
                <c:pt idx="4">
                  <c:v>238</c:v>
                </c:pt>
                <c:pt idx="5">
                  <c:v>#N/A</c:v>
                </c:pt>
                <c:pt idx="6">
                  <c:v>#N/A</c:v>
                </c:pt>
                <c:pt idx="7">
                  <c:v>288</c:v>
                </c:pt>
                <c:pt idx="8">
                  <c:v>#N/A</c:v>
                </c:pt>
                <c:pt idx="9">
                  <c:v>#N/A</c:v>
                </c:pt>
                <c:pt idx="10">
                  <c:v>197</c:v>
                </c:pt>
                <c:pt idx="11">
                  <c:v>#N/A</c:v>
                </c:pt>
                <c:pt idx="12">
                  <c:v>#N/A</c:v>
                </c:pt>
                <c:pt idx="13">
                  <c:v>307</c:v>
                </c:pt>
                <c:pt idx="14">
                  <c:v>#N/A</c:v>
                </c:pt>
              </c:numCache>
            </c:numRef>
          </c:val>
          <c:smooth val="0"/>
          <c:extLst xmlns:c16r2="http://schemas.microsoft.com/office/drawing/2015/06/chart">
            <c:ext xmlns:c16="http://schemas.microsoft.com/office/drawing/2014/chart" uri="{C3380CC4-5D6E-409C-BE32-E72D297353CC}">
              <c16:uniqueId val="{00000008-152E-460C-B684-CE7D8B9F3233}"/>
            </c:ext>
          </c:extLst>
        </c:ser>
        <c:dLbls>
          <c:showLegendKey val="0"/>
          <c:showVal val="0"/>
          <c:showCatName val="0"/>
          <c:showSerName val="0"/>
          <c:showPercent val="0"/>
          <c:showBubbleSize val="0"/>
        </c:dLbls>
        <c:marker val="1"/>
        <c:smooth val="0"/>
        <c:axId val="207605120"/>
        <c:axId val="207619584"/>
      </c:lineChart>
      <c:catAx>
        <c:axId val="2076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619584"/>
        <c:crosses val="autoZero"/>
        <c:auto val="1"/>
        <c:lblAlgn val="ctr"/>
        <c:lblOffset val="100"/>
        <c:tickLblSkip val="1"/>
        <c:tickMarkSkip val="1"/>
        <c:noMultiLvlLbl val="0"/>
      </c:catAx>
      <c:valAx>
        <c:axId val="20761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6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10364</c:v>
                </c:pt>
                <c:pt idx="5">
                  <c:v>10400</c:v>
                </c:pt>
                <c:pt idx="8">
                  <c:v>11548</c:v>
                </c:pt>
                <c:pt idx="11">
                  <c:v>12448</c:v>
                </c:pt>
                <c:pt idx="14">
                  <c:v>12004</c:v>
                </c:pt>
              </c:numCache>
            </c:numRef>
          </c:val>
          <c:extLst xmlns:c16r2="http://schemas.microsoft.com/office/drawing/2015/06/chart">
            <c:ext xmlns:c16="http://schemas.microsoft.com/office/drawing/2014/chart" uri="{C3380CC4-5D6E-409C-BE32-E72D297353CC}">
              <c16:uniqueId val="{00000000-BE72-4C6D-A6A3-FB011E2F0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208</c:v>
                </c:pt>
                <c:pt idx="5">
                  <c:v>182</c:v>
                </c:pt>
                <c:pt idx="8">
                  <c:v>148</c:v>
                </c:pt>
                <c:pt idx="11">
                  <c:v>116</c:v>
                </c:pt>
                <c:pt idx="14">
                  <c:v>88</c:v>
                </c:pt>
              </c:numCache>
            </c:numRef>
          </c:val>
          <c:extLst xmlns:c16r2="http://schemas.microsoft.com/office/drawing/2015/06/chart">
            <c:ext xmlns:c16="http://schemas.microsoft.com/office/drawing/2014/chart" uri="{C3380CC4-5D6E-409C-BE32-E72D297353CC}">
              <c16:uniqueId val="{00000001-BE72-4C6D-A6A3-FB011E2F0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4061</c:v>
                </c:pt>
                <c:pt idx="5">
                  <c:v>4633</c:v>
                </c:pt>
                <c:pt idx="8">
                  <c:v>5003</c:v>
                </c:pt>
                <c:pt idx="11">
                  <c:v>4392</c:v>
                </c:pt>
                <c:pt idx="14">
                  <c:v>4572</c:v>
                </c:pt>
              </c:numCache>
            </c:numRef>
          </c:val>
          <c:extLst xmlns:c16r2="http://schemas.microsoft.com/office/drawing/2015/06/chart">
            <c:ext xmlns:c16="http://schemas.microsoft.com/office/drawing/2014/chart" uri="{C3380CC4-5D6E-409C-BE32-E72D297353CC}">
              <c16:uniqueId val="{00000002-BE72-4C6D-A6A3-FB011E2F0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72-4C6D-A6A3-FB011E2F0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72-4C6D-A6A3-FB011E2F0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36</c:v>
                </c:pt>
                <c:pt idx="12">
                  <c:v>0</c:v>
                </c:pt>
              </c:numCache>
            </c:numRef>
          </c:val>
          <c:extLst xmlns:c16r2="http://schemas.microsoft.com/office/drawing/2015/06/chart">
            <c:ext xmlns:c16="http://schemas.microsoft.com/office/drawing/2014/chart" uri="{C3380CC4-5D6E-409C-BE32-E72D297353CC}">
              <c16:uniqueId val="{00000005-BE72-4C6D-A6A3-FB011E2F0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1681</c:v>
                </c:pt>
                <c:pt idx="3">
                  <c:v>1534</c:v>
                </c:pt>
                <c:pt idx="6">
                  <c:v>1514</c:v>
                </c:pt>
                <c:pt idx="9">
                  <c:v>1517</c:v>
                </c:pt>
                <c:pt idx="12">
                  <c:v>1407</c:v>
                </c:pt>
              </c:numCache>
            </c:numRef>
          </c:val>
          <c:extLst xmlns:c16r2="http://schemas.microsoft.com/office/drawing/2015/06/chart">
            <c:ext xmlns:c16="http://schemas.microsoft.com/office/drawing/2014/chart" uri="{C3380CC4-5D6E-409C-BE32-E72D297353CC}">
              <c16:uniqueId val="{00000006-BE72-4C6D-A6A3-FB011E2F0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358</c:v>
                </c:pt>
                <c:pt idx="3">
                  <c:v>301</c:v>
                </c:pt>
                <c:pt idx="6">
                  <c:v>236</c:v>
                </c:pt>
                <c:pt idx="9">
                  <c:v>199</c:v>
                </c:pt>
                <c:pt idx="12">
                  <c:v>183</c:v>
                </c:pt>
              </c:numCache>
            </c:numRef>
          </c:val>
          <c:extLst xmlns:c16r2="http://schemas.microsoft.com/office/drawing/2015/06/chart">
            <c:ext xmlns:c16="http://schemas.microsoft.com/office/drawing/2014/chart" uri="{C3380CC4-5D6E-409C-BE32-E72D297353CC}">
              <c16:uniqueId val="{00000007-BE72-4C6D-A6A3-FB011E2F0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853</c:v>
                </c:pt>
                <c:pt idx="3">
                  <c:v>810</c:v>
                </c:pt>
                <c:pt idx="6">
                  <c:v>770</c:v>
                </c:pt>
                <c:pt idx="9">
                  <c:v>755</c:v>
                </c:pt>
                <c:pt idx="12">
                  <c:v>731</c:v>
                </c:pt>
              </c:numCache>
            </c:numRef>
          </c:val>
          <c:extLst xmlns:c16r2="http://schemas.microsoft.com/office/drawing/2015/06/chart">
            <c:ext xmlns:c16="http://schemas.microsoft.com/office/drawing/2014/chart" uri="{C3380CC4-5D6E-409C-BE32-E72D297353CC}">
              <c16:uniqueId val="{00000008-BE72-4C6D-A6A3-FB011E2F0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E72-4C6D-A6A3-FB011E2F0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11604</c:v>
                </c:pt>
                <c:pt idx="3">
                  <c:v>11876</c:v>
                </c:pt>
                <c:pt idx="6">
                  <c:v>13555</c:v>
                </c:pt>
                <c:pt idx="9">
                  <c:v>14022</c:v>
                </c:pt>
                <c:pt idx="12">
                  <c:v>13717</c:v>
                </c:pt>
              </c:numCache>
            </c:numRef>
          </c:val>
          <c:extLst xmlns:c16r2="http://schemas.microsoft.com/office/drawing/2015/06/chart">
            <c:ext xmlns:c16="http://schemas.microsoft.com/office/drawing/2014/chart" uri="{C3380CC4-5D6E-409C-BE32-E72D297353CC}">
              <c16:uniqueId val="{0000000A-BE72-4C6D-A6A3-FB011E2F0899}"/>
            </c:ext>
          </c:extLst>
        </c:ser>
        <c:dLbls>
          <c:showLegendKey val="0"/>
          <c:showVal val="0"/>
          <c:showCatName val="0"/>
          <c:showSerName val="0"/>
          <c:showPercent val="0"/>
          <c:showBubbleSize val="0"/>
        </c:dLbls>
        <c:gapWidth val="100"/>
        <c:overlap val="100"/>
        <c:axId val="207550336"/>
        <c:axId val="2077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E72-4C6D-A6A3-FB011E2F0899}"/>
            </c:ext>
          </c:extLst>
        </c:ser>
        <c:dLbls>
          <c:showLegendKey val="0"/>
          <c:showVal val="0"/>
          <c:showCatName val="0"/>
          <c:showSerName val="0"/>
          <c:showPercent val="0"/>
          <c:showBubbleSize val="0"/>
        </c:dLbls>
        <c:marker val="1"/>
        <c:smooth val="0"/>
        <c:axId val="207550336"/>
        <c:axId val="207757312"/>
      </c:lineChart>
      <c:catAx>
        <c:axId val="2075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757312"/>
        <c:crosses val="autoZero"/>
        <c:auto val="1"/>
        <c:lblAlgn val="ctr"/>
        <c:lblOffset val="100"/>
        <c:tickLblSkip val="1"/>
        <c:tickMarkSkip val="1"/>
        <c:noMultiLvlLbl val="0"/>
      </c:catAx>
      <c:valAx>
        <c:axId val="2077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1295</c:v>
                </c:pt>
                <c:pt idx="1">
                  <c:v>847</c:v>
                </c:pt>
                <c:pt idx="2">
                  <c:v>849</c:v>
                </c:pt>
              </c:numCache>
            </c:numRef>
          </c:val>
          <c:extLst xmlns:c16r2="http://schemas.microsoft.com/office/drawing/2015/06/chart">
            <c:ext xmlns:c16="http://schemas.microsoft.com/office/drawing/2014/chart" uri="{C3380CC4-5D6E-409C-BE32-E72D297353CC}">
              <c16:uniqueId val="{00000000-5D56-4532-8422-E720283059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1116</c:v>
                </c:pt>
                <c:pt idx="1">
                  <c:v>690</c:v>
                </c:pt>
                <c:pt idx="2">
                  <c:v>751</c:v>
                </c:pt>
              </c:numCache>
            </c:numRef>
          </c:val>
          <c:extLst xmlns:c16r2="http://schemas.microsoft.com/office/drawing/2015/06/chart">
            <c:ext xmlns:c16="http://schemas.microsoft.com/office/drawing/2014/chart" uri="{C3380CC4-5D6E-409C-BE32-E72D297353CC}">
              <c16:uniqueId val="{00000001-5D56-4532-8422-E720283059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3457</c:v>
                </c:pt>
                <c:pt idx="1">
                  <c:v>3677</c:v>
                </c:pt>
                <c:pt idx="2">
                  <c:v>3757</c:v>
                </c:pt>
              </c:numCache>
            </c:numRef>
          </c:val>
          <c:extLst xmlns:c16r2="http://schemas.microsoft.com/office/drawing/2015/06/chart">
            <c:ext xmlns:c16="http://schemas.microsoft.com/office/drawing/2014/chart" uri="{C3380CC4-5D6E-409C-BE32-E72D297353CC}">
              <c16:uniqueId val="{00000002-5D56-4532-8422-E72028305908}"/>
            </c:ext>
          </c:extLst>
        </c:ser>
        <c:dLbls>
          <c:showLegendKey val="0"/>
          <c:showVal val="0"/>
          <c:showCatName val="0"/>
          <c:showSerName val="0"/>
          <c:showPercent val="0"/>
          <c:showBubbleSize val="0"/>
        </c:dLbls>
        <c:gapWidth val="120"/>
        <c:overlap val="100"/>
        <c:axId val="200009216"/>
        <c:axId val="200010752"/>
      </c:barChart>
      <c:catAx>
        <c:axId val="2000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010752"/>
        <c:crosses val="autoZero"/>
        <c:auto val="1"/>
        <c:lblAlgn val="ctr"/>
        <c:lblOffset val="100"/>
        <c:tickLblSkip val="1"/>
        <c:tickMarkSkip val="1"/>
        <c:noMultiLvlLbl val="0"/>
      </c:catAx>
      <c:valAx>
        <c:axId val="20001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00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71-42F7-93B2-11677BB671FA}"/>
                </c:ext>
                <c:ext xmlns:c15="http://schemas.microsoft.com/office/drawing/2012/chart" uri="{CE6537A1-D6FC-4f65-9D91-7224C49458BB}">
                  <c15:dlblFieldTable>
                    <c15:dlblFTEntry>
                      <c15:txfldGUID>{5AB0AFBC-CA1E-4C56-B91C-48B16C59C679}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71-42F7-93B2-11677BB671FA}"/>
                </c:ext>
                <c:ext xmlns:c15="http://schemas.microsoft.com/office/drawing/2012/chart" uri="{CE6537A1-D6FC-4f65-9D91-7224C49458BB}">
                  <c15:dlblFieldTable>
                    <c15:dlblFTEntry>
                      <c15:txfldGUID>{A28A7143-F604-4AAE-9854-F238B8274D2A}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71-42F7-93B2-11677BB671FA}"/>
                </c:ext>
                <c:ext xmlns:c15="http://schemas.microsoft.com/office/drawing/2012/chart" uri="{CE6537A1-D6FC-4f65-9D91-7224C49458BB}">
                  <c15:dlblFieldTable>
                    <c15:dlblFTEntry>
                      <c15:txfldGUID>{4807AA70-420B-4375-9041-D1939A72D542}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71-42F7-93B2-11677BB671FA}"/>
                </c:ext>
                <c:ext xmlns:c15="http://schemas.microsoft.com/office/drawing/2012/chart" uri="{CE6537A1-D6FC-4f65-9D91-7224C49458BB}">
                  <c15:dlblFieldTable>
                    <c15:dlblFTEntry>
                      <c15:txfldGUID>{7CAB4F1A-9291-4199-80C1-68E865111A8C}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71-42F7-93B2-11677BB671FA}"/>
                </c:ext>
                <c:ext xmlns:c15="http://schemas.microsoft.com/office/drawing/2012/chart" uri="{CE6537A1-D6FC-4f65-9D91-7224C49458BB}">
                  <c15:dlblFieldTable>
                    <c15:dlblFTEntry>
                      <c15:txfldGUID>{001C4149-C0D1-404F-A52B-A94EE8E0E421}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71-42F7-93B2-11677BB671FA}"/>
                </c:ext>
                <c:ext xmlns:c15="http://schemas.microsoft.com/office/drawing/2012/chart" uri="{CE6537A1-D6FC-4f65-9D91-7224C49458BB}">
                  <c15:dlblFieldTable>
                    <c15:dlblFTEntry>
                      <c15:txfldGUID>{68B94E9E-DA28-4C99-9F99-D8B3B43E53A1}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71-42F7-93B2-11677BB671FA}"/>
                </c:ext>
                <c:ext xmlns:c15="http://schemas.microsoft.com/office/drawing/2012/chart" uri="{CE6537A1-D6FC-4f65-9D91-7224C49458BB}">
                  <c15:dlblFieldTable>
                    <c15:dlblFTEntry>
                      <c15:txfldGUID>{46EBB826-E3DD-475A-B4A8-443329DD0DEA}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71-42F7-93B2-11677BB671FA}"/>
                </c:ext>
                <c:ext xmlns:c15="http://schemas.microsoft.com/office/drawing/2012/chart" uri="{CE6537A1-D6FC-4f65-9D91-7224C49458BB}">
                  <c15:dlblFieldTable>
                    <c15:dlblFTEntry>
                      <c15:txfldGUID>{8902F4E1-7BAA-4334-9AA6-1B6871242061}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71-42F7-93B2-11677BB671FA}"/>
                </c:ext>
                <c:ext xmlns:c15="http://schemas.microsoft.com/office/drawing/2012/chart" uri="{CE6537A1-D6FC-4f65-9D91-7224C49458BB}">
                  <c15:dlblFieldTable>
                    <c15:dlblFTEntry>
                      <c15:txfldGUID>{046C8092-8CBB-4E7A-BDE8-7C646B214373}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54.4</c:v>
                </c:pt>
                <c:pt idx="16">
                  <c:v>57.1</c:v>
                </c:pt>
                <c:pt idx="24">
                  <c:v>53.8</c:v>
                </c:pt>
                <c:pt idx="32">
                  <c:v>57.9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871-42F7-93B2-11677BB671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71-42F7-93B2-11677BB671FA}"/>
                </c:ext>
                <c:ext xmlns:c15="http://schemas.microsoft.com/office/drawing/2012/chart" uri="{CE6537A1-D6FC-4f65-9D91-7224C49458BB}">
                  <c15:dlblFieldTable>
                    <c15:dlblFTEntry>
                      <c15:txfldGUID>{09FC78AA-FE5C-4A88-9CE9-2AD11D79A319}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71-42F7-93B2-11677BB671FA}"/>
                </c:ext>
                <c:ext xmlns:c15="http://schemas.microsoft.com/office/drawing/2012/chart" uri="{CE6537A1-D6FC-4f65-9D91-7224C49458BB}">
                  <c15:dlblFieldTable>
                    <c15:dlblFTEntry>
                      <c15:txfldGUID>{F4126252-93F0-4B0D-A41E-B828A1AAA60F}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71-42F7-93B2-11677BB671FA}"/>
                </c:ext>
                <c:ext xmlns:c15="http://schemas.microsoft.com/office/drawing/2012/chart" uri="{CE6537A1-D6FC-4f65-9D91-7224C49458BB}">
                  <c15:dlblFieldTable>
                    <c15:dlblFTEntry>
                      <c15:txfldGUID>{1BD8EE39-576A-4C24-81A2-99E35AF8456E}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71-42F7-93B2-11677BB671FA}"/>
                </c:ext>
                <c:ext xmlns:c15="http://schemas.microsoft.com/office/drawing/2012/chart" uri="{CE6537A1-D6FC-4f65-9D91-7224C49458BB}">
                  <c15:dlblFieldTable>
                    <c15:dlblFTEntry>
                      <c15:txfldGUID>{0DBC3A13-534A-41F4-917F-0B845C01F0C0}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71-42F7-93B2-11677BB671FA}"/>
                </c:ext>
                <c:ext xmlns:c15="http://schemas.microsoft.com/office/drawing/2012/chart" uri="{CE6537A1-D6FC-4f65-9D91-7224C49458BB}">
                  <c15:dlblFieldTable>
                    <c15:dlblFTEntry>
                      <c15:txfldGUID>{4C6672C9-76CC-4876-90D5-B7609F7B8CC0}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71-42F7-93B2-11677BB671FA}"/>
                </c:ext>
                <c:ext xmlns:c15="http://schemas.microsoft.com/office/drawing/2012/chart" uri="{CE6537A1-D6FC-4f65-9D91-7224C49458BB}">
                  <c15:layout/>
                  <c15:dlblFieldTable>
                    <c15:dlblFTEntry>
                      <c15:txfldGUID>{96D043C4-D669-4F8B-A3A1-ACF9B27C7A29}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71-42F7-93B2-11677BB671FA}"/>
                </c:ext>
                <c:ext xmlns:c15="http://schemas.microsoft.com/office/drawing/2012/chart" uri="{CE6537A1-D6FC-4f65-9D91-7224C49458BB}">
                  <c15:layout/>
                  <c15:dlblFieldTable>
                    <c15:dlblFTEntry>
                      <c15:txfldGUID>{69019051-F707-42B6-96E1-D4E25059559F}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71-42F7-93B2-11677BB671FA}"/>
                </c:ext>
                <c:ext xmlns:c15="http://schemas.microsoft.com/office/drawing/2012/chart" uri="{CE6537A1-D6FC-4f65-9D91-7224C49458BB}">
                  <c15:layout/>
                  <c15:dlblFieldTable>
                    <c15:dlblFTEntry>
                      <c15:txfldGUID>{2549A4E0-1C3B-49AA-9684-DDD27EC13FE7}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71-42F7-93B2-11677BB671FA}"/>
                </c:ext>
                <c:ext xmlns:c15="http://schemas.microsoft.com/office/drawing/2012/chart" uri="{CE6537A1-D6FC-4f65-9D91-7224C49458BB}">
                  <c15:layout/>
                  <c15:dlblFieldTable>
                    <c15:dlblFTEntry>
                      <c15:txfldGUID>{52D5EC92-7009-4106-B7FD-7CF42792ED2D}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9871-42F7-93B2-11677BB671FA}"/>
            </c:ext>
          </c:extLst>
        </c:ser>
        <c:dLbls>
          <c:showLegendKey val="0"/>
          <c:showVal val="1"/>
          <c:showCatName val="0"/>
          <c:showSerName val="0"/>
          <c:showPercent val="0"/>
          <c:showBubbleSize val="0"/>
        </c:dLbls>
        <c:axId val="13419648"/>
        <c:axId val="13421568"/>
      </c:scatterChart>
      <c:valAx>
        <c:axId val="13419648"/>
        <c:scaling>
          <c:orientation val="minMax"/>
          <c:max val="62.1"/>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1568"/>
        <c:crosses val="autoZero"/>
        <c:crossBetween val="midCat"/>
      </c:valAx>
      <c:valAx>
        <c:axId val="13421568"/>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1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05-4C7A-9893-D3DB20F5EF03}"/>
                </c:ext>
                <c:ext xmlns:c15="http://schemas.microsoft.com/office/drawing/2012/chart" uri="{CE6537A1-D6FC-4f65-9D91-7224C49458BB}">
                  <c15:dlblFieldTable>
                    <c15:dlblFTEntry>
                      <c15:txfldGUID>{F3A72E40-15C5-4F83-8E32-45ABCD7C7ACE}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05-4C7A-9893-D3DB20F5EF03}"/>
                </c:ext>
                <c:ext xmlns:c15="http://schemas.microsoft.com/office/drawing/2012/chart" uri="{CE6537A1-D6FC-4f65-9D91-7224C49458BB}">
                  <c15:dlblFieldTable>
                    <c15:dlblFTEntry>
                      <c15:txfldGUID>{305EBF3B-12DE-4FFF-ABED-1519B3D96CE5}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05-4C7A-9893-D3DB20F5EF03}"/>
                </c:ext>
                <c:ext xmlns:c15="http://schemas.microsoft.com/office/drawing/2012/chart" uri="{CE6537A1-D6FC-4f65-9D91-7224C49458BB}">
                  <c15:dlblFieldTable>
                    <c15:dlblFTEntry>
                      <c15:txfldGUID>{859CD901-08DC-41D1-939D-70504B6174D2}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05-4C7A-9893-D3DB20F5EF03}"/>
                </c:ext>
                <c:ext xmlns:c15="http://schemas.microsoft.com/office/drawing/2012/chart" uri="{CE6537A1-D6FC-4f65-9D91-7224C49458BB}">
                  <c15:dlblFieldTable>
                    <c15:dlblFTEntry>
                      <c15:txfldGUID>{007E6A47-9EE6-4BB8-8391-8942C394D331}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05-4C7A-9893-D3DB20F5EF03}"/>
                </c:ext>
                <c:ext xmlns:c15="http://schemas.microsoft.com/office/drawing/2012/chart" uri="{CE6537A1-D6FC-4f65-9D91-7224C49458BB}">
                  <c15:dlblFieldTable>
                    <c15:dlblFTEntry>
                      <c15:txfldGUID>{0FDFF603-C043-43ED-B083-819F06ECEC2F}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05-4C7A-9893-D3DB20F5EF03}"/>
                </c:ext>
                <c:ext xmlns:c15="http://schemas.microsoft.com/office/drawing/2012/chart" uri="{CE6537A1-D6FC-4f65-9D91-7224C49458BB}">
                  <c15:dlblFieldTable>
                    <c15:dlblFTEntry>
                      <c15:txfldGUID>{0B043D43-E805-49BF-BE13-FBA1E29B7658}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05-4C7A-9893-D3DB20F5EF03}"/>
                </c:ext>
                <c:ext xmlns:c15="http://schemas.microsoft.com/office/drawing/2012/chart" uri="{CE6537A1-D6FC-4f65-9D91-7224C49458BB}">
                  <c15:dlblFieldTable>
                    <c15:dlblFTEntry>
                      <c15:txfldGUID>{272EBF48-19CC-419B-924C-0B5EC33FA654}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05-4C7A-9893-D3DB20F5EF03}"/>
                </c:ext>
                <c:ext xmlns:c15="http://schemas.microsoft.com/office/drawing/2012/chart" uri="{CE6537A1-D6FC-4f65-9D91-7224C49458BB}">
                  <c15:dlblFieldTable>
                    <c15:dlblFTEntry>
                      <c15:txfldGUID>{C58098B5-9713-4264-A2FB-C4E894C755A2}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05-4C7A-9893-D3DB20F5EF03}"/>
                </c:ext>
                <c:ext xmlns:c15="http://schemas.microsoft.com/office/drawing/2012/chart" uri="{CE6537A1-D6FC-4f65-9D91-7224C49458BB}">
                  <c15:dlblFieldTable>
                    <c15:dlblFTEntry>
                      <c15:txfldGUID>{CC85AB21-70FF-4A85-8876-ED93AA29ECAE}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c:v>
                </c:pt>
                <c:pt idx="16">
                  <c:v>6.5</c:v>
                </c:pt>
                <c:pt idx="24">
                  <c:v>6.5</c:v>
                </c:pt>
                <c:pt idx="32">
                  <c:v>7.2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705-4C7A-9893-D3DB20F5EF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05-4C7A-9893-D3DB20F5EF03}"/>
                </c:ext>
                <c:ext xmlns:c15="http://schemas.microsoft.com/office/drawing/2012/chart" uri="{CE6537A1-D6FC-4f65-9D91-7224C49458BB}">
                  <c15:layout/>
                  <c15:dlblFieldTable>
                    <c15:dlblFTEntry>
                      <c15:txfldGUID>{C765F16E-345F-4956-8B5D-FFB2177E2B51}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05-4C7A-9893-D3DB20F5EF03}"/>
                </c:ext>
                <c:ext xmlns:c15="http://schemas.microsoft.com/office/drawing/2012/chart" uri="{CE6537A1-D6FC-4f65-9D91-7224C49458BB}">
                  <c15:dlblFieldTable>
                    <c15:dlblFTEntry>
                      <c15:txfldGUID>{2C7051BD-12DA-4F6A-A2DD-9B7964C6A859}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05-4C7A-9893-D3DB20F5EF03}"/>
                </c:ext>
                <c:ext xmlns:c15="http://schemas.microsoft.com/office/drawing/2012/chart" uri="{CE6537A1-D6FC-4f65-9D91-7224C49458BB}">
                  <c15:dlblFieldTable>
                    <c15:dlblFTEntry>
                      <c15:txfldGUID>{851B6134-3771-44A0-B2A9-72C6008B1E0F}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05-4C7A-9893-D3DB20F5EF03}"/>
                </c:ext>
                <c:ext xmlns:c15="http://schemas.microsoft.com/office/drawing/2012/chart" uri="{CE6537A1-D6FC-4f65-9D91-7224C49458BB}">
                  <c15:dlblFieldTable>
                    <c15:dlblFTEntry>
                      <c15:txfldGUID>{71741B0B-0F85-4CF6-9B07-358F59FA0C96}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05-4C7A-9893-D3DB20F5EF03}"/>
                </c:ext>
                <c:ext xmlns:c15="http://schemas.microsoft.com/office/drawing/2012/chart" uri="{CE6537A1-D6FC-4f65-9D91-7224C49458BB}">
                  <c15:dlblFieldTable>
                    <c15:dlblFTEntry>
                      <c15:txfldGUID>{B83365B0-E7D7-4B9E-B57E-3D52E07ED3D7}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05-4C7A-9893-D3DB20F5EF03}"/>
                </c:ext>
                <c:ext xmlns:c15="http://schemas.microsoft.com/office/drawing/2012/chart" uri="{CE6537A1-D6FC-4f65-9D91-7224C49458BB}">
                  <c15:layout/>
                  <c15:dlblFieldTable>
                    <c15:dlblFTEntry>
                      <c15:txfldGUID>{4097FAD8-B1C5-4AE4-9340-EBCB21A0A0EF}</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05-4C7A-9893-D3DB20F5EF03}"/>
                </c:ext>
                <c:ext xmlns:c15="http://schemas.microsoft.com/office/drawing/2012/chart" uri="{CE6537A1-D6FC-4f65-9D91-7224C49458BB}">
                  <c15:layout/>
                  <c15:dlblFieldTable>
                    <c15:dlblFTEntry>
                      <c15:txfldGUID>{8006CED1-1CB0-4FAE-9A41-BDF85437344E}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05-4C7A-9893-D3DB20F5EF03}"/>
                </c:ext>
                <c:ext xmlns:c15="http://schemas.microsoft.com/office/drawing/2012/chart" uri="{CE6537A1-D6FC-4f65-9D91-7224C49458BB}">
                  <c15:layout/>
                  <c15:dlblFieldTable>
                    <c15:dlblFTEntry>
                      <c15:txfldGUID>{5F0A2A21-C906-4FEB-85B4-883956A06F7A}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05-4C7A-9893-D3DB20F5EF03}"/>
                </c:ext>
                <c:ext xmlns:c15="http://schemas.microsoft.com/office/drawing/2012/chart" uri="{CE6537A1-D6FC-4f65-9D91-7224C49458BB}">
                  <c15:layout/>
                  <c15:dlblFieldTable>
                    <c15:dlblFTEntry>
                      <c15:txfldGUID>{2DFDCE4F-7F12-4104-9E3C-4018421A343C}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9705-4C7A-9893-D3DB20F5EF03}"/>
            </c:ext>
          </c:extLst>
        </c:ser>
        <c:dLbls>
          <c:showLegendKey val="0"/>
          <c:showVal val="1"/>
          <c:showCatName val="0"/>
          <c:showSerName val="0"/>
          <c:showPercent val="0"/>
          <c:showBubbleSize val="0"/>
        </c:dLbls>
        <c:axId val="13771520"/>
        <c:axId val="13773440"/>
      </c:scatterChart>
      <c:valAx>
        <c:axId val="13771520"/>
        <c:scaling>
          <c:orientation val="minMax"/>
          <c:max val="11.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73440"/>
        <c:crosses val="autoZero"/>
        <c:crossBetween val="midCat"/>
      </c:valAx>
      <c:valAx>
        <c:axId val="13773440"/>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7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町村合併以降行ってきた繰上償還により、元利償還金の額は、この間抑制することができている。また、旧合併特例事業債や過疎対策事業債、緊急防災・減災事業債などの交付税措置が有利な地方債の活用により、算入公債費は一定の値を維持できている。しかしなが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年度は、既借入債の元金据置期間終了に伴う支払いにより、これまでよりも高い数値となっており、今後も、将来的な実質公債費比率の悪化は避けられない状況にある。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繰上償還による地方債残高の抑制や交付税措置の有利な地方債の借入れ、基金造成などによる充当可能特定財源等の確保により、平成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年度から連続して将来負担比率のマイナスが続いている。</a:t>
          </a:r>
        </a:p>
        <a:p>
          <a:r>
            <a:rPr kumimoji="1" lang="ja-JP" altLang="en-US" sz="1400">
              <a:latin typeface="ＭＳ ゴシック" pitchFamily="49" charset="-128"/>
              <a:ea typeface="ＭＳ ゴシック" pitchFamily="49" charset="-128"/>
            </a:rPr>
            <a:t>今後は、これまで行った多額の地方債借入れによる数値の悪化が懸念されるが、引き続き、国や県の補助金等を最大限活用し、地方債残高の抑制を図りながら、健全な財政運営を行っていくことが必要不可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高知県黒潮町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・庁舎建設費等や公営住宅建設等の財源に充当するため「新しいまちづくり基金」を約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百万円、防災対策事業の地方債償還財源に充当するため「防災対策加速化基金」を約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百万円取り崩した一方で、「減債基金」へ歳計剰余金を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百万円、「防災対策加速化基金」へ高知県津波避難対策等加速化臨時交付金を原資として約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・引き続き、基金の使途の明確化を図り、町財政の健全な運営に資する基金運営を行っていきたい。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・建設推進基金：町の建設に資するため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・防災対策加速化基金：地域の課題や特性に応じた優先的に取り組むべき防災対策をきめ細かに進め、災害に強い地域社会の実現の加速化を図るため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・新しいまちづくり基金：町の新しいまちづくりに資するため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・地域活性化事業基金：町の多様な歴史、伝統、文化、教育、観光及び産業等を活かし、活性化に資するため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・新しいまちづくり基金：庁舎建設費等の財源に充当するため約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百万円、公営住宅建設等に充当するため約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・防災対策加速化基金：防災対策事業の地方債償還財源に充当するため、約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百万円を取り崩したことによる減少。また、高知県津波避難対策等加速化臨時交付金を原資として約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・施設等整備基金：水産加工施設等使用料を原資に約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町の未来に向けての施策及び寄附者の意向を反映した施策に効果的に活用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・利子額の積立による増加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・普通交付税の合併算定替による特例措置の適用期間が令和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年度までとなっているため、以後の財源不足による懸念もあるが、災害への備え等のため、過去の実績等を踏まえ、計画的な積み立てを行っていきたい。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年度にかけて、地方債償還のピークを迎えるため、それに備えて毎年度計画的に積み立てを行う予定。令和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年度以降の地方債償還は減少予定である。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ポイントの増加をし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年をみても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全国平均を下回る結果となっている。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これは、近年の防災対策に関連した施設整備のうち、黒潮町庁舎建設事業や佐賀保育所移転事業などの高台移転事業に係る普通建設事業費が大幅に増加したものによる影響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が昨年同様に続いている。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75" name="直線コネクタ 74"/>
        <xdr:cNvCxnSpPr/>
      </xdr:nvCxnSpPr>
      <xdr:spPr>
        <a:xfrm flipV="1">
          <a:off x="4760595" y="4514578"/>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80" name="有形固定資産減価償却率平均値テキスト"/>
        <xdr:cNvSpPr txBox="1"/>
      </xdr:nvSpPr>
      <xdr:spPr>
        <a:xfrm>
          <a:off x="4813300" y="4858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81" name="フローチャート: 判断 80"/>
        <xdr:cNvSpPr/>
      </xdr:nvSpPr>
      <xdr:spPr>
        <a:xfrm>
          <a:off x="47117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82" name="フローチャート: 判断 81"/>
        <xdr:cNvSpPr/>
      </xdr:nvSpPr>
      <xdr:spPr>
        <a:xfrm>
          <a:off x="4000500" y="501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83" name="フローチャート: 判断 82"/>
        <xdr:cNvSpPr/>
      </xdr:nvSpPr>
      <xdr:spPr>
        <a:xfrm>
          <a:off x="32385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4" name="フローチャート: 判断 83"/>
        <xdr:cNvSpPr/>
      </xdr:nvSpPr>
      <xdr:spPr>
        <a:xfrm>
          <a:off x="2476500" y="51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148681</xdr:rowOff>
    </xdr:from>
    <xdr:to>
      <xdr:col>23</xdr:col>
      <xdr:colOff>136525</xdr:colOff>
      <xdr:row>30</xdr:row>
      <xdr:rowOff>78831</xdr:rowOff>
    </xdr:to>
    <xdr:sp macro="" textlink="">
      <xdr:nvSpPr>
        <xdr:cNvPr id="90" name="楕円 89"/>
        <xdr:cNvSpPr/>
      </xdr:nvSpPr>
      <xdr:spPr>
        <a:xfrm>
          <a:off x="47117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127108</xdr:rowOff>
    </xdr:from>
    <xdr:ext cx="405111" cy="259045"/>
    <xdr:sp macro="" textlink="">
      <xdr:nvSpPr>
        <xdr:cNvPr id="91" name="有形固定資産減価償却率該当値テキスト"/>
        <xdr:cNvSpPr txBox="1"/>
      </xdr:nvSpPr>
      <xdr:spPr>
        <a:xfrm>
          <a:off x="4813300" y="509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92" name="楕円 91"/>
        <xdr:cNvSpPr/>
      </xdr:nvSpPr>
      <xdr:spPr>
        <a:xfrm>
          <a:off x="40005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154486</xdr:rowOff>
    </xdr:to>
    <xdr:cxnSp macro="">
      <xdr:nvCxnSpPr>
        <xdr:cNvPr id="93" name="直線コネクタ 92"/>
        <xdr:cNvCxnSpPr/>
      </xdr:nvCxnSpPr>
      <xdr:spPr>
        <a:xfrm flipV="1">
          <a:off x="4051300" y="5171531"/>
          <a:ext cx="711200" cy="12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4" name="楕円 93"/>
        <xdr:cNvSpPr/>
      </xdr:nvSpPr>
      <xdr:spPr>
        <a:xfrm>
          <a:off x="3238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154486</xdr:rowOff>
    </xdr:to>
    <xdr:cxnSp macro="">
      <xdr:nvCxnSpPr>
        <xdr:cNvPr id="95" name="直線コネクタ 94"/>
        <xdr:cNvCxnSpPr/>
      </xdr:nvCxnSpPr>
      <xdr:spPr>
        <a:xfrm>
          <a:off x="3289300" y="5196205"/>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96" name="楕円 95"/>
        <xdr:cNvSpPr/>
      </xdr:nvSpPr>
      <xdr:spPr>
        <a:xfrm>
          <a:off x="2476500" y="52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135981</xdr:rowOff>
    </xdr:to>
    <xdr:cxnSp macro="">
      <xdr:nvCxnSpPr>
        <xdr:cNvPr id="97" name="直線コネクタ 96"/>
        <xdr:cNvCxnSpPr/>
      </xdr:nvCxnSpPr>
      <xdr:spPr>
        <a:xfrm flipV="1">
          <a:off x="2527300" y="5196205"/>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98" name="n_1aveValue有形固定資産減価償却率"/>
        <xdr:cNvSpPr txBox="1"/>
      </xdr:nvSpPr>
      <xdr:spPr>
        <a:xfrm>
          <a:off x="38360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9" name="n_2aveValue有形固定資産減価償却率"/>
        <xdr:cNvSpPr txBox="1"/>
      </xdr:nvSpPr>
      <xdr:spPr>
        <a:xfrm>
          <a:off x="3086744" y="483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100" name="n_3aveValue有形固定資産減価償却率"/>
        <xdr:cNvSpPr txBox="1"/>
      </xdr:nvSpPr>
      <xdr:spPr>
        <a:xfrm>
          <a:off x="2324744" y="496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24963</xdr:rowOff>
    </xdr:from>
    <xdr:ext cx="405111" cy="259045"/>
    <xdr:sp macro="" textlink="">
      <xdr:nvSpPr>
        <xdr:cNvPr id="101" name="n_1mainValue有形固定資産減価償却率"/>
        <xdr:cNvSpPr txBox="1"/>
      </xdr:nvSpPr>
      <xdr:spPr>
        <a:xfrm>
          <a:off x="3836044" y="53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main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6458</xdr:rowOff>
    </xdr:from>
    <xdr:ext cx="405111" cy="259045"/>
    <xdr:sp macro="" textlink="">
      <xdr:nvSpPr>
        <xdr:cNvPr id="103" name="n_3mainValue有形固定資産減価償却率"/>
        <xdr:cNvSpPr txBox="1"/>
      </xdr:nvSpPr>
      <xdr:spPr>
        <a:xfrm>
          <a:off x="2324744" y="532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繰上償還等を活用しながら、引き続き適切な財政運営に努めていく必要がある。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20" name="テキスト ボックス 119"/>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8" name="テキスト ボックス 127"/>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30" name="テキスト ボックス 129"/>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34" name="直線コネクタ 133"/>
        <xdr:cNvCxnSpPr/>
      </xdr:nvCxnSpPr>
      <xdr:spPr>
        <a:xfrm flipV="1">
          <a:off x="14793595" y="4684419"/>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35" name="債務償還比率最小値テキスト"/>
        <xdr:cNvSpPr txBox="1"/>
      </xdr:nvSpPr>
      <xdr:spPr>
        <a:xfrm>
          <a:off x="14846300" y="58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36" name="直線コネクタ 135"/>
        <xdr:cNvCxnSpPr/>
      </xdr:nvCxnSpPr>
      <xdr:spPr>
        <a:xfrm>
          <a:off x="14706600" y="58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37" name="債務償還比率最大値テキスト"/>
        <xdr:cNvSpPr txBox="1"/>
      </xdr:nvSpPr>
      <xdr:spPr>
        <a:xfrm>
          <a:off x="14846300" y="44596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38" name="直線コネクタ 137"/>
        <xdr:cNvCxnSpPr/>
      </xdr:nvCxnSpPr>
      <xdr:spPr>
        <a:xfrm>
          <a:off x="14706600" y="468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39" name="債務償還比率平均値テキスト"/>
        <xdr:cNvSpPr txBox="1"/>
      </xdr:nvSpPr>
      <xdr:spPr>
        <a:xfrm>
          <a:off x="14846300" y="532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40" name="フローチャート: 判断 139"/>
        <xdr:cNvSpPr/>
      </xdr:nvSpPr>
      <xdr:spPr>
        <a:xfrm>
          <a:off x="14744700" y="534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41" name="フローチャート: 判断 140"/>
        <xdr:cNvSpPr/>
      </xdr:nvSpPr>
      <xdr:spPr>
        <a:xfrm>
          <a:off x="14033500" y="53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76442</xdr:rowOff>
    </xdr:from>
    <xdr:to>
      <xdr:col>76</xdr:col>
      <xdr:colOff>73025</xdr:colOff>
      <xdr:row>31</xdr:row>
      <xdr:rowOff>6592</xdr:rowOff>
    </xdr:to>
    <xdr:sp macro="" textlink="">
      <xdr:nvSpPr>
        <xdr:cNvPr id="147" name="楕円 146"/>
        <xdr:cNvSpPr/>
      </xdr:nvSpPr>
      <xdr:spPr>
        <a:xfrm>
          <a:off x="14744700" y="521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99319</xdr:rowOff>
    </xdr:from>
    <xdr:ext cx="469744" cy="259045"/>
    <xdr:sp macro="" textlink="">
      <xdr:nvSpPr>
        <xdr:cNvPr id="148" name="債務償還比率該当値テキスト"/>
        <xdr:cNvSpPr txBox="1"/>
      </xdr:nvSpPr>
      <xdr:spPr>
        <a:xfrm>
          <a:off x="14846300" y="50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125893</xdr:rowOff>
    </xdr:from>
    <xdr:to>
      <xdr:col>72</xdr:col>
      <xdr:colOff>123825</xdr:colOff>
      <xdr:row>31</xdr:row>
      <xdr:rowOff>56043</xdr:rowOff>
    </xdr:to>
    <xdr:sp macro="" textlink="">
      <xdr:nvSpPr>
        <xdr:cNvPr id="149" name="楕円 148"/>
        <xdr:cNvSpPr/>
      </xdr:nvSpPr>
      <xdr:spPr>
        <a:xfrm>
          <a:off x="14033500" y="52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127242</xdr:rowOff>
    </xdr:from>
    <xdr:to>
      <xdr:col>76</xdr:col>
      <xdr:colOff>22225</xdr:colOff>
      <xdr:row>31</xdr:row>
      <xdr:rowOff>5243</xdr:rowOff>
    </xdr:to>
    <xdr:cxnSp macro="">
      <xdr:nvCxnSpPr>
        <xdr:cNvPr id="150" name="直線コネクタ 149"/>
        <xdr:cNvCxnSpPr/>
      </xdr:nvCxnSpPr>
      <xdr:spPr>
        <a:xfrm flipV="1">
          <a:off x="14084300" y="5270742"/>
          <a:ext cx="711200" cy="4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51" name="n_1aveValue債務償還比率"/>
        <xdr:cNvSpPr txBox="1"/>
      </xdr:nvSpPr>
      <xdr:spPr>
        <a:xfrm>
          <a:off x="13836727" y="54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72570</xdr:rowOff>
    </xdr:from>
    <xdr:ext cx="469744" cy="259045"/>
    <xdr:sp macro="" textlink="">
      <xdr:nvSpPr>
        <xdr:cNvPr id="152" name="n_1mainValue債務償還比率"/>
        <xdr:cNvSpPr txBox="1"/>
      </xdr:nvSpPr>
      <xdr:spPr>
        <a:xfrm>
          <a:off x="13836727" y="504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3" name="楕円 72"/>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5642</xdr:rowOff>
    </xdr:from>
    <xdr:ext cx="405111" cy="259045"/>
    <xdr:sp macro="" textlink="">
      <xdr:nvSpPr>
        <xdr:cNvPr id="74" name="【道路】&#10;有形固定資産減価償却率該当値テキスト"/>
        <xdr:cNvSpPr txBox="1"/>
      </xdr:nvSpPr>
      <xdr:spPr>
        <a:xfrm>
          <a:off x="4673600" y="68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120106</xdr:rowOff>
    </xdr:from>
    <xdr:to>
      <xdr:col>20</xdr:col>
      <xdr:colOff>38100</xdr:colOff>
      <xdr:row>41</xdr:row>
      <xdr:rowOff>50256</xdr:rowOff>
    </xdr:to>
    <xdr:sp macro="" textlink="">
      <xdr:nvSpPr>
        <xdr:cNvPr id="75" name="楕円 74"/>
        <xdr:cNvSpPr/>
      </xdr:nvSpPr>
      <xdr:spPr>
        <a:xfrm>
          <a:off x="3746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40</xdr:row>
      <xdr:rowOff>170906</xdr:rowOff>
    </xdr:to>
    <xdr:cxnSp macro="">
      <xdr:nvCxnSpPr>
        <xdr:cNvPr id="76" name="直線コネクタ 75"/>
        <xdr:cNvCxnSpPr/>
      </xdr:nvCxnSpPr>
      <xdr:spPr>
        <a:xfrm flipV="1">
          <a:off x="3797300" y="69995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120106</xdr:rowOff>
    </xdr:from>
    <xdr:to>
      <xdr:col>15</xdr:col>
      <xdr:colOff>101600</xdr:colOff>
      <xdr:row>41</xdr:row>
      <xdr:rowOff>50256</xdr:rowOff>
    </xdr:to>
    <xdr:sp macro="" textlink="">
      <xdr:nvSpPr>
        <xdr:cNvPr id="77" name="楕円 76"/>
        <xdr:cNvSpPr/>
      </xdr:nvSpPr>
      <xdr:spPr>
        <a:xfrm>
          <a:off x="2857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170906</xdr:rowOff>
    </xdr:from>
    <xdr:to>
      <xdr:col>19</xdr:col>
      <xdr:colOff>177800</xdr:colOff>
      <xdr:row>40</xdr:row>
      <xdr:rowOff>170906</xdr:rowOff>
    </xdr:to>
    <xdr:cxnSp macro="">
      <xdr:nvCxnSpPr>
        <xdr:cNvPr id="78" name="直線コネクタ 77"/>
        <xdr:cNvCxnSpPr/>
      </xdr:nvCxnSpPr>
      <xdr:spPr>
        <a:xfrm>
          <a:off x="2908300" y="702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79" name="楕円 78"/>
        <xdr:cNvSpPr/>
      </xdr:nvSpPr>
      <xdr:spPr>
        <a:xfrm>
          <a:off x="1968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170906</xdr:rowOff>
    </xdr:from>
    <xdr:to>
      <xdr:col>15</xdr:col>
      <xdr:colOff>50800</xdr:colOff>
      <xdr:row>41</xdr:row>
      <xdr:rowOff>15784</xdr:rowOff>
    </xdr:to>
    <xdr:cxnSp macro="">
      <xdr:nvCxnSpPr>
        <xdr:cNvPr id="80" name="直線コネクタ 79"/>
        <xdr:cNvCxnSpPr/>
      </xdr:nvCxnSpPr>
      <xdr:spPr>
        <a:xfrm flipV="1">
          <a:off x="2019300" y="70289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2" name="n_2aveValue【道路】&#10;有形固定資産減価償却率"/>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41383</xdr:rowOff>
    </xdr:from>
    <xdr:ext cx="405111" cy="259045"/>
    <xdr:sp macro="" textlink="">
      <xdr:nvSpPr>
        <xdr:cNvPr id="84" name="n_1mainValue【道路】&#10;有形固定資産減価償却率"/>
        <xdr:cNvSpPr txBox="1"/>
      </xdr:nvSpPr>
      <xdr:spPr>
        <a:xfrm>
          <a:off x="3582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41383</xdr:rowOff>
    </xdr:from>
    <xdr:ext cx="405111" cy="259045"/>
    <xdr:sp macro="" textlink="">
      <xdr:nvSpPr>
        <xdr:cNvPr id="85" name="n_2mainValue【道路】&#10;有形固定資産減価償却率"/>
        <xdr:cNvSpPr txBox="1"/>
      </xdr:nvSpPr>
      <xdr:spPr>
        <a:xfrm>
          <a:off x="2705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86" name="n_3mainValue【道路】&#10;有形固定資産減価償却率"/>
        <xdr:cNvSpPr txBox="1"/>
      </xdr:nvSpPr>
      <xdr:spPr>
        <a:xfrm>
          <a:off x="1816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5" name="【道路】&#10;一人当たり延長平均値テキスト"/>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121679</xdr:rowOff>
    </xdr:from>
    <xdr:to>
      <xdr:col>55</xdr:col>
      <xdr:colOff>50800</xdr:colOff>
      <xdr:row>39</xdr:row>
      <xdr:rowOff>51829</xdr:rowOff>
    </xdr:to>
    <xdr:sp macro="" textlink="">
      <xdr:nvSpPr>
        <xdr:cNvPr id="125" name="楕円 124"/>
        <xdr:cNvSpPr/>
      </xdr:nvSpPr>
      <xdr:spPr>
        <a:xfrm>
          <a:off x="10426700" y="66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100106</xdr:rowOff>
    </xdr:from>
    <xdr:ext cx="534377" cy="259045"/>
    <xdr:sp macro="" textlink="">
      <xdr:nvSpPr>
        <xdr:cNvPr id="126" name="【道路】&#10;一人当たり延長該当値テキスト"/>
        <xdr:cNvSpPr txBox="1"/>
      </xdr:nvSpPr>
      <xdr:spPr>
        <a:xfrm>
          <a:off x="10515600" y="66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128613</xdr:rowOff>
    </xdr:from>
    <xdr:to>
      <xdr:col>50</xdr:col>
      <xdr:colOff>165100</xdr:colOff>
      <xdr:row>39</xdr:row>
      <xdr:rowOff>58763</xdr:rowOff>
    </xdr:to>
    <xdr:sp macro="" textlink="">
      <xdr:nvSpPr>
        <xdr:cNvPr id="127" name="楕円 126"/>
        <xdr:cNvSpPr/>
      </xdr:nvSpPr>
      <xdr:spPr>
        <a:xfrm>
          <a:off x="9588500" y="6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1029</xdr:rowOff>
    </xdr:from>
    <xdr:to>
      <xdr:col>55</xdr:col>
      <xdr:colOff>0</xdr:colOff>
      <xdr:row>39</xdr:row>
      <xdr:rowOff>7963</xdr:rowOff>
    </xdr:to>
    <xdr:cxnSp macro="">
      <xdr:nvCxnSpPr>
        <xdr:cNvPr id="128" name="直線コネクタ 127"/>
        <xdr:cNvCxnSpPr/>
      </xdr:nvCxnSpPr>
      <xdr:spPr>
        <a:xfrm flipV="1">
          <a:off x="9639300" y="6687579"/>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140215</xdr:rowOff>
    </xdr:from>
    <xdr:to>
      <xdr:col>46</xdr:col>
      <xdr:colOff>38100</xdr:colOff>
      <xdr:row>39</xdr:row>
      <xdr:rowOff>70365</xdr:rowOff>
    </xdr:to>
    <xdr:sp macro="" textlink="">
      <xdr:nvSpPr>
        <xdr:cNvPr id="129" name="楕円 128"/>
        <xdr:cNvSpPr/>
      </xdr:nvSpPr>
      <xdr:spPr>
        <a:xfrm>
          <a:off x="8699500" y="66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7963</xdr:rowOff>
    </xdr:from>
    <xdr:to>
      <xdr:col>50</xdr:col>
      <xdr:colOff>114300</xdr:colOff>
      <xdr:row>39</xdr:row>
      <xdr:rowOff>19565</xdr:rowOff>
    </xdr:to>
    <xdr:cxnSp macro="">
      <xdr:nvCxnSpPr>
        <xdr:cNvPr id="130" name="直線コネクタ 129"/>
        <xdr:cNvCxnSpPr/>
      </xdr:nvCxnSpPr>
      <xdr:spPr>
        <a:xfrm flipV="1">
          <a:off x="8750300" y="6694513"/>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152197</xdr:rowOff>
    </xdr:from>
    <xdr:to>
      <xdr:col>41</xdr:col>
      <xdr:colOff>101600</xdr:colOff>
      <xdr:row>39</xdr:row>
      <xdr:rowOff>82347</xdr:rowOff>
    </xdr:to>
    <xdr:sp macro="" textlink="">
      <xdr:nvSpPr>
        <xdr:cNvPr id="131" name="楕円 130"/>
        <xdr:cNvSpPr/>
      </xdr:nvSpPr>
      <xdr:spPr>
        <a:xfrm>
          <a:off x="7810500" y="66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19565</xdr:rowOff>
    </xdr:from>
    <xdr:to>
      <xdr:col>45</xdr:col>
      <xdr:colOff>177800</xdr:colOff>
      <xdr:row>39</xdr:row>
      <xdr:rowOff>31547</xdr:rowOff>
    </xdr:to>
    <xdr:cxnSp macro="">
      <xdr:nvCxnSpPr>
        <xdr:cNvPr id="132" name="直線コネクタ 131"/>
        <xdr:cNvCxnSpPr/>
      </xdr:nvCxnSpPr>
      <xdr:spPr>
        <a:xfrm flipV="1">
          <a:off x="7861300" y="6706115"/>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33" name="n_1aveValue【道路】&#10;一人当たり延長"/>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34" name="n_2aveValue【道路】&#10;一人当たり延長"/>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5" name="n_3aveValue【道路】&#10;一人当たり延長"/>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49890</xdr:rowOff>
    </xdr:from>
    <xdr:ext cx="534377" cy="259045"/>
    <xdr:sp macro="" textlink="">
      <xdr:nvSpPr>
        <xdr:cNvPr id="136" name="n_1mainValue【道路】&#10;一人当たり延長"/>
        <xdr:cNvSpPr txBox="1"/>
      </xdr:nvSpPr>
      <xdr:spPr>
        <a:xfrm>
          <a:off x="9359411" y="67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61492</xdr:rowOff>
    </xdr:from>
    <xdr:ext cx="534377" cy="259045"/>
    <xdr:sp macro="" textlink="">
      <xdr:nvSpPr>
        <xdr:cNvPr id="137" name="n_2mainValue【道路】&#10;一人当たり延長"/>
        <xdr:cNvSpPr txBox="1"/>
      </xdr:nvSpPr>
      <xdr:spPr>
        <a:xfrm>
          <a:off x="8483111" y="67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73474</xdr:rowOff>
    </xdr:from>
    <xdr:ext cx="534377" cy="259045"/>
    <xdr:sp macro="" textlink="">
      <xdr:nvSpPr>
        <xdr:cNvPr id="138" name="n_3mainValue【道路】&#10;一人当たり延長"/>
        <xdr:cNvSpPr txBox="1"/>
      </xdr:nvSpPr>
      <xdr:spPr>
        <a:xfrm>
          <a:off x="7594111" y="67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68" name="【橋りょう・トンネ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8" name="楕円 177"/>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79"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0" name="楕円 179"/>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74295</xdr:rowOff>
    </xdr:to>
    <xdr:cxnSp macro="">
      <xdr:nvCxnSpPr>
        <xdr:cNvPr id="181" name="直線コネクタ 180"/>
        <xdr:cNvCxnSpPr/>
      </xdr:nvCxnSpPr>
      <xdr:spPr>
        <a:xfrm flipV="1">
          <a:off x="3797300" y="10161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2" name="楕円 181"/>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91440</xdr:rowOff>
    </xdr:to>
    <xdr:cxnSp macro="">
      <xdr:nvCxnSpPr>
        <xdr:cNvPr id="183" name="直線コネクタ 182"/>
        <xdr:cNvCxnSpPr/>
      </xdr:nvCxnSpPr>
      <xdr:spPr>
        <a:xfrm flipV="1">
          <a:off x="2908300" y="10189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4" name="楕円 183"/>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110490</xdr:rowOff>
    </xdr:to>
    <xdr:cxnSp macro="">
      <xdr:nvCxnSpPr>
        <xdr:cNvPr id="185" name="直線コネクタ 184"/>
        <xdr:cNvCxnSpPr/>
      </xdr:nvCxnSpPr>
      <xdr:spPr>
        <a:xfrm flipV="1">
          <a:off x="2019300" y="10206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86" name="n_1aveValue【橋りょう・トンネ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87" name="n_2aveValue【橋りょう・トンネ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89" name="n_1mainValue【橋りょう・トンネ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90"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1" name="n_3mainValue【橋りょう・トンネ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73513</xdr:rowOff>
    </xdr:from>
    <xdr:to>
      <xdr:col>55</xdr:col>
      <xdr:colOff>50800</xdr:colOff>
      <xdr:row>59</xdr:row>
      <xdr:rowOff>3663</xdr:rowOff>
    </xdr:to>
    <xdr:sp macro="" textlink="">
      <xdr:nvSpPr>
        <xdr:cNvPr id="232" name="楕円 231"/>
        <xdr:cNvSpPr/>
      </xdr:nvSpPr>
      <xdr:spPr>
        <a:xfrm>
          <a:off x="10426700" y="100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96390</xdr:rowOff>
    </xdr:from>
    <xdr:ext cx="599010" cy="259045"/>
    <xdr:sp macro="" textlink="">
      <xdr:nvSpPr>
        <xdr:cNvPr id="233" name="【橋りょう・トンネル】&#10;一人当たり有形固定資産（償却資産）額該当値テキスト"/>
        <xdr:cNvSpPr txBox="1"/>
      </xdr:nvSpPr>
      <xdr:spPr>
        <a:xfrm>
          <a:off x="10515600" y="98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86053</xdr:rowOff>
    </xdr:from>
    <xdr:to>
      <xdr:col>50</xdr:col>
      <xdr:colOff>165100</xdr:colOff>
      <xdr:row>59</xdr:row>
      <xdr:rowOff>16203</xdr:rowOff>
    </xdr:to>
    <xdr:sp macro="" textlink="">
      <xdr:nvSpPr>
        <xdr:cNvPr id="234" name="楕円 233"/>
        <xdr:cNvSpPr/>
      </xdr:nvSpPr>
      <xdr:spPr>
        <a:xfrm>
          <a:off x="9588500" y="100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124313</xdr:rowOff>
    </xdr:from>
    <xdr:to>
      <xdr:col>55</xdr:col>
      <xdr:colOff>0</xdr:colOff>
      <xdr:row>58</xdr:row>
      <xdr:rowOff>136853</xdr:rowOff>
    </xdr:to>
    <xdr:cxnSp macro="">
      <xdr:nvCxnSpPr>
        <xdr:cNvPr id="235" name="直線コネクタ 234"/>
        <xdr:cNvCxnSpPr/>
      </xdr:nvCxnSpPr>
      <xdr:spPr>
        <a:xfrm flipV="1">
          <a:off x="9639300" y="10068413"/>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114876</xdr:rowOff>
    </xdr:from>
    <xdr:to>
      <xdr:col>46</xdr:col>
      <xdr:colOff>38100</xdr:colOff>
      <xdr:row>59</xdr:row>
      <xdr:rowOff>45026</xdr:rowOff>
    </xdr:to>
    <xdr:sp macro="" textlink="">
      <xdr:nvSpPr>
        <xdr:cNvPr id="236" name="楕円 235"/>
        <xdr:cNvSpPr/>
      </xdr:nvSpPr>
      <xdr:spPr>
        <a:xfrm>
          <a:off x="8699500" y="100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136853</xdr:rowOff>
    </xdr:from>
    <xdr:to>
      <xdr:col>50</xdr:col>
      <xdr:colOff>114300</xdr:colOff>
      <xdr:row>58</xdr:row>
      <xdr:rowOff>165676</xdr:rowOff>
    </xdr:to>
    <xdr:cxnSp macro="">
      <xdr:nvCxnSpPr>
        <xdr:cNvPr id="237" name="直線コネクタ 236"/>
        <xdr:cNvCxnSpPr/>
      </xdr:nvCxnSpPr>
      <xdr:spPr>
        <a:xfrm flipV="1">
          <a:off x="8750300" y="10080953"/>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144521</xdr:rowOff>
    </xdr:from>
    <xdr:to>
      <xdr:col>41</xdr:col>
      <xdr:colOff>101600</xdr:colOff>
      <xdr:row>59</xdr:row>
      <xdr:rowOff>74671</xdr:rowOff>
    </xdr:to>
    <xdr:sp macro="" textlink="">
      <xdr:nvSpPr>
        <xdr:cNvPr id="238" name="楕円 237"/>
        <xdr:cNvSpPr/>
      </xdr:nvSpPr>
      <xdr:spPr>
        <a:xfrm>
          <a:off x="7810500" y="10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165676</xdr:rowOff>
    </xdr:from>
    <xdr:to>
      <xdr:col>45</xdr:col>
      <xdr:colOff>177800</xdr:colOff>
      <xdr:row>59</xdr:row>
      <xdr:rowOff>23871</xdr:rowOff>
    </xdr:to>
    <xdr:cxnSp macro="">
      <xdr:nvCxnSpPr>
        <xdr:cNvPr id="239" name="直線コネクタ 238"/>
        <xdr:cNvCxnSpPr/>
      </xdr:nvCxnSpPr>
      <xdr:spPr>
        <a:xfrm flipV="1">
          <a:off x="7861300" y="10109776"/>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75257</xdr:rowOff>
    </xdr:from>
    <xdr:ext cx="599010" cy="259045"/>
    <xdr:sp macro="" textlink="">
      <xdr:nvSpPr>
        <xdr:cNvPr id="242" name="n_3aveValue【橋りょう・トンネル】&#10;一人当たり有形固定資産（償却資産）額"/>
        <xdr:cNvSpPr txBox="1"/>
      </xdr:nvSpPr>
      <xdr:spPr>
        <a:xfrm>
          <a:off x="7561795" y="103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32730</xdr:rowOff>
    </xdr:from>
    <xdr:ext cx="599010" cy="259045"/>
    <xdr:sp macro="" textlink="">
      <xdr:nvSpPr>
        <xdr:cNvPr id="243" name="n_1mainValue【橋りょう・トンネル】&#10;一人当たり有形固定資産（償却資産）額"/>
        <xdr:cNvSpPr txBox="1"/>
      </xdr:nvSpPr>
      <xdr:spPr>
        <a:xfrm>
          <a:off x="9327095" y="98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61553</xdr:rowOff>
    </xdr:from>
    <xdr:ext cx="599010" cy="259045"/>
    <xdr:sp macro="" textlink="">
      <xdr:nvSpPr>
        <xdr:cNvPr id="244" name="n_2mainValue【橋りょう・トンネル】&#10;一人当たり有形固定資産（償却資産）額"/>
        <xdr:cNvSpPr txBox="1"/>
      </xdr:nvSpPr>
      <xdr:spPr>
        <a:xfrm>
          <a:off x="8450795" y="98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91198</xdr:rowOff>
    </xdr:from>
    <xdr:ext cx="599010" cy="259045"/>
    <xdr:sp macro="" textlink="">
      <xdr:nvSpPr>
        <xdr:cNvPr id="245" name="n_3mainValue【橋りょう・トンネル】&#10;一人当たり有形固定資産（償却資産）額"/>
        <xdr:cNvSpPr txBox="1"/>
      </xdr:nvSpPr>
      <xdr:spPr>
        <a:xfrm>
          <a:off x="7561795" y="986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116295</xdr:rowOff>
    </xdr:from>
    <xdr:to>
      <xdr:col>24</xdr:col>
      <xdr:colOff>114300</xdr:colOff>
      <xdr:row>79</xdr:row>
      <xdr:rowOff>46445</xdr:rowOff>
    </xdr:to>
    <xdr:sp macro="" textlink="">
      <xdr:nvSpPr>
        <xdr:cNvPr id="286" name="楕円 285"/>
        <xdr:cNvSpPr/>
      </xdr:nvSpPr>
      <xdr:spPr>
        <a:xfrm>
          <a:off x="45847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139172</xdr:rowOff>
    </xdr:from>
    <xdr:ext cx="405111" cy="259045"/>
    <xdr:sp macro="" textlink="">
      <xdr:nvSpPr>
        <xdr:cNvPr id="287" name="【公営住宅】&#10;有形固定資産減価償却率該当値テキスト"/>
        <xdr:cNvSpPr txBox="1"/>
      </xdr:nvSpPr>
      <xdr:spPr>
        <a:xfrm>
          <a:off x="4673600" y="133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288" name="楕円 287"/>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167095</xdr:rowOff>
    </xdr:from>
    <xdr:to>
      <xdr:col>24</xdr:col>
      <xdr:colOff>63500</xdr:colOff>
      <xdr:row>79</xdr:row>
      <xdr:rowOff>15239</xdr:rowOff>
    </xdr:to>
    <xdr:cxnSp macro="">
      <xdr:nvCxnSpPr>
        <xdr:cNvPr id="289" name="直線コネクタ 288"/>
        <xdr:cNvCxnSpPr/>
      </xdr:nvCxnSpPr>
      <xdr:spPr>
        <a:xfrm flipV="1">
          <a:off x="3797300" y="1354019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90" name="楕円 289"/>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38100</xdr:rowOff>
    </xdr:to>
    <xdr:cxnSp macro="">
      <xdr:nvCxnSpPr>
        <xdr:cNvPr id="291" name="直線コネクタ 290"/>
        <xdr:cNvCxnSpPr/>
      </xdr:nvCxnSpPr>
      <xdr:spPr>
        <a:xfrm flipV="1">
          <a:off x="2908300" y="13559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153851</xdr:rowOff>
    </xdr:from>
    <xdr:to>
      <xdr:col>10</xdr:col>
      <xdr:colOff>165100</xdr:colOff>
      <xdr:row>79</xdr:row>
      <xdr:rowOff>84001</xdr:rowOff>
    </xdr:to>
    <xdr:sp macro="" textlink="">
      <xdr:nvSpPr>
        <xdr:cNvPr id="292" name="楕円 291"/>
        <xdr:cNvSpPr/>
      </xdr:nvSpPr>
      <xdr:spPr>
        <a:xfrm>
          <a:off x="1968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33201</xdr:rowOff>
    </xdr:from>
    <xdr:to>
      <xdr:col>15</xdr:col>
      <xdr:colOff>50800</xdr:colOff>
      <xdr:row>79</xdr:row>
      <xdr:rowOff>38100</xdr:rowOff>
    </xdr:to>
    <xdr:cxnSp macro="">
      <xdr:nvCxnSpPr>
        <xdr:cNvPr id="293" name="直線コネクタ 292"/>
        <xdr:cNvCxnSpPr/>
      </xdr:nvCxnSpPr>
      <xdr:spPr>
        <a:xfrm>
          <a:off x="2019300" y="135777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297" name="n_1mainValue【公営住宅】&#10;有形固定資産減価償却率"/>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298" name="n_2mainValue【公営住宅】&#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100528</xdr:rowOff>
    </xdr:from>
    <xdr:ext cx="405111" cy="259045"/>
    <xdr:sp macro="" textlink="">
      <xdr:nvSpPr>
        <xdr:cNvPr id="299" name="n_3mainValue【公営住宅】&#10;有形固定資産減価償却率"/>
        <xdr:cNvSpPr txBox="1"/>
      </xdr:nvSpPr>
      <xdr:spPr>
        <a:xfrm>
          <a:off x="1816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76108</xdr:rowOff>
    </xdr:from>
    <xdr:ext cx="469744" cy="259045"/>
    <xdr:sp macro="" textlink="">
      <xdr:nvSpPr>
        <xdr:cNvPr id="330" name="【公営住宅】&#10;一人当たり面積平均値テキスト"/>
        <xdr:cNvSpPr txBox="1"/>
      </xdr:nvSpPr>
      <xdr:spPr>
        <a:xfrm>
          <a:off x="10515600" y="1430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163649</xdr:rowOff>
    </xdr:from>
    <xdr:to>
      <xdr:col>55</xdr:col>
      <xdr:colOff>50800</xdr:colOff>
      <xdr:row>82</xdr:row>
      <xdr:rowOff>93799</xdr:rowOff>
    </xdr:to>
    <xdr:sp macro="" textlink="">
      <xdr:nvSpPr>
        <xdr:cNvPr id="340" name="楕円 339"/>
        <xdr:cNvSpPr/>
      </xdr:nvSpPr>
      <xdr:spPr>
        <a:xfrm>
          <a:off x="10426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15076</xdr:rowOff>
    </xdr:from>
    <xdr:ext cx="469744" cy="259045"/>
    <xdr:sp macro="" textlink="">
      <xdr:nvSpPr>
        <xdr:cNvPr id="341" name="【公営住宅】&#10;一人当たり面積該当値テキスト"/>
        <xdr:cNvSpPr txBox="1"/>
      </xdr:nvSpPr>
      <xdr:spPr>
        <a:xfrm>
          <a:off x="10515600" y="1390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1995</xdr:rowOff>
    </xdr:from>
    <xdr:to>
      <xdr:col>50</xdr:col>
      <xdr:colOff>165100</xdr:colOff>
      <xdr:row>82</xdr:row>
      <xdr:rowOff>103595</xdr:rowOff>
    </xdr:to>
    <xdr:sp macro="" textlink="">
      <xdr:nvSpPr>
        <xdr:cNvPr id="342" name="楕円 341"/>
        <xdr:cNvSpPr/>
      </xdr:nvSpPr>
      <xdr:spPr>
        <a:xfrm>
          <a:off x="958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42999</xdr:rowOff>
    </xdr:from>
    <xdr:to>
      <xdr:col>55</xdr:col>
      <xdr:colOff>0</xdr:colOff>
      <xdr:row>82</xdr:row>
      <xdr:rowOff>52795</xdr:rowOff>
    </xdr:to>
    <xdr:cxnSp macro="">
      <xdr:nvCxnSpPr>
        <xdr:cNvPr id="343" name="直線コネクタ 342"/>
        <xdr:cNvCxnSpPr/>
      </xdr:nvCxnSpPr>
      <xdr:spPr>
        <a:xfrm flipV="1">
          <a:off x="9639300" y="1410189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17672</xdr:rowOff>
    </xdr:from>
    <xdr:to>
      <xdr:col>46</xdr:col>
      <xdr:colOff>38100</xdr:colOff>
      <xdr:row>82</xdr:row>
      <xdr:rowOff>119272</xdr:rowOff>
    </xdr:to>
    <xdr:sp macro="" textlink="">
      <xdr:nvSpPr>
        <xdr:cNvPr id="344" name="楕円 343"/>
        <xdr:cNvSpPr/>
      </xdr:nvSpPr>
      <xdr:spPr>
        <a:xfrm>
          <a:off x="8699500" y="140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52795</xdr:rowOff>
    </xdr:from>
    <xdr:to>
      <xdr:col>50</xdr:col>
      <xdr:colOff>114300</xdr:colOff>
      <xdr:row>82</xdr:row>
      <xdr:rowOff>68472</xdr:rowOff>
    </xdr:to>
    <xdr:cxnSp macro="">
      <xdr:nvCxnSpPr>
        <xdr:cNvPr id="345" name="直線コネクタ 344"/>
        <xdr:cNvCxnSpPr/>
      </xdr:nvCxnSpPr>
      <xdr:spPr>
        <a:xfrm flipV="1">
          <a:off x="8750300" y="14111695"/>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36939</xdr:rowOff>
    </xdr:from>
    <xdr:to>
      <xdr:col>41</xdr:col>
      <xdr:colOff>101600</xdr:colOff>
      <xdr:row>82</xdr:row>
      <xdr:rowOff>138539</xdr:rowOff>
    </xdr:to>
    <xdr:sp macro="" textlink="">
      <xdr:nvSpPr>
        <xdr:cNvPr id="346" name="楕円 345"/>
        <xdr:cNvSpPr/>
      </xdr:nvSpPr>
      <xdr:spPr>
        <a:xfrm>
          <a:off x="7810500" y="140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68472</xdr:rowOff>
    </xdr:from>
    <xdr:to>
      <xdr:col>45</xdr:col>
      <xdr:colOff>177800</xdr:colOff>
      <xdr:row>82</xdr:row>
      <xdr:rowOff>87739</xdr:rowOff>
    </xdr:to>
    <xdr:cxnSp macro="">
      <xdr:nvCxnSpPr>
        <xdr:cNvPr id="347" name="直線コネクタ 346"/>
        <xdr:cNvCxnSpPr/>
      </xdr:nvCxnSpPr>
      <xdr:spPr>
        <a:xfrm flipV="1">
          <a:off x="7861300" y="14127372"/>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150892</xdr:rowOff>
    </xdr:from>
    <xdr:ext cx="469744" cy="259045"/>
    <xdr:sp macro="" textlink="">
      <xdr:nvSpPr>
        <xdr:cNvPr id="348" name="n_1aveValue【公営住宅】&#10;一人当たり面積"/>
        <xdr:cNvSpPr txBox="1"/>
      </xdr:nvSpPr>
      <xdr:spPr>
        <a:xfrm>
          <a:off x="93917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161017</xdr:rowOff>
    </xdr:from>
    <xdr:ext cx="469744" cy="259045"/>
    <xdr:sp macro="" textlink="">
      <xdr:nvSpPr>
        <xdr:cNvPr id="349" name="n_2aveValue【公営住宅】&#10;一人当たり面積"/>
        <xdr:cNvSpPr txBox="1"/>
      </xdr:nvSpPr>
      <xdr:spPr>
        <a:xfrm>
          <a:off x="8515427" y="143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147628</xdr:rowOff>
    </xdr:from>
    <xdr:ext cx="469744" cy="259045"/>
    <xdr:sp macro="" textlink="">
      <xdr:nvSpPr>
        <xdr:cNvPr id="350" name="n_3aveValue【公営住宅】&#10;一人当たり面積"/>
        <xdr:cNvSpPr txBox="1"/>
      </xdr:nvSpPr>
      <xdr:spPr>
        <a:xfrm>
          <a:off x="7626427" y="143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120122</xdr:rowOff>
    </xdr:from>
    <xdr:ext cx="469744" cy="259045"/>
    <xdr:sp macro="" textlink="">
      <xdr:nvSpPr>
        <xdr:cNvPr id="351" name="n_1mainValue【公営住宅】&#10;一人当たり面積"/>
        <xdr:cNvSpPr txBox="1"/>
      </xdr:nvSpPr>
      <xdr:spPr>
        <a:xfrm>
          <a:off x="9391727" y="138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135799</xdr:rowOff>
    </xdr:from>
    <xdr:ext cx="469744" cy="259045"/>
    <xdr:sp macro="" textlink="">
      <xdr:nvSpPr>
        <xdr:cNvPr id="352" name="n_2mainValue【公営住宅】&#10;一人当たり面積"/>
        <xdr:cNvSpPr txBox="1"/>
      </xdr:nvSpPr>
      <xdr:spPr>
        <a:xfrm>
          <a:off x="8515427" y="138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155066</xdr:rowOff>
    </xdr:from>
    <xdr:ext cx="469744" cy="259045"/>
    <xdr:sp macro="" textlink="">
      <xdr:nvSpPr>
        <xdr:cNvPr id="353" name="n_3mainValue【公営住宅】&#10;一人当たり面積"/>
        <xdr:cNvSpPr txBox="1"/>
      </xdr:nvSpPr>
      <xdr:spPr>
        <a:xfrm>
          <a:off x="7626427" y="138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64" name="直線コネクタ 3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65" name="テキスト ボックス 364"/>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6" name="直線コネクタ 3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7" name="テキスト ボックス 3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8" name="直線コネクタ 3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9" name="テキスト ボックス 3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0" name="直線コネクタ 3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1" name="テキスト ボックス 37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3" name="テキスト ボックス 37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169926</xdr:rowOff>
    </xdr:from>
    <xdr:to>
      <xdr:col>24</xdr:col>
      <xdr:colOff>62865</xdr:colOff>
      <xdr:row>108</xdr:row>
      <xdr:rowOff>57913</xdr:rowOff>
    </xdr:to>
    <xdr:cxnSp macro="">
      <xdr:nvCxnSpPr>
        <xdr:cNvPr id="375" name="直線コネクタ 374"/>
        <xdr:cNvCxnSpPr/>
      </xdr:nvCxnSpPr>
      <xdr:spPr>
        <a:xfrm flipV="1">
          <a:off x="4634865" y="17143476"/>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61740</xdr:rowOff>
    </xdr:from>
    <xdr:ext cx="340478" cy="259045"/>
    <xdr:sp macro="" textlink="">
      <xdr:nvSpPr>
        <xdr:cNvPr id="376" name="【港湾・漁港】&#10;有形固定資産減価償却率最小値テキスト"/>
        <xdr:cNvSpPr txBox="1"/>
      </xdr:nvSpPr>
      <xdr:spPr>
        <a:xfrm>
          <a:off x="4673600" y="18578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57913</xdr:rowOff>
    </xdr:from>
    <xdr:to>
      <xdr:col>24</xdr:col>
      <xdr:colOff>152400</xdr:colOff>
      <xdr:row>108</xdr:row>
      <xdr:rowOff>57913</xdr:rowOff>
    </xdr:to>
    <xdr:cxnSp macro="">
      <xdr:nvCxnSpPr>
        <xdr:cNvPr id="377" name="直線コネクタ 376"/>
        <xdr:cNvCxnSpPr/>
      </xdr:nvCxnSpPr>
      <xdr:spPr>
        <a:xfrm>
          <a:off x="4546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116603</xdr:rowOff>
    </xdr:from>
    <xdr:ext cx="405111" cy="259045"/>
    <xdr:sp macro="" textlink="">
      <xdr:nvSpPr>
        <xdr:cNvPr id="378" name="【港湾・漁港】&#10;有形固定資産減価償却率最大値テキスト"/>
        <xdr:cNvSpPr txBox="1"/>
      </xdr:nvSpPr>
      <xdr:spPr>
        <a:xfrm>
          <a:off x="4673600" y="1691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169926</xdr:rowOff>
    </xdr:from>
    <xdr:to>
      <xdr:col>24</xdr:col>
      <xdr:colOff>152400</xdr:colOff>
      <xdr:row>99</xdr:row>
      <xdr:rowOff>169926</xdr:rowOff>
    </xdr:to>
    <xdr:cxnSp macro="">
      <xdr:nvCxnSpPr>
        <xdr:cNvPr id="379" name="直線コネクタ 378"/>
        <xdr:cNvCxnSpPr/>
      </xdr:nvCxnSpPr>
      <xdr:spPr>
        <a:xfrm>
          <a:off x="4546600" y="1714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27703</xdr:rowOff>
    </xdr:from>
    <xdr:ext cx="405111" cy="259045"/>
    <xdr:sp macro="" textlink="">
      <xdr:nvSpPr>
        <xdr:cNvPr id="380" name="【港湾・漁港】&#10;有形固定資産減価償却率平均値テキスト"/>
        <xdr:cNvSpPr txBox="1"/>
      </xdr:nvSpPr>
      <xdr:spPr>
        <a:xfrm>
          <a:off x="4673600" y="17172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32258</xdr:rowOff>
    </xdr:from>
    <xdr:to>
      <xdr:col>24</xdr:col>
      <xdr:colOff>114300</xdr:colOff>
      <xdr:row>100</xdr:row>
      <xdr:rowOff>133858</xdr:rowOff>
    </xdr:to>
    <xdr:sp macro="" textlink="">
      <xdr:nvSpPr>
        <xdr:cNvPr id="381" name="フローチャート: 判断 380"/>
        <xdr:cNvSpPr/>
      </xdr:nvSpPr>
      <xdr:spPr>
        <a:xfrm>
          <a:off x="4584700" y="171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73406</xdr:rowOff>
    </xdr:from>
    <xdr:to>
      <xdr:col>20</xdr:col>
      <xdr:colOff>38100</xdr:colOff>
      <xdr:row>101</xdr:row>
      <xdr:rowOff>3556</xdr:rowOff>
    </xdr:to>
    <xdr:sp macro="" textlink="">
      <xdr:nvSpPr>
        <xdr:cNvPr id="382" name="フローチャート: 判断 381"/>
        <xdr:cNvSpPr/>
      </xdr:nvSpPr>
      <xdr:spPr>
        <a:xfrm>
          <a:off x="37465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103124</xdr:rowOff>
    </xdr:from>
    <xdr:to>
      <xdr:col>15</xdr:col>
      <xdr:colOff>101600</xdr:colOff>
      <xdr:row>101</xdr:row>
      <xdr:rowOff>33274</xdr:rowOff>
    </xdr:to>
    <xdr:sp macro="" textlink="">
      <xdr:nvSpPr>
        <xdr:cNvPr id="383" name="フローチャート: 判断 382"/>
        <xdr:cNvSpPr/>
      </xdr:nvSpPr>
      <xdr:spPr>
        <a:xfrm>
          <a:off x="2857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84" name="フローチャート: 判断 383"/>
        <xdr:cNvSpPr/>
      </xdr:nvSpPr>
      <xdr:spPr>
        <a:xfrm>
          <a:off x="1968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119126</xdr:rowOff>
    </xdr:from>
    <xdr:to>
      <xdr:col>24</xdr:col>
      <xdr:colOff>114300</xdr:colOff>
      <xdr:row>100</xdr:row>
      <xdr:rowOff>49276</xdr:rowOff>
    </xdr:to>
    <xdr:sp macro="" textlink="">
      <xdr:nvSpPr>
        <xdr:cNvPr id="390" name="楕円 389"/>
        <xdr:cNvSpPr/>
      </xdr:nvSpPr>
      <xdr:spPr>
        <a:xfrm>
          <a:off x="4584700" y="170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72153</xdr:rowOff>
    </xdr:from>
    <xdr:ext cx="405111" cy="259045"/>
    <xdr:sp macro="" textlink="">
      <xdr:nvSpPr>
        <xdr:cNvPr id="391" name="【港湾・漁港】&#10;有形固定資産減価償却率該当値テキスト"/>
        <xdr:cNvSpPr txBox="1"/>
      </xdr:nvSpPr>
      <xdr:spPr>
        <a:xfrm>
          <a:off x="4673600" y="1704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157987</xdr:rowOff>
    </xdr:from>
    <xdr:to>
      <xdr:col>20</xdr:col>
      <xdr:colOff>38100</xdr:colOff>
      <xdr:row>100</xdr:row>
      <xdr:rowOff>88137</xdr:rowOff>
    </xdr:to>
    <xdr:sp macro="" textlink="">
      <xdr:nvSpPr>
        <xdr:cNvPr id="392" name="楕円 391"/>
        <xdr:cNvSpPr/>
      </xdr:nvSpPr>
      <xdr:spPr>
        <a:xfrm>
          <a:off x="37465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169926</xdr:rowOff>
    </xdr:from>
    <xdr:to>
      <xdr:col>24</xdr:col>
      <xdr:colOff>63500</xdr:colOff>
      <xdr:row>100</xdr:row>
      <xdr:rowOff>37337</xdr:rowOff>
    </xdr:to>
    <xdr:cxnSp macro="">
      <xdr:nvCxnSpPr>
        <xdr:cNvPr id="393" name="直線コネクタ 392"/>
        <xdr:cNvCxnSpPr/>
      </xdr:nvCxnSpPr>
      <xdr:spPr>
        <a:xfrm flipV="1">
          <a:off x="3797300" y="1714347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394" name="楕円 393"/>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37337</xdr:rowOff>
    </xdr:from>
    <xdr:to>
      <xdr:col>19</xdr:col>
      <xdr:colOff>177800</xdr:colOff>
      <xdr:row>100</xdr:row>
      <xdr:rowOff>76200</xdr:rowOff>
    </xdr:to>
    <xdr:cxnSp macro="">
      <xdr:nvCxnSpPr>
        <xdr:cNvPr id="395" name="直線コネクタ 394"/>
        <xdr:cNvCxnSpPr/>
      </xdr:nvCxnSpPr>
      <xdr:spPr>
        <a:xfrm flipV="1">
          <a:off x="2908300" y="17182337"/>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96" name="楕円 395"/>
        <xdr:cNvSpPr/>
      </xdr:nvSpPr>
      <xdr:spPr>
        <a:xfrm>
          <a:off x="1968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117348</xdr:rowOff>
    </xdr:to>
    <xdr:cxnSp macro="">
      <xdr:nvCxnSpPr>
        <xdr:cNvPr id="397" name="直線コネクタ 396"/>
        <xdr:cNvCxnSpPr/>
      </xdr:nvCxnSpPr>
      <xdr:spPr>
        <a:xfrm flipV="1">
          <a:off x="2019300" y="17221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166133</xdr:rowOff>
    </xdr:from>
    <xdr:ext cx="405111" cy="259045"/>
    <xdr:sp macro="" textlink="">
      <xdr:nvSpPr>
        <xdr:cNvPr id="398" name="n_1aveValue【港湾・漁港】&#10;有形固定資産減価償却率"/>
        <xdr:cNvSpPr txBox="1"/>
      </xdr:nvSpPr>
      <xdr:spPr>
        <a:xfrm>
          <a:off x="3582044" y="1731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24401</xdr:rowOff>
    </xdr:from>
    <xdr:ext cx="405111" cy="259045"/>
    <xdr:sp macro="" textlink="">
      <xdr:nvSpPr>
        <xdr:cNvPr id="399" name="n_2aveValue【港湾・漁港】&#10;有形固定資産減価償却率"/>
        <xdr:cNvSpPr txBox="1"/>
      </xdr:nvSpPr>
      <xdr:spPr>
        <a:xfrm>
          <a:off x="2705744" y="1734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159275</xdr:rowOff>
    </xdr:from>
    <xdr:ext cx="405111" cy="259045"/>
    <xdr:sp macro="" textlink="">
      <xdr:nvSpPr>
        <xdr:cNvPr id="400" name="n_3aveValue【港湾・漁港】&#10;有形固定資産減価償却率"/>
        <xdr:cNvSpPr txBox="1"/>
      </xdr:nvSpPr>
      <xdr:spPr>
        <a:xfrm>
          <a:off x="1816744" y="1730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104664</xdr:rowOff>
    </xdr:from>
    <xdr:ext cx="405111" cy="259045"/>
    <xdr:sp macro="" textlink="">
      <xdr:nvSpPr>
        <xdr:cNvPr id="401" name="n_1mainValue【港湾・漁港】&#10;有形固定資産減価償却率"/>
        <xdr:cNvSpPr txBox="1"/>
      </xdr:nvSpPr>
      <xdr:spPr>
        <a:xfrm>
          <a:off x="3582044" y="1690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143527</xdr:rowOff>
    </xdr:from>
    <xdr:ext cx="405111" cy="259045"/>
    <xdr:sp macro="" textlink="">
      <xdr:nvSpPr>
        <xdr:cNvPr id="402" name="n_2mainValue【港湾・漁港】&#10;有形固定資産減価償却率"/>
        <xdr:cNvSpPr txBox="1"/>
      </xdr:nvSpPr>
      <xdr:spPr>
        <a:xfrm>
          <a:off x="2705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403" name="n_3mainValue【港湾・漁港】&#10;有形固定資産減価償却率"/>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5" name="テキスト ボックス 414"/>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7" name="テキスト ボックス 41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9" name="テキスト ボックス 41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152167</xdr:rowOff>
    </xdr:from>
    <xdr:to>
      <xdr:col>54</xdr:col>
      <xdr:colOff>189865</xdr:colOff>
      <xdr:row>107</xdr:row>
      <xdr:rowOff>132686</xdr:rowOff>
    </xdr:to>
    <xdr:cxnSp macro="">
      <xdr:nvCxnSpPr>
        <xdr:cNvPr id="423" name="直線コネクタ 422"/>
        <xdr:cNvCxnSpPr/>
      </xdr:nvCxnSpPr>
      <xdr:spPr>
        <a:xfrm flipV="1">
          <a:off x="10476865" y="17297167"/>
          <a:ext cx="0" cy="1180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136513</xdr:rowOff>
    </xdr:from>
    <xdr:ext cx="469744" cy="259045"/>
    <xdr:sp macro="" textlink="">
      <xdr:nvSpPr>
        <xdr:cNvPr id="424" name="【港湾・漁港】&#10;一人当たり有形固定資産（償却資産）額最小値テキスト"/>
        <xdr:cNvSpPr txBox="1"/>
      </xdr:nvSpPr>
      <xdr:spPr>
        <a:xfrm>
          <a:off x="10515600" y="184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132686</xdr:rowOff>
    </xdr:from>
    <xdr:to>
      <xdr:col>55</xdr:col>
      <xdr:colOff>88900</xdr:colOff>
      <xdr:row>107</xdr:row>
      <xdr:rowOff>132686</xdr:rowOff>
    </xdr:to>
    <xdr:cxnSp macro="">
      <xdr:nvCxnSpPr>
        <xdr:cNvPr id="425" name="直線コネクタ 424"/>
        <xdr:cNvCxnSpPr/>
      </xdr:nvCxnSpPr>
      <xdr:spPr>
        <a:xfrm>
          <a:off x="10388600" y="1847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98844</xdr:rowOff>
    </xdr:from>
    <xdr:ext cx="690189" cy="259045"/>
    <xdr:sp macro="" textlink="">
      <xdr:nvSpPr>
        <xdr:cNvPr id="426" name="【港湾・漁港】&#10;一人当たり有形固定資産（償却資産）額最大値テキスト"/>
        <xdr:cNvSpPr txBox="1"/>
      </xdr:nvSpPr>
      <xdr:spPr>
        <a:xfrm>
          <a:off x="10515600" y="17072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152167</xdr:rowOff>
    </xdr:from>
    <xdr:to>
      <xdr:col>55</xdr:col>
      <xdr:colOff>88900</xdr:colOff>
      <xdr:row>100</xdr:row>
      <xdr:rowOff>152167</xdr:rowOff>
    </xdr:to>
    <xdr:cxnSp macro="">
      <xdr:nvCxnSpPr>
        <xdr:cNvPr id="427" name="直線コネクタ 426"/>
        <xdr:cNvCxnSpPr/>
      </xdr:nvCxnSpPr>
      <xdr:spPr>
        <a:xfrm>
          <a:off x="10388600" y="172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104667</xdr:rowOff>
    </xdr:from>
    <xdr:ext cx="599010" cy="259045"/>
    <xdr:sp macro="" textlink="">
      <xdr:nvSpPr>
        <xdr:cNvPr id="428" name="【港湾・漁港】&#10;一人当たり有形固定資産（償却資産）額平均値テキスト"/>
        <xdr:cNvSpPr txBox="1"/>
      </xdr:nvSpPr>
      <xdr:spPr>
        <a:xfrm>
          <a:off x="10515600" y="1793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126240</xdr:rowOff>
    </xdr:from>
    <xdr:to>
      <xdr:col>55</xdr:col>
      <xdr:colOff>50800</xdr:colOff>
      <xdr:row>105</xdr:row>
      <xdr:rowOff>56390</xdr:rowOff>
    </xdr:to>
    <xdr:sp macro="" textlink="">
      <xdr:nvSpPr>
        <xdr:cNvPr id="429" name="フローチャート: 判断 428"/>
        <xdr:cNvSpPr/>
      </xdr:nvSpPr>
      <xdr:spPr>
        <a:xfrm>
          <a:off x="10426700" y="17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156573</xdr:rowOff>
    </xdr:from>
    <xdr:to>
      <xdr:col>50</xdr:col>
      <xdr:colOff>165100</xdr:colOff>
      <xdr:row>105</xdr:row>
      <xdr:rowOff>86723</xdr:rowOff>
    </xdr:to>
    <xdr:sp macro="" textlink="">
      <xdr:nvSpPr>
        <xdr:cNvPr id="430" name="フローチャート: 判断 429"/>
        <xdr:cNvSpPr/>
      </xdr:nvSpPr>
      <xdr:spPr>
        <a:xfrm>
          <a:off x="9588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50693</xdr:rowOff>
    </xdr:from>
    <xdr:to>
      <xdr:col>46</xdr:col>
      <xdr:colOff>38100</xdr:colOff>
      <xdr:row>104</xdr:row>
      <xdr:rowOff>152293</xdr:rowOff>
    </xdr:to>
    <xdr:sp macro="" textlink="">
      <xdr:nvSpPr>
        <xdr:cNvPr id="431" name="フローチャート: 判断 430"/>
        <xdr:cNvSpPr/>
      </xdr:nvSpPr>
      <xdr:spPr>
        <a:xfrm>
          <a:off x="8699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10781</xdr:rowOff>
    </xdr:from>
    <xdr:to>
      <xdr:col>41</xdr:col>
      <xdr:colOff>101600</xdr:colOff>
      <xdr:row>104</xdr:row>
      <xdr:rowOff>112381</xdr:rowOff>
    </xdr:to>
    <xdr:sp macro="" textlink="">
      <xdr:nvSpPr>
        <xdr:cNvPr id="432" name="フローチャート: 判断 431"/>
        <xdr:cNvSpPr/>
      </xdr:nvSpPr>
      <xdr:spPr>
        <a:xfrm>
          <a:off x="7810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101367</xdr:rowOff>
    </xdr:from>
    <xdr:to>
      <xdr:col>55</xdr:col>
      <xdr:colOff>50800</xdr:colOff>
      <xdr:row>101</xdr:row>
      <xdr:rowOff>31517</xdr:rowOff>
    </xdr:to>
    <xdr:sp macro="" textlink="">
      <xdr:nvSpPr>
        <xdr:cNvPr id="438" name="楕円 437"/>
        <xdr:cNvSpPr/>
      </xdr:nvSpPr>
      <xdr:spPr>
        <a:xfrm>
          <a:off x="10426700" y="172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54394</xdr:rowOff>
    </xdr:from>
    <xdr:ext cx="690189" cy="259045"/>
    <xdr:sp macro="" textlink="">
      <xdr:nvSpPr>
        <xdr:cNvPr id="439" name="【港湾・漁港】&#10;一人当たり有形固定資産（償却資産）額該当値テキスト"/>
        <xdr:cNvSpPr txBox="1"/>
      </xdr:nvSpPr>
      <xdr:spPr>
        <a:xfrm>
          <a:off x="10515600" y="17199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116860</xdr:rowOff>
    </xdr:from>
    <xdr:to>
      <xdr:col>50</xdr:col>
      <xdr:colOff>165100</xdr:colOff>
      <xdr:row>101</xdr:row>
      <xdr:rowOff>47010</xdr:rowOff>
    </xdr:to>
    <xdr:sp macro="" textlink="">
      <xdr:nvSpPr>
        <xdr:cNvPr id="440" name="楕円 439"/>
        <xdr:cNvSpPr/>
      </xdr:nvSpPr>
      <xdr:spPr>
        <a:xfrm>
          <a:off x="9588500" y="1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152167</xdr:rowOff>
    </xdr:from>
    <xdr:to>
      <xdr:col>55</xdr:col>
      <xdr:colOff>0</xdr:colOff>
      <xdr:row>100</xdr:row>
      <xdr:rowOff>167660</xdr:rowOff>
    </xdr:to>
    <xdr:cxnSp macro="">
      <xdr:nvCxnSpPr>
        <xdr:cNvPr id="441" name="直線コネクタ 440"/>
        <xdr:cNvCxnSpPr/>
      </xdr:nvCxnSpPr>
      <xdr:spPr>
        <a:xfrm flipV="1">
          <a:off x="9639300" y="17297167"/>
          <a:ext cx="8382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140058</xdr:rowOff>
    </xdr:from>
    <xdr:to>
      <xdr:col>46</xdr:col>
      <xdr:colOff>38100</xdr:colOff>
      <xdr:row>101</xdr:row>
      <xdr:rowOff>70208</xdr:rowOff>
    </xdr:to>
    <xdr:sp macro="" textlink="">
      <xdr:nvSpPr>
        <xdr:cNvPr id="442" name="楕円 441"/>
        <xdr:cNvSpPr/>
      </xdr:nvSpPr>
      <xdr:spPr>
        <a:xfrm>
          <a:off x="8699500" y="172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167660</xdr:rowOff>
    </xdr:from>
    <xdr:to>
      <xdr:col>50</xdr:col>
      <xdr:colOff>114300</xdr:colOff>
      <xdr:row>101</xdr:row>
      <xdr:rowOff>19408</xdr:rowOff>
    </xdr:to>
    <xdr:cxnSp macro="">
      <xdr:nvCxnSpPr>
        <xdr:cNvPr id="443" name="直線コネクタ 442"/>
        <xdr:cNvCxnSpPr/>
      </xdr:nvCxnSpPr>
      <xdr:spPr>
        <a:xfrm flipV="1">
          <a:off x="8750300" y="17312660"/>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165043</xdr:rowOff>
    </xdr:from>
    <xdr:to>
      <xdr:col>41</xdr:col>
      <xdr:colOff>101600</xdr:colOff>
      <xdr:row>101</xdr:row>
      <xdr:rowOff>95193</xdr:rowOff>
    </xdr:to>
    <xdr:sp macro="" textlink="">
      <xdr:nvSpPr>
        <xdr:cNvPr id="444" name="楕円 443"/>
        <xdr:cNvSpPr/>
      </xdr:nvSpPr>
      <xdr:spPr>
        <a:xfrm>
          <a:off x="7810500" y="173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19408</xdr:rowOff>
    </xdr:from>
    <xdr:to>
      <xdr:col>45</xdr:col>
      <xdr:colOff>177800</xdr:colOff>
      <xdr:row>101</xdr:row>
      <xdr:rowOff>44393</xdr:rowOff>
    </xdr:to>
    <xdr:cxnSp macro="">
      <xdr:nvCxnSpPr>
        <xdr:cNvPr id="445" name="直線コネクタ 444"/>
        <xdr:cNvCxnSpPr/>
      </xdr:nvCxnSpPr>
      <xdr:spPr>
        <a:xfrm flipV="1">
          <a:off x="7861300" y="17335858"/>
          <a:ext cx="889000" cy="2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77850</xdr:rowOff>
    </xdr:from>
    <xdr:ext cx="599010" cy="259045"/>
    <xdr:sp macro="" textlink="">
      <xdr:nvSpPr>
        <xdr:cNvPr id="446" name="n_1aveValue【港湾・漁港】&#10;一人当たり有形固定資産（償却資産）額"/>
        <xdr:cNvSpPr txBox="1"/>
      </xdr:nvSpPr>
      <xdr:spPr>
        <a:xfrm>
          <a:off x="9327095" y="180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143420</xdr:rowOff>
    </xdr:from>
    <xdr:ext cx="599010" cy="259045"/>
    <xdr:sp macro="" textlink="">
      <xdr:nvSpPr>
        <xdr:cNvPr id="447" name="n_2aveValue【港湾・漁港】&#10;一人当たり有形固定資産（償却資産）額"/>
        <xdr:cNvSpPr txBox="1"/>
      </xdr:nvSpPr>
      <xdr:spPr>
        <a:xfrm>
          <a:off x="84507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103508</xdr:rowOff>
    </xdr:from>
    <xdr:ext cx="690189" cy="259045"/>
    <xdr:sp macro="" textlink="">
      <xdr:nvSpPr>
        <xdr:cNvPr id="448" name="n_3aveValue【港湾・漁港】&#10;一人当たり有形固定資産（償却資産）額"/>
        <xdr:cNvSpPr txBox="1"/>
      </xdr:nvSpPr>
      <xdr:spPr>
        <a:xfrm>
          <a:off x="7516205" y="17934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63537</xdr:rowOff>
    </xdr:from>
    <xdr:ext cx="690189" cy="259045"/>
    <xdr:sp macro="" textlink="">
      <xdr:nvSpPr>
        <xdr:cNvPr id="449" name="n_1mainValue【港湾・漁港】&#10;一人当たり有形固定資産（償却資産）額"/>
        <xdr:cNvSpPr txBox="1"/>
      </xdr:nvSpPr>
      <xdr:spPr>
        <a:xfrm>
          <a:off x="9281505" y="17037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86735</xdr:rowOff>
    </xdr:from>
    <xdr:ext cx="690189" cy="259045"/>
    <xdr:sp macro="" textlink="">
      <xdr:nvSpPr>
        <xdr:cNvPr id="450" name="n_2mainValue【港湾・漁港】&#10;一人当たり有形固定資産（償却資産）額"/>
        <xdr:cNvSpPr txBox="1"/>
      </xdr:nvSpPr>
      <xdr:spPr>
        <a:xfrm>
          <a:off x="8405205" y="170602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111720</xdr:rowOff>
    </xdr:from>
    <xdr:ext cx="690189" cy="259045"/>
    <xdr:sp macro="" textlink="">
      <xdr:nvSpPr>
        <xdr:cNvPr id="451" name="n_3mainValue【港湾・漁港】&#10;一人当たり有形固定資産（償却資産）額"/>
        <xdr:cNvSpPr txBox="1"/>
      </xdr:nvSpPr>
      <xdr:spPr>
        <a:xfrm>
          <a:off x="7516205" y="1708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477" name="直線コネクタ 476"/>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478"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479" name="直線コネクタ 478"/>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76035</xdr:rowOff>
    </xdr:from>
    <xdr:ext cx="405111" cy="259045"/>
    <xdr:sp macro="" textlink="">
      <xdr:nvSpPr>
        <xdr:cNvPr id="482" name="【認定こども園・幼稚園・保育所】&#10;有形固定資産減価償却率平均値テキスト"/>
        <xdr:cNvSpPr txBox="1"/>
      </xdr:nvSpPr>
      <xdr:spPr>
        <a:xfrm>
          <a:off x="16357600" y="624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83" name="フローチャート: 判断 482"/>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84" name="フローチャート: 判断 483"/>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85" name="フローチャート: 判断 484"/>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86" name="フローチャート: 判断 485"/>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492" name="楕円 491"/>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493" name="【認定こども園・幼稚園・保育所】&#10;有形固定資産減価償却率該当値テキスト"/>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494" name="楕円 493"/>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95794</xdr:rowOff>
    </xdr:to>
    <xdr:cxnSp macro="">
      <xdr:nvCxnSpPr>
        <xdr:cNvPr id="495" name="直線コネクタ 494"/>
        <xdr:cNvCxnSpPr/>
      </xdr:nvCxnSpPr>
      <xdr:spPr>
        <a:xfrm>
          <a:off x="15481300" y="669580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167459</xdr:rowOff>
    </xdr:from>
    <xdr:to>
      <xdr:col>76</xdr:col>
      <xdr:colOff>165100</xdr:colOff>
      <xdr:row>39</xdr:row>
      <xdr:rowOff>97609</xdr:rowOff>
    </xdr:to>
    <xdr:sp macro="" textlink="">
      <xdr:nvSpPr>
        <xdr:cNvPr id="496" name="楕円 495"/>
        <xdr:cNvSpPr/>
      </xdr:nvSpPr>
      <xdr:spPr>
        <a:xfrm>
          <a:off x="14541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46809</xdr:rowOff>
    </xdr:to>
    <xdr:cxnSp macro="">
      <xdr:nvCxnSpPr>
        <xdr:cNvPr id="497" name="直線コネクタ 496"/>
        <xdr:cNvCxnSpPr/>
      </xdr:nvCxnSpPr>
      <xdr:spPr>
        <a:xfrm flipV="1">
          <a:off x="14592300" y="66958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98" name="楕円 497"/>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46809</xdr:rowOff>
    </xdr:to>
    <xdr:cxnSp macro="">
      <xdr:nvCxnSpPr>
        <xdr:cNvPr id="499" name="直線コネクタ 498"/>
        <xdr:cNvCxnSpPr/>
      </xdr:nvCxnSpPr>
      <xdr:spPr>
        <a:xfrm>
          <a:off x="13703300" y="668437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500" name="n_1aveValue【認定こども園・幼稚園・保育所】&#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501" name="n_2aveValue【認定こども園・幼稚園・保育所】&#10;有形固定資産減価償却率"/>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502" name="n_3aveValue【認定こども園・幼稚園・保育所】&#10;有形固定資産減価償却率"/>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503" name="n_1mainValue【認定こども園・幼稚園・保育所】&#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504" name="n_2mainValue【認定こども園・幼稚園・保育所】&#10;有形固定資産減価償却率"/>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505" name="n_3mainValue【認定こども園・幼稚園・保育所】&#10;有形固定資産減価償却率"/>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6" name="直線コネクタ 5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7" name="テキスト ボックス 5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8" name="直線コネクタ 5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9" name="テキスト ボックス 5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0" name="直線コネクタ 5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1" name="テキスト ボックス 5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2" name="直線コネクタ 5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3" name="テキスト ボックス 5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527" name="直線コネクタ 526"/>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528"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529" name="直線コネクタ 528"/>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530"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531" name="直線コネクタ 530"/>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532"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533" name="フローチャート: 判断 532"/>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34" name="フローチャート: 判断 533"/>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535" name="フローチャート: 判断 534"/>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536" name="フローチャート: 判断 535"/>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52832</xdr:rowOff>
    </xdr:from>
    <xdr:to>
      <xdr:col>116</xdr:col>
      <xdr:colOff>114300</xdr:colOff>
      <xdr:row>35</xdr:row>
      <xdr:rowOff>154432</xdr:rowOff>
    </xdr:to>
    <xdr:sp macro="" textlink="">
      <xdr:nvSpPr>
        <xdr:cNvPr id="542" name="楕円 541"/>
        <xdr:cNvSpPr/>
      </xdr:nvSpPr>
      <xdr:spPr>
        <a:xfrm>
          <a:off x="221107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75709</xdr:rowOff>
    </xdr:from>
    <xdr:ext cx="469744" cy="259045"/>
    <xdr:sp macro="" textlink="">
      <xdr:nvSpPr>
        <xdr:cNvPr id="543" name="【認定こども園・幼稚園・保育所】&#10;一人当たり面積該当値テキスト"/>
        <xdr:cNvSpPr txBox="1"/>
      </xdr:nvSpPr>
      <xdr:spPr>
        <a:xfrm>
          <a:off x="22199600" y="59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125984</xdr:rowOff>
    </xdr:from>
    <xdr:to>
      <xdr:col>112</xdr:col>
      <xdr:colOff>38100</xdr:colOff>
      <xdr:row>35</xdr:row>
      <xdr:rowOff>56134</xdr:rowOff>
    </xdr:to>
    <xdr:sp macro="" textlink="">
      <xdr:nvSpPr>
        <xdr:cNvPr id="544" name="楕円 543"/>
        <xdr:cNvSpPr/>
      </xdr:nvSpPr>
      <xdr:spPr>
        <a:xfrm>
          <a:off x="21272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5334</xdr:rowOff>
    </xdr:from>
    <xdr:to>
      <xdr:col>116</xdr:col>
      <xdr:colOff>63500</xdr:colOff>
      <xdr:row>35</xdr:row>
      <xdr:rowOff>103632</xdr:rowOff>
    </xdr:to>
    <xdr:cxnSp macro="">
      <xdr:nvCxnSpPr>
        <xdr:cNvPr id="545" name="直線コネクタ 544"/>
        <xdr:cNvCxnSpPr/>
      </xdr:nvCxnSpPr>
      <xdr:spPr>
        <a:xfrm>
          <a:off x="21323300" y="600608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546" name="楕円 545"/>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5334</xdr:rowOff>
    </xdr:from>
    <xdr:to>
      <xdr:col>111</xdr:col>
      <xdr:colOff>177800</xdr:colOff>
      <xdr:row>35</xdr:row>
      <xdr:rowOff>28194</xdr:rowOff>
    </xdr:to>
    <xdr:cxnSp macro="">
      <xdr:nvCxnSpPr>
        <xdr:cNvPr id="547" name="直線コネクタ 546"/>
        <xdr:cNvCxnSpPr/>
      </xdr:nvCxnSpPr>
      <xdr:spPr>
        <a:xfrm flipV="1">
          <a:off x="20434300" y="6006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109982</xdr:rowOff>
    </xdr:from>
    <xdr:to>
      <xdr:col>102</xdr:col>
      <xdr:colOff>165100</xdr:colOff>
      <xdr:row>35</xdr:row>
      <xdr:rowOff>40132</xdr:rowOff>
    </xdr:to>
    <xdr:sp macro="" textlink="">
      <xdr:nvSpPr>
        <xdr:cNvPr id="548" name="楕円 547"/>
        <xdr:cNvSpPr/>
      </xdr:nvSpPr>
      <xdr:spPr>
        <a:xfrm>
          <a:off x="19494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160782</xdr:rowOff>
    </xdr:from>
    <xdr:to>
      <xdr:col>107</xdr:col>
      <xdr:colOff>50800</xdr:colOff>
      <xdr:row>35</xdr:row>
      <xdr:rowOff>28194</xdr:rowOff>
    </xdr:to>
    <xdr:cxnSp macro="">
      <xdr:nvCxnSpPr>
        <xdr:cNvPr id="549" name="直線コネクタ 548"/>
        <xdr:cNvCxnSpPr/>
      </xdr:nvCxnSpPr>
      <xdr:spPr>
        <a:xfrm>
          <a:off x="19545300" y="59900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550"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551"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552"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72661</xdr:rowOff>
    </xdr:from>
    <xdr:ext cx="469744" cy="259045"/>
    <xdr:sp macro="" textlink="">
      <xdr:nvSpPr>
        <xdr:cNvPr id="553" name="n_1mainValue【認定こども園・幼稚園・保育所】&#10;一人当たり面積"/>
        <xdr:cNvSpPr txBox="1"/>
      </xdr:nvSpPr>
      <xdr:spPr>
        <a:xfrm>
          <a:off x="21075727" y="57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554"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56659</xdr:rowOff>
    </xdr:from>
    <xdr:ext cx="469744" cy="259045"/>
    <xdr:sp macro="" textlink="">
      <xdr:nvSpPr>
        <xdr:cNvPr id="555" name="n_3mainValue【認定こども園・幼稚園・保育所】&#10;一人当たり面積"/>
        <xdr:cNvSpPr txBox="1"/>
      </xdr:nvSpPr>
      <xdr:spPr>
        <a:xfrm>
          <a:off x="19310427"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82" name="直線コネクタ 581"/>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83"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84" name="直線コネクタ 583"/>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6" name="直線コネクタ 58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8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88" name="フローチャート: 判断 58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9" name="フローチャート: 判断 588"/>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90" name="フローチャート: 判断 58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91" name="フローチャート: 判断 590"/>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97" name="楕円 596"/>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98" name="【学校施設】&#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99" name="楕円 598"/>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60</xdr:row>
      <xdr:rowOff>78377</xdr:rowOff>
    </xdr:to>
    <xdr:cxnSp macro="">
      <xdr:nvCxnSpPr>
        <xdr:cNvPr id="600" name="直線コネクタ 599"/>
        <xdr:cNvCxnSpPr/>
      </xdr:nvCxnSpPr>
      <xdr:spPr>
        <a:xfrm>
          <a:off x="15481300" y="1010412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01" name="楕円 600"/>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50619</xdr:rowOff>
    </xdr:to>
    <xdr:cxnSp macro="">
      <xdr:nvCxnSpPr>
        <xdr:cNvPr id="602" name="直線コネクタ 601"/>
        <xdr:cNvCxnSpPr/>
      </xdr:nvCxnSpPr>
      <xdr:spPr>
        <a:xfrm flipV="1">
          <a:off x="14592300" y="101041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03" name="楕円 60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61</xdr:row>
      <xdr:rowOff>24493</xdr:rowOff>
    </xdr:to>
    <xdr:cxnSp macro="">
      <xdr:nvCxnSpPr>
        <xdr:cNvPr id="604" name="直線コネクタ 603"/>
        <xdr:cNvCxnSpPr/>
      </xdr:nvCxnSpPr>
      <xdr:spPr>
        <a:xfrm flipV="1">
          <a:off x="13703300" y="10166169"/>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5"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06"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607"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08"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09" name="n_2mainValue【学校施設】&#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610" name="n_3mainValue【学校施設】&#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0" name="テキスト ボックス 62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636" name="直線コネクタ 635"/>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637"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638" name="直線コネクタ 637"/>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639"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640" name="直線コネクタ 639"/>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641"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642" name="フローチャート: 判断 641"/>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643" name="フローチャート: 判断 642"/>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644" name="フローチャート: 判断 643"/>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645" name="フローチャート: 判断 644"/>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139918</xdr:rowOff>
    </xdr:from>
    <xdr:to>
      <xdr:col>116</xdr:col>
      <xdr:colOff>114300</xdr:colOff>
      <xdr:row>62</xdr:row>
      <xdr:rowOff>70068</xdr:rowOff>
    </xdr:to>
    <xdr:sp macro="" textlink="">
      <xdr:nvSpPr>
        <xdr:cNvPr id="651" name="楕円 650"/>
        <xdr:cNvSpPr/>
      </xdr:nvSpPr>
      <xdr:spPr>
        <a:xfrm>
          <a:off x="22110700" y="105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162795</xdr:rowOff>
    </xdr:from>
    <xdr:ext cx="469744" cy="259045"/>
    <xdr:sp macro="" textlink="">
      <xdr:nvSpPr>
        <xdr:cNvPr id="652" name="【学校施設】&#10;一人当たり面積該当値テキスト"/>
        <xdr:cNvSpPr txBox="1"/>
      </xdr:nvSpPr>
      <xdr:spPr>
        <a:xfrm>
          <a:off x="22199600" y="1044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119180</xdr:rowOff>
    </xdr:from>
    <xdr:to>
      <xdr:col>112</xdr:col>
      <xdr:colOff>38100</xdr:colOff>
      <xdr:row>62</xdr:row>
      <xdr:rowOff>49330</xdr:rowOff>
    </xdr:to>
    <xdr:sp macro="" textlink="">
      <xdr:nvSpPr>
        <xdr:cNvPr id="653" name="楕円 652"/>
        <xdr:cNvSpPr/>
      </xdr:nvSpPr>
      <xdr:spPr>
        <a:xfrm>
          <a:off x="21272500" y="10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169980</xdr:rowOff>
    </xdr:from>
    <xdr:to>
      <xdr:col>116</xdr:col>
      <xdr:colOff>63500</xdr:colOff>
      <xdr:row>62</xdr:row>
      <xdr:rowOff>19268</xdr:rowOff>
    </xdr:to>
    <xdr:cxnSp macro="">
      <xdr:nvCxnSpPr>
        <xdr:cNvPr id="654" name="直線コネクタ 653"/>
        <xdr:cNvCxnSpPr/>
      </xdr:nvCxnSpPr>
      <xdr:spPr>
        <a:xfrm>
          <a:off x="21323300" y="10628430"/>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109873</xdr:rowOff>
    </xdr:from>
    <xdr:to>
      <xdr:col>107</xdr:col>
      <xdr:colOff>101600</xdr:colOff>
      <xdr:row>62</xdr:row>
      <xdr:rowOff>40023</xdr:rowOff>
    </xdr:to>
    <xdr:sp macro="" textlink="">
      <xdr:nvSpPr>
        <xdr:cNvPr id="655" name="楕円 654"/>
        <xdr:cNvSpPr/>
      </xdr:nvSpPr>
      <xdr:spPr>
        <a:xfrm>
          <a:off x="20383500" y="10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160673</xdr:rowOff>
    </xdr:from>
    <xdr:to>
      <xdr:col>111</xdr:col>
      <xdr:colOff>177800</xdr:colOff>
      <xdr:row>61</xdr:row>
      <xdr:rowOff>169980</xdr:rowOff>
    </xdr:to>
    <xdr:cxnSp macro="">
      <xdr:nvCxnSpPr>
        <xdr:cNvPr id="656" name="直線コネクタ 655"/>
        <xdr:cNvCxnSpPr/>
      </xdr:nvCxnSpPr>
      <xdr:spPr>
        <a:xfrm>
          <a:off x="20434300" y="1061912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146613</xdr:rowOff>
    </xdr:from>
    <xdr:to>
      <xdr:col>102</xdr:col>
      <xdr:colOff>165100</xdr:colOff>
      <xdr:row>62</xdr:row>
      <xdr:rowOff>76763</xdr:rowOff>
    </xdr:to>
    <xdr:sp macro="" textlink="">
      <xdr:nvSpPr>
        <xdr:cNvPr id="657" name="楕円 656"/>
        <xdr:cNvSpPr/>
      </xdr:nvSpPr>
      <xdr:spPr>
        <a:xfrm>
          <a:off x="19494500" y="106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160673</xdr:rowOff>
    </xdr:from>
    <xdr:to>
      <xdr:col>107</xdr:col>
      <xdr:colOff>50800</xdr:colOff>
      <xdr:row>62</xdr:row>
      <xdr:rowOff>25963</xdr:rowOff>
    </xdr:to>
    <xdr:cxnSp macro="">
      <xdr:nvCxnSpPr>
        <xdr:cNvPr id="658" name="直線コネクタ 657"/>
        <xdr:cNvCxnSpPr/>
      </xdr:nvCxnSpPr>
      <xdr:spPr>
        <a:xfrm flipV="1">
          <a:off x="19545300" y="10619123"/>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659" name="n_1aveValue【学校施設】&#10;一人当たり面積"/>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660"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661" name="n_3aveValue【学校施設】&#10;一人当たり面積"/>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40457</xdr:rowOff>
    </xdr:from>
    <xdr:ext cx="469744" cy="259045"/>
    <xdr:sp macro="" textlink="">
      <xdr:nvSpPr>
        <xdr:cNvPr id="662" name="n_1mainValue【学校施設】&#10;一人当たり面積"/>
        <xdr:cNvSpPr txBox="1"/>
      </xdr:nvSpPr>
      <xdr:spPr>
        <a:xfrm>
          <a:off x="21075727" y="1067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56550</xdr:rowOff>
    </xdr:from>
    <xdr:ext cx="469744" cy="259045"/>
    <xdr:sp macro="" textlink="">
      <xdr:nvSpPr>
        <xdr:cNvPr id="663" name="n_2mainValue【学校施設】&#10;一人当たり面積"/>
        <xdr:cNvSpPr txBox="1"/>
      </xdr:nvSpPr>
      <xdr:spPr>
        <a:xfrm>
          <a:off x="20199427" y="103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67890</xdr:rowOff>
    </xdr:from>
    <xdr:ext cx="469744" cy="259045"/>
    <xdr:sp macro="" textlink="">
      <xdr:nvSpPr>
        <xdr:cNvPr id="664" name="n_3mainValue【学校施設】&#10;一人当たり面積"/>
        <xdr:cNvSpPr txBox="1"/>
      </xdr:nvSpPr>
      <xdr:spPr>
        <a:xfrm>
          <a:off x="19310427" y="1069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76" name="テキスト ボックス 67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88" name="直線コネクタ 687"/>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89"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90" name="直線コネクタ 68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91"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92" name="直線コネクタ 69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693" name="【児童館】&#10;有形固定資産減価償却率平均値テキスト"/>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94" name="フローチャート: 判断 693"/>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95" name="フローチャート: 判断 694"/>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696" name="フローチャート: 判断 695"/>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697" name="フローチャート: 判断 696"/>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703" name="楕円 702"/>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29227</xdr:rowOff>
    </xdr:from>
    <xdr:ext cx="405111" cy="259045"/>
    <xdr:sp macro="" textlink="">
      <xdr:nvSpPr>
        <xdr:cNvPr id="704" name="【児童館】&#10;有形固定資産減価償却率該当値テキスト"/>
        <xdr:cNvSpPr txBox="1"/>
      </xdr:nvSpPr>
      <xdr:spPr>
        <a:xfrm>
          <a:off x="16357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05" name="楕円 704"/>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83820</xdr:rowOff>
    </xdr:to>
    <xdr:cxnSp macro="">
      <xdr:nvCxnSpPr>
        <xdr:cNvPr id="706" name="直線コネクタ 705"/>
        <xdr:cNvCxnSpPr/>
      </xdr:nvCxnSpPr>
      <xdr:spPr>
        <a:xfrm flipV="1">
          <a:off x="15481300" y="1411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52070</xdr:rowOff>
    </xdr:from>
    <xdr:to>
      <xdr:col>76</xdr:col>
      <xdr:colOff>165100</xdr:colOff>
      <xdr:row>82</xdr:row>
      <xdr:rowOff>153670</xdr:rowOff>
    </xdr:to>
    <xdr:sp macro="" textlink="">
      <xdr:nvSpPr>
        <xdr:cNvPr id="707" name="楕円 706"/>
        <xdr:cNvSpPr/>
      </xdr:nvSpPr>
      <xdr:spPr>
        <a:xfrm>
          <a:off x="14541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102870</xdr:rowOff>
    </xdr:to>
    <xdr:cxnSp macro="">
      <xdr:nvCxnSpPr>
        <xdr:cNvPr id="708" name="直線コネクタ 707"/>
        <xdr:cNvCxnSpPr/>
      </xdr:nvCxnSpPr>
      <xdr:spPr>
        <a:xfrm flipV="1">
          <a:off x="14592300" y="14142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74930</xdr:rowOff>
    </xdr:from>
    <xdr:to>
      <xdr:col>72</xdr:col>
      <xdr:colOff>38100</xdr:colOff>
      <xdr:row>83</xdr:row>
      <xdr:rowOff>5080</xdr:rowOff>
    </xdr:to>
    <xdr:sp macro="" textlink="">
      <xdr:nvSpPr>
        <xdr:cNvPr id="709" name="楕円 708"/>
        <xdr:cNvSpPr/>
      </xdr:nvSpPr>
      <xdr:spPr>
        <a:xfrm>
          <a:off x="13652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102870</xdr:rowOff>
    </xdr:from>
    <xdr:to>
      <xdr:col>76</xdr:col>
      <xdr:colOff>114300</xdr:colOff>
      <xdr:row>82</xdr:row>
      <xdr:rowOff>125730</xdr:rowOff>
    </xdr:to>
    <xdr:cxnSp macro="">
      <xdr:nvCxnSpPr>
        <xdr:cNvPr id="710" name="直線コネクタ 709"/>
        <xdr:cNvCxnSpPr/>
      </xdr:nvCxnSpPr>
      <xdr:spPr>
        <a:xfrm flipV="1">
          <a:off x="13703300" y="14161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142257</xdr:rowOff>
    </xdr:from>
    <xdr:ext cx="405111" cy="259045"/>
    <xdr:sp macro="" textlink="">
      <xdr:nvSpPr>
        <xdr:cNvPr id="711" name="n_1aveValue【児童館】&#10;有形固定資産減価償却率"/>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81297</xdr:rowOff>
    </xdr:from>
    <xdr:ext cx="405111" cy="259045"/>
    <xdr:sp macro="" textlink="">
      <xdr:nvSpPr>
        <xdr:cNvPr id="712" name="n_2aveValue【児童館】&#10;有形固定資産減価償却率"/>
        <xdr:cNvSpPr txBox="1"/>
      </xdr:nvSpPr>
      <xdr:spPr>
        <a:xfrm>
          <a:off x="14389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713" name="n_3aveValue【児童館】&#10;有形固定資産減価償却率"/>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14" name="n_1mainValue【児童館】&#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715" name="n_2mainValue【児童館】&#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167657</xdr:rowOff>
    </xdr:from>
    <xdr:ext cx="405111" cy="259045"/>
    <xdr:sp macro="" textlink="">
      <xdr:nvSpPr>
        <xdr:cNvPr id="716" name="n_3mainValue【児童館】&#10;有形固定資産減価償却率"/>
        <xdr:cNvSpPr txBox="1"/>
      </xdr:nvSpPr>
      <xdr:spPr>
        <a:xfrm>
          <a:off x="13500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7" name="直線コネクタ 7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8" name="テキスト ボックス 7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9" name="直線コネクタ 7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0" name="テキスト ボックス 7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1" name="直線コネクタ 7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2" name="テキスト ボックス 7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3" name="直線コネクタ 7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4" name="テキスト ボックス 7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5" name="直線コネクタ 7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6" name="テキスト ボックス 7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7" name="直線コネクタ 7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8" name="テキスト ボックス 7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742" name="直線コネクタ 741"/>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4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44" name="直線コネクタ 74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745" name="【児童館】&#10;一人当たり面積最大値テキスト"/>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746" name="直線コネクタ 745"/>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747" name="【児童館】&#10;一人当たり面積平均値テキスト"/>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48" name="フローチャート: 判断 747"/>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749" name="フローチャート: 判断 748"/>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750" name="フローチャート: 判断 749"/>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751" name="フローチャート: 判断 750"/>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757" name="楕円 756"/>
        <xdr:cNvSpPr/>
      </xdr:nvSpPr>
      <xdr:spPr>
        <a:xfrm>
          <a:off x="22110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109963</xdr:rowOff>
    </xdr:from>
    <xdr:ext cx="469744" cy="259045"/>
    <xdr:sp macro="" textlink="">
      <xdr:nvSpPr>
        <xdr:cNvPr id="758" name="【児童館】&#10;一人当たり面積該当値テキスト"/>
        <xdr:cNvSpPr txBox="1"/>
      </xdr:nvSpPr>
      <xdr:spPr>
        <a:xfrm>
          <a:off x="22199600" y="143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131536</xdr:rowOff>
    </xdr:from>
    <xdr:to>
      <xdr:col>112</xdr:col>
      <xdr:colOff>38100</xdr:colOff>
      <xdr:row>84</xdr:row>
      <xdr:rowOff>61686</xdr:rowOff>
    </xdr:to>
    <xdr:sp macro="" textlink="">
      <xdr:nvSpPr>
        <xdr:cNvPr id="759" name="楕円 758"/>
        <xdr:cNvSpPr/>
      </xdr:nvSpPr>
      <xdr:spPr>
        <a:xfrm>
          <a:off x="21272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10886</xdr:rowOff>
    </xdr:from>
    <xdr:to>
      <xdr:col>116</xdr:col>
      <xdr:colOff>63500</xdr:colOff>
      <xdr:row>84</xdr:row>
      <xdr:rowOff>10886</xdr:rowOff>
    </xdr:to>
    <xdr:cxnSp macro="">
      <xdr:nvCxnSpPr>
        <xdr:cNvPr id="760" name="直線コネクタ 759"/>
        <xdr:cNvCxnSpPr/>
      </xdr:nvCxnSpPr>
      <xdr:spPr>
        <a:xfrm>
          <a:off x="21323300" y="14412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61" name="楕円 760"/>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10886</xdr:rowOff>
    </xdr:from>
    <xdr:to>
      <xdr:col>111</xdr:col>
      <xdr:colOff>177800</xdr:colOff>
      <xdr:row>84</xdr:row>
      <xdr:rowOff>21771</xdr:rowOff>
    </xdr:to>
    <xdr:cxnSp macro="">
      <xdr:nvCxnSpPr>
        <xdr:cNvPr id="762" name="直線コネクタ 761"/>
        <xdr:cNvCxnSpPr/>
      </xdr:nvCxnSpPr>
      <xdr:spPr>
        <a:xfrm flipV="1">
          <a:off x="20434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763" name="楕円 762"/>
        <xdr:cNvSpPr/>
      </xdr:nvSpPr>
      <xdr:spPr>
        <a:xfrm>
          <a:off x="19494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32657</xdr:rowOff>
    </xdr:to>
    <xdr:cxnSp macro="">
      <xdr:nvCxnSpPr>
        <xdr:cNvPr id="764" name="直線コネクタ 763"/>
        <xdr:cNvCxnSpPr/>
      </xdr:nvCxnSpPr>
      <xdr:spPr>
        <a:xfrm flipV="1">
          <a:off x="19545300" y="14423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85470</xdr:rowOff>
    </xdr:from>
    <xdr:ext cx="469744" cy="259045"/>
    <xdr:sp macro="" textlink="">
      <xdr:nvSpPr>
        <xdr:cNvPr id="765" name="n_1aveValue【児童館】&#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766" name="n_2aveValue【児童館】&#10;一人当たり面積"/>
        <xdr:cNvSpPr txBox="1"/>
      </xdr:nvSpPr>
      <xdr:spPr>
        <a:xfrm>
          <a:off x="20199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767" name="n_3aveValue【児童館】&#10;一人当たり面積"/>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78213</xdr:rowOff>
    </xdr:from>
    <xdr:ext cx="469744" cy="259045"/>
    <xdr:sp macro="" textlink="">
      <xdr:nvSpPr>
        <xdr:cNvPr id="768" name="n_1mainValue【児童館】&#10;一人当たり面積"/>
        <xdr:cNvSpPr txBox="1"/>
      </xdr:nvSpPr>
      <xdr:spPr>
        <a:xfrm>
          <a:off x="210757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69" name="n_2main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74584</xdr:rowOff>
    </xdr:from>
    <xdr:ext cx="469744" cy="259045"/>
    <xdr:sp macro="" textlink="">
      <xdr:nvSpPr>
        <xdr:cNvPr id="770" name="n_3mainValue【児童館】&#10;一人当たり面積"/>
        <xdr:cNvSpPr txBox="1"/>
      </xdr:nvSpPr>
      <xdr:spPr>
        <a:xfrm>
          <a:off x="19310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橋りょうについては老朽化が類似団体を大きく上回っているため、平成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年度に策定をした「黒潮町橋梁長寿命化修繕計画」に基づき、緊急性により優先順位をつけ順次改修を行っているところである。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公営住宅については多くの住宅が耐用年数を迎えようとして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、更新整備が今後の大きな課題となっている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等再編計画に基づき、老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朽化対策を実施していくこと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港湾・漁港については町管理の港湾・漁港のうち老朽化が進んでいるものについては国のストックマネジメント事業を導入して改修計画を策定し長寿命化を実施している最中である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年度には全町的な公共施設等総合管理計画に基づく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施設全体の長寿命化対策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及び安全対策を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2" name="楕円 71"/>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3" name="【図書館】&#10;有形固定資産減価償却率該当値テキスト"/>
        <xdr:cNvSpPr txBox="1"/>
      </xdr:nvSpPr>
      <xdr:spPr>
        <a:xfrm>
          <a:off x="4673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81099</xdr:rowOff>
    </xdr:from>
    <xdr:to>
      <xdr:col>24</xdr:col>
      <xdr:colOff>63500</xdr:colOff>
      <xdr:row>37</xdr:row>
      <xdr:rowOff>123553</xdr:rowOff>
    </xdr:to>
    <xdr:cxnSp macro="">
      <xdr:nvCxnSpPr>
        <xdr:cNvPr id="75" name="直線コネクタ 74"/>
        <xdr:cNvCxnSpPr/>
      </xdr:nvCxnSpPr>
      <xdr:spPr>
        <a:xfrm flipV="1">
          <a:off x="3797300" y="64247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6" name="楕円 75"/>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167640</xdr:rowOff>
    </xdr:to>
    <xdr:cxnSp macro="">
      <xdr:nvCxnSpPr>
        <xdr:cNvPr id="77" name="直線コネクタ 76"/>
        <xdr:cNvCxnSpPr/>
      </xdr:nvCxnSpPr>
      <xdr:spPr>
        <a:xfrm flipV="1">
          <a:off x="2908300" y="64672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78" name="楕円 77"/>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48441</xdr:rowOff>
    </xdr:to>
    <xdr:cxnSp macro="">
      <xdr:nvCxnSpPr>
        <xdr:cNvPr id="79" name="直線コネクタ 78"/>
        <xdr:cNvCxnSpPr/>
      </xdr:nvCxnSpPr>
      <xdr:spPr>
        <a:xfrm flipV="1">
          <a:off x="2019300" y="651129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80" name="n_1ave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74040</xdr:rowOff>
    </xdr:from>
    <xdr:ext cx="405111" cy="259045"/>
    <xdr:sp macro="" textlink="">
      <xdr:nvSpPr>
        <xdr:cNvPr id="81" name="n_2aveValue【図書館】&#10;有形固定資産減価償却率"/>
        <xdr:cNvSpPr txBox="1"/>
      </xdr:nvSpPr>
      <xdr:spPr>
        <a:xfrm>
          <a:off x="2705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100165</xdr:rowOff>
    </xdr:from>
    <xdr:ext cx="405111" cy="259045"/>
    <xdr:sp macro="" textlink="">
      <xdr:nvSpPr>
        <xdr:cNvPr id="82" name="n_3aveValue【図書館】&#10;有形固定資産減価償却率"/>
        <xdr:cNvSpPr txBox="1"/>
      </xdr:nvSpPr>
      <xdr:spPr>
        <a:xfrm>
          <a:off x="1816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4" name="n_2mainValue【図書館】&#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5" name="n_3mainValue【図書館】&#10;有形固定資産減価償却率"/>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5" name="直線コネクタ 104"/>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6"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7" name="直線コネクタ 106"/>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8"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9" name="直線コネクタ 108"/>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110"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11" name="フローチャート: 判断 110"/>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12" name="フローチャート: 判断 111"/>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3" name="フローチャート: 判断 112"/>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4" name="フローチャート: 判断 113"/>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0" name="楕円 119"/>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48912</xdr:rowOff>
    </xdr:from>
    <xdr:ext cx="469744" cy="259045"/>
    <xdr:sp macro="" textlink="">
      <xdr:nvSpPr>
        <xdr:cNvPr id="121" name="【図書館】&#10;一人当たり面積該当値テキスト"/>
        <xdr:cNvSpPr txBox="1"/>
      </xdr:nvSpPr>
      <xdr:spPr>
        <a:xfrm>
          <a:off x="10515600"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2" name="楕円 121"/>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23" name="直線コネクタ 122"/>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4" name="楕円 123"/>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19050</xdr:rowOff>
    </xdr:to>
    <xdr:cxnSp macro="">
      <xdr:nvCxnSpPr>
        <xdr:cNvPr id="125" name="直線コネクタ 124"/>
        <xdr:cNvCxnSpPr/>
      </xdr:nvCxnSpPr>
      <xdr:spPr>
        <a:xfrm flipV="1">
          <a:off x="8750300" y="6871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26" name="楕円 125"/>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24765</xdr:rowOff>
    </xdr:to>
    <xdr:cxnSp macro="">
      <xdr:nvCxnSpPr>
        <xdr:cNvPr id="127" name="直線コネクタ 126"/>
        <xdr:cNvCxnSpPr/>
      </xdr:nvCxnSpPr>
      <xdr:spPr>
        <a:xfrm flipV="1">
          <a:off x="7861300" y="6877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46372</xdr:rowOff>
    </xdr:from>
    <xdr:ext cx="469744" cy="259045"/>
    <xdr:sp macro="" textlink="">
      <xdr:nvSpPr>
        <xdr:cNvPr id="128"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30"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3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32" name="n_2main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33"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8" name="テキスト ボックス 1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9" name="直線コネクタ 1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0" name="テキスト ボックス 1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1" name="直線コネクタ 1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2" name="テキスト ボックス 16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3" name="直線コネクタ 1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4" name="テキスト ボックス 1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5" name="直線コネクタ 1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6" name="テキスト ボックス 1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7" name="直線コネクタ 1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8" name="テキスト ボックス 16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172" name="直線コネクタ 171"/>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173"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174" name="直線コネクタ 173"/>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6" name="直線コネクタ 17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177"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178" name="フローチャート: 判断 177"/>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179" name="フローチャート: 判断 178"/>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17018</xdr:rowOff>
    </xdr:from>
    <xdr:to>
      <xdr:col>15</xdr:col>
      <xdr:colOff>101600</xdr:colOff>
      <xdr:row>84</xdr:row>
      <xdr:rowOff>118618</xdr:rowOff>
    </xdr:to>
    <xdr:sp macro="" textlink="">
      <xdr:nvSpPr>
        <xdr:cNvPr id="180" name="フローチャート: 判断 179"/>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5587</xdr:rowOff>
    </xdr:from>
    <xdr:to>
      <xdr:col>10</xdr:col>
      <xdr:colOff>165100</xdr:colOff>
      <xdr:row>84</xdr:row>
      <xdr:rowOff>107187</xdr:rowOff>
    </xdr:to>
    <xdr:sp macro="" textlink="">
      <xdr:nvSpPr>
        <xdr:cNvPr id="181" name="フローチャート: 判断 180"/>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187" name="楕円 186"/>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140479</xdr:rowOff>
    </xdr:from>
    <xdr:ext cx="405111" cy="259045"/>
    <xdr:sp macro="" textlink="">
      <xdr:nvSpPr>
        <xdr:cNvPr id="188" name="【福祉施設】&#10;有形固定資産減価償却率該当値テキスト"/>
        <xdr:cNvSpPr txBox="1"/>
      </xdr:nvSpPr>
      <xdr:spPr>
        <a:xfrm>
          <a:off x="46736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189" name="楕円 188"/>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168402</xdr:rowOff>
    </xdr:from>
    <xdr:to>
      <xdr:col>24</xdr:col>
      <xdr:colOff>63500</xdr:colOff>
      <xdr:row>83</xdr:row>
      <xdr:rowOff>33528</xdr:rowOff>
    </xdr:to>
    <xdr:cxnSp macro="">
      <xdr:nvCxnSpPr>
        <xdr:cNvPr id="190" name="直線コネクタ 189"/>
        <xdr:cNvCxnSpPr/>
      </xdr:nvCxnSpPr>
      <xdr:spPr>
        <a:xfrm flipV="1">
          <a:off x="3797300" y="142273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19304</xdr:rowOff>
    </xdr:from>
    <xdr:to>
      <xdr:col>15</xdr:col>
      <xdr:colOff>101600</xdr:colOff>
      <xdr:row>83</xdr:row>
      <xdr:rowOff>120904</xdr:rowOff>
    </xdr:to>
    <xdr:sp macro="" textlink="">
      <xdr:nvSpPr>
        <xdr:cNvPr id="191" name="楕円 190"/>
        <xdr:cNvSpPr/>
      </xdr:nvSpPr>
      <xdr:spPr>
        <a:xfrm>
          <a:off x="2857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33528</xdr:rowOff>
    </xdr:from>
    <xdr:to>
      <xdr:col>19</xdr:col>
      <xdr:colOff>177800</xdr:colOff>
      <xdr:row>83</xdr:row>
      <xdr:rowOff>70104</xdr:rowOff>
    </xdr:to>
    <xdr:cxnSp macro="">
      <xdr:nvCxnSpPr>
        <xdr:cNvPr id="192" name="直線コネクタ 191"/>
        <xdr:cNvCxnSpPr/>
      </xdr:nvCxnSpPr>
      <xdr:spPr>
        <a:xfrm flipV="1">
          <a:off x="2908300" y="1426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147320</xdr:rowOff>
    </xdr:from>
    <xdr:to>
      <xdr:col>10</xdr:col>
      <xdr:colOff>165100</xdr:colOff>
      <xdr:row>84</xdr:row>
      <xdr:rowOff>77470</xdr:rowOff>
    </xdr:to>
    <xdr:sp macro="" textlink="">
      <xdr:nvSpPr>
        <xdr:cNvPr id="193" name="楕円 192"/>
        <xdr:cNvSpPr/>
      </xdr:nvSpPr>
      <xdr:spPr>
        <a:xfrm>
          <a:off x="196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70104</xdr:rowOff>
    </xdr:from>
    <xdr:to>
      <xdr:col>15</xdr:col>
      <xdr:colOff>50800</xdr:colOff>
      <xdr:row>84</xdr:row>
      <xdr:rowOff>26670</xdr:rowOff>
    </xdr:to>
    <xdr:cxnSp macro="">
      <xdr:nvCxnSpPr>
        <xdr:cNvPr id="194" name="直線コネクタ 193"/>
        <xdr:cNvCxnSpPr/>
      </xdr:nvCxnSpPr>
      <xdr:spPr>
        <a:xfrm flipV="1">
          <a:off x="2019300" y="1430045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25164</xdr:rowOff>
    </xdr:from>
    <xdr:ext cx="405111" cy="259045"/>
    <xdr:sp macro="" textlink="">
      <xdr:nvSpPr>
        <xdr:cNvPr id="195"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109745</xdr:rowOff>
    </xdr:from>
    <xdr:ext cx="405111" cy="259045"/>
    <xdr:sp macro="" textlink="">
      <xdr:nvSpPr>
        <xdr:cNvPr id="196"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98314</xdr:rowOff>
    </xdr:from>
    <xdr:ext cx="405111" cy="259045"/>
    <xdr:sp macro="" textlink="">
      <xdr:nvSpPr>
        <xdr:cNvPr id="197"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100855</xdr:rowOff>
    </xdr:from>
    <xdr:ext cx="405111" cy="259045"/>
    <xdr:sp macro="" textlink="">
      <xdr:nvSpPr>
        <xdr:cNvPr id="198" name="n_1mainValue【福祉施設】&#10;有形固定資産減価償却率"/>
        <xdr:cNvSpPr txBox="1"/>
      </xdr:nvSpPr>
      <xdr:spPr>
        <a:xfrm>
          <a:off x="35820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137431</xdr:rowOff>
    </xdr:from>
    <xdr:ext cx="405111" cy="259045"/>
    <xdr:sp macro="" textlink="">
      <xdr:nvSpPr>
        <xdr:cNvPr id="199" name="n_2mainValue【福祉施設】&#10;有形固定資産減価償却率"/>
        <xdr:cNvSpPr txBox="1"/>
      </xdr:nvSpPr>
      <xdr:spPr>
        <a:xfrm>
          <a:off x="2705744" y="1402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93997</xdr:rowOff>
    </xdr:from>
    <xdr:ext cx="405111" cy="259045"/>
    <xdr:sp macro="" textlink="">
      <xdr:nvSpPr>
        <xdr:cNvPr id="200" name="n_3mainValue【福祉施設】&#10;有形固定資産減価償却率"/>
        <xdr:cNvSpPr txBox="1"/>
      </xdr:nvSpPr>
      <xdr:spPr>
        <a:xfrm>
          <a:off x="18167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8" name="正方形/長方形 2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9" name="テキスト ボックス 2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0" name="直線コネクタ 2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1" name="直線コネクタ 2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2" name="テキスト ボックス 2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3" name="直線コネクタ 2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4" name="テキスト ボックス 2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5" name="直線コネクタ 2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6" name="テキスト ボックス 2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7" name="直線コネクタ 2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8" name="テキスト ボックス 2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9" name="直線コネクタ 2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0" name="テキスト ボックス 2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1" name="直線コネクタ 2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2" name="テキスト ボックス 2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26" name="直線コネクタ 225"/>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27"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28" name="直線コネクタ 227"/>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29"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30" name="直線コネクタ 229"/>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160400</xdr:rowOff>
    </xdr:from>
    <xdr:ext cx="469744" cy="259045"/>
    <xdr:sp macro="" textlink="">
      <xdr:nvSpPr>
        <xdr:cNvPr id="231" name="【福祉施設】&#10;一人当たり面積平均値テキスト"/>
        <xdr:cNvSpPr txBox="1"/>
      </xdr:nvSpPr>
      <xdr:spPr>
        <a:xfrm>
          <a:off x="10515600" y="14219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32" name="フローチャート: 判断 231"/>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33" name="フローチャート: 判断 232"/>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26488</xdr:rowOff>
    </xdr:from>
    <xdr:to>
      <xdr:col>46</xdr:col>
      <xdr:colOff>38100</xdr:colOff>
      <xdr:row>84</xdr:row>
      <xdr:rowOff>128088</xdr:rowOff>
    </xdr:to>
    <xdr:sp macro="" textlink="">
      <xdr:nvSpPr>
        <xdr:cNvPr id="234" name="フローチャート: 判断 233"/>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57513</xdr:rowOff>
    </xdr:from>
    <xdr:to>
      <xdr:col>41</xdr:col>
      <xdr:colOff>101600</xdr:colOff>
      <xdr:row>83</xdr:row>
      <xdr:rowOff>159113</xdr:rowOff>
    </xdr:to>
    <xdr:sp macro="" textlink="">
      <xdr:nvSpPr>
        <xdr:cNvPr id="235" name="フローチャート: 判断 234"/>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155484</xdr:rowOff>
    </xdr:from>
    <xdr:to>
      <xdr:col>55</xdr:col>
      <xdr:colOff>50800</xdr:colOff>
      <xdr:row>84</xdr:row>
      <xdr:rowOff>85634</xdr:rowOff>
    </xdr:to>
    <xdr:sp macro="" textlink="">
      <xdr:nvSpPr>
        <xdr:cNvPr id="241" name="楕円 240"/>
        <xdr:cNvSpPr/>
      </xdr:nvSpPr>
      <xdr:spPr>
        <a:xfrm>
          <a:off x="10426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133911</xdr:rowOff>
    </xdr:from>
    <xdr:ext cx="469744" cy="259045"/>
    <xdr:sp macro="" textlink="">
      <xdr:nvSpPr>
        <xdr:cNvPr id="242" name="【福祉施設】&#10;一人当たり面積該当値テキスト"/>
        <xdr:cNvSpPr txBox="1"/>
      </xdr:nvSpPr>
      <xdr:spPr>
        <a:xfrm>
          <a:off x="10515600"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160382</xdr:rowOff>
    </xdr:from>
    <xdr:to>
      <xdr:col>50</xdr:col>
      <xdr:colOff>165100</xdr:colOff>
      <xdr:row>84</xdr:row>
      <xdr:rowOff>90532</xdr:rowOff>
    </xdr:to>
    <xdr:sp macro="" textlink="">
      <xdr:nvSpPr>
        <xdr:cNvPr id="243" name="楕円 242"/>
        <xdr:cNvSpPr/>
      </xdr:nvSpPr>
      <xdr:spPr>
        <a:xfrm>
          <a:off x="9588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34834</xdr:rowOff>
    </xdr:from>
    <xdr:to>
      <xdr:col>55</xdr:col>
      <xdr:colOff>0</xdr:colOff>
      <xdr:row>84</xdr:row>
      <xdr:rowOff>39732</xdr:rowOff>
    </xdr:to>
    <xdr:cxnSp macro="">
      <xdr:nvCxnSpPr>
        <xdr:cNvPr id="244" name="直線コネクタ 243"/>
        <xdr:cNvCxnSpPr/>
      </xdr:nvCxnSpPr>
      <xdr:spPr>
        <a:xfrm flipV="1">
          <a:off x="9639300" y="144366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245" name="楕円 244"/>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39732</xdr:rowOff>
    </xdr:from>
    <xdr:to>
      <xdr:col>50</xdr:col>
      <xdr:colOff>114300</xdr:colOff>
      <xdr:row>84</xdr:row>
      <xdr:rowOff>49530</xdr:rowOff>
    </xdr:to>
    <xdr:cxnSp macro="">
      <xdr:nvCxnSpPr>
        <xdr:cNvPr id="246" name="直線コネクタ 245"/>
        <xdr:cNvCxnSpPr/>
      </xdr:nvCxnSpPr>
      <xdr:spPr>
        <a:xfrm flipV="1">
          <a:off x="8750300" y="144415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62412</xdr:rowOff>
    </xdr:from>
    <xdr:to>
      <xdr:col>41</xdr:col>
      <xdr:colOff>101600</xdr:colOff>
      <xdr:row>85</xdr:row>
      <xdr:rowOff>164012</xdr:rowOff>
    </xdr:to>
    <xdr:sp macro="" textlink="">
      <xdr:nvSpPr>
        <xdr:cNvPr id="247" name="楕円 246"/>
        <xdr:cNvSpPr/>
      </xdr:nvSpPr>
      <xdr:spPr>
        <a:xfrm>
          <a:off x="7810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85</xdr:row>
      <xdr:rowOff>113212</xdr:rowOff>
    </xdr:to>
    <xdr:cxnSp macro="">
      <xdr:nvCxnSpPr>
        <xdr:cNvPr id="248" name="直線コネクタ 247"/>
        <xdr:cNvCxnSpPr/>
      </xdr:nvCxnSpPr>
      <xdr:spPr>
        <a:xfrm flipV="1">
          <a:off x="7861300" y="1445133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89825</xdr:rowOff>
    </xdr:from>
    <xdr:ext cx="469744" cy="259045"/>
    <xdr:sp macro="" textlink="">
      <xdr:nvSpPr>
        <xdr:cNvPr id="249"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119215</xdr:rowOff>
    </xdr:from>
    <xdr:ext cx="469744" cy="259045"/>
    <xdr:sp macro="" textlink="">
      <xdr:nvSpPr>
        <xdr:cNvPr id="250"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4190</xdr:rowOff>
    </xdr:from>
    <xdr:ext cx="469744" cy="259045"/>
    <xdr:sp macro="" textlink="">
      <xdr:nvSpPr>
        <xdr:cNvPr id="251" name="n_3aveValue【福祉施設】&#10;一人当たり面積"/>
        <xdr:cNvSpPr txBox="1"/>
      </xdr:nvSpPr>
      <xdr:spPr>
        <a:xfrm>
          <a:off x="7626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107059</xdr:rowOff>
    </xdr:from>
    <xdr:ext cx="469744" cy="259045"/>
    <xdr:sp macro="" textlink="">
      <xdr:nvSpPr>
        <xdr:cNvPr id="252" name="n_1mainValue【福祉施設】&#10;一人当たり面積"/>
        <xdr:cNvSpPr txBox="1"/>
      </xdr:nvSpPr>
      <xdr:spPr>
        <a:xfrm>
          <a:off x="9391727" y="141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253" name="n_2mainValue【福祉施設】&#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155139</xdr:rowOff>
    </xdr:from>
    <xdr:ext cx="469744" cy="259045"/>
    <xdr:sp macro="" textlink="">
      <xdr:nvSpPr>
        <xdr:cNvPr id="254" name="n_3mainValue【福祉施設】&#10;一人当たり面積"/>
        <xdr:cNvSpPr txBox="1"/>
      </xdr:nvSpPr>
      <xdr:spPr>
        <a:xfrm>
          <a:off x="7626427" y="147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9525</xdr:rowOff>
    </xdr:to>
    <xdr:cxnSp macro="">
      <xdr:nvCxnSpPr>
        <xdr:cNvPr id="295" name="直線コネクタ 294"/>
        <xdr:cNvCxnSpPr/>
      </xdr:nvCxnSpPr>
      <xdr:spPr>
        <a:xfrm flipV="1">
          <a:off x="16318864" y="590931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296"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297" name="直線コネクタ 296"/>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298"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299" name="直線コネクタ 298"/>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139082</xdr:rowOff>
    </xdr:from>
    <xdr:ext cx="405111" cy="259045"/>
    <xdr:sp macro="" textlink="">
      <xdr:nvSpPr>
        <xdr:cNvPr id="300" name="【一般廃棄物処理施設】&#10;有形固定資産減価償却率平均値テキスト"/>
        <xdr:cNvSpPr txBox="1"/>
      </xdr:nvSpPr>
      <xdr:spPr>
        <a:xfrm>
          <a:off x="16357600" y="631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160655</xdr:rowOff>
    </xdr:from>
    <xdr:to>
      <xdr:col>85</xdr:col>
      <xdr:colOff>177800</xdr:colOff>
      <xdr:row>37</xdr:row>
      <xdr:rowOff>90805</xdr:rowOff>
    </xdr:to>
    <xdr:sp macro="" textlink="">
      <xdr:nvSpPr>
        <xdr:cNvPr id="301" name="フローチャート: 判断 300"/>
        <xdr:cNvSpPr/>
      </xdr:nvSpPr>
      <xdr:spPr>
        <a:xfrm>
          <a:off x="16268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02" name="フローチャート: 判断 301"/>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03" name="フローチャート: 判断 302"/>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04" name="フローチャート: 判断 30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10" name="楕円 309"/>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11" name="【一般廃棄物処理施設】&#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312" name="楕円 311"/>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24765</xdr:rowOff>
    </xdr:to>
    <xdr:cxnSp macro="">
      <xdr:nvCxnSpPr>
        <xdr:cNvPr id="313" name="直線コネクタ 312"/>
        <xdr:cNvCxnSpPr/>
      </xdr:nvCxnSpPr>
      <xdr:spPr>
        <a:xfrm flipV="1">
          <a:off x="15481300" y="61550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314" name="楕円 313"/>
        <xdr:cNvSpPr/>
      </xdr:nvSpPr>
      <xdr:spPr>
        <a:xfrm>
          <a:off x="1454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43815</xdr:rowOff>
    </xdr:to>
    <xdr:cxnSp macro="">
      <xdr:nvCxnSpPr>
        <xdr:cNvPr id="315" name="直線コネクタ 314"/>
        <xdr:cNvCxnSpPr/>
      </xdr:nvCxnSpPr>
      <xdr:spPr>
        <a:xfrm flipV="1">
          <a:off x="14592300" y="6196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316" name="楕円 315"/>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43815</xdr:rowOff>
    </xdr:to>
    <xdr:cxnSp macro="">
      <xdr:nvCxnSpPr>
        <xdr:cNvPr id="317" name="直線コネクタ 316"/>
        <xdr:cNvCxnSpPr/>
      </xdr:nvCxnSpPr>
      <xdr:spPr>
        <a:xfrm>
          <a:off x="13703300" y="61302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318" name="n_1aveValue【一般廃棄物処理施設】&#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319" name="n_2ave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320" name="n_3aveValue【一般廃棄物処理施設】&#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321" name="n_1mainValue【一般廃棄物処理施設】&#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111142</xdr:rowOff>
    </xdr:from>
    <xdr:ext cx="405111" cy="259045"/>
    <xdr:sp macro="" textlink="">
      <xdr:nvSpPr>
        <xdr:cNvPr id="322" name="n_2mainValue【一般廃棄物処理施設】&#10;有形固定資産減価償却率"/>
        <xdr:cNvSpPr txBox="1"/>
      </xdr:nvSpPr>
      <xdr:spPr>
        <a:xfrm>
          <a:off x="14389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323" name="n_3mainValue【一般廃棄物処理施設】&#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31070</xdr:rowOff>
    </xdr:from>
    <xdr:to>
      <xdr:col>116</xdr:col>
      <xdr:colOff>62864</xdr:colOff>
      <xdr:row>41</xdr:row>
      <xdr:rowOff>72922</xdr:rowOff>
    </xdr:to>
    <xdr:cxnSp macro="">
      <xdr:nvCxnSpPr>
        <xdr:cNvPr id="345" name="直線コネクタ 344"/>
        <xdr:cNvCxnSpPr/>
      </xdr:nvCxnSpPr>
      <xdr:spPr>
        <a:xfrm flipV="1">
          <a:off x="22160864" y="5688920"/>
          <a:ext cx="0" cy="141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76749</xdr:rowOff>
    </xdr:from>
    <xdr:ext cx="534377" cy="259045"/>
    <xdr:sp macro="" textlink="">
      <xdr:nvSpPr>
        <xdr:cNvPr id="346" name="【一般廃棄物処理施設】&#10;一人当たり有形固定資産（償却資産）額最小値テキスト"/>
        <xdr:cNvSpPr txBox="1"/>
      </xdr:nvSpPr>
      <xdr:spPr>
        <a:xfrm>
          <a:off x="22199600" y="71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72922</xdr:rowOff>
    </xdr:from>
    <xdr:to>
      <xdr:col>116</xdr:col>
      <xdr:colOff>152400</xdr:colOff>
      <xdr:row>41</xdr:row>
      <xdr:rowOff>72922</xdr:rowOff>
    </xdr:to>
    <xdr:cxnSp macro="">
      <xdr:nvCxnSpPr>
        <xdr:cNvPr id="347" name="直線コネクタ 346"/>
        <xdr:cNvCxnSpPr/>
      </xdr:nvCxnSpPr>
      <xdr:spPr>
        <a:xfrm>
          <a:off x="22072600" y="7102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149197</xdr:rowOff>
    </xdr:from>
    <xdr:ext cx="599010" cy="259045"/>
    <xdr:sp macro="" textlink="">
      <xdr:nvSpPr>
        <xdr:cNvPr id="348" name="【一般廃棄物処理施設】&#10;一人当たり有形固定資産（償却資産）額最大値テキスト"/>
        <xdr:cNvSpPr txBox="1"/>
      </xdr:nvSpPr>
      <xdr:spPr>
        <a:xfrm>
          <a:off x="22199600" y="546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31070</xdr:rowOff>
    </xdr:from>
    <xdr:to>
      <xdr:col>116</xdr:col>
      <xdr:colOff>152400</xdr:colOff>
      <xdr:row>33</xdr:row>
      <xdr:rowOff>31070</xdr:rowOff>
    </xdr:to>
    <xdr:cxnSp macro="">
      <xdr:nvCxnSpPr>
        <xdr:cNvPr id="349" name="直線コネクタ 348"/>
        <xdr:cNvCxnSpPr/>
      </xdr:nvCxnSpPr>
      <xdr:spPr>
        <a:xfrm>
          <a:off x="22072600" y="568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131624</xdr:rowOff>
    </xdr:from>
    <xdr:ext cx="599010" cy="259045"/>
    <xdr:sp macro="" textlink="">
      <xdr:nvSpPr>
        <xdr:cNvPr id="350" name="【一般廃棄物処理施設】&#10;一人当たり有形固定資産（償却資産）額平均値テキスト"/>
        <xdr:cNvSpPr txBox="1"/>
      </xdr:nvSpPr>
      <xdr:spPr>
        <a:xfrm>
          <a:off x="22199600" y="6475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153196</xdr:rowOff>
    </xdr:from>
    <xdr:to>
      <xdr:col>116</xdr:col>
      <xdr:colOff>114300</xdr:colOff>
      <xdr:row>38</xdr:row>
      <xdr:rowOff>83347</xdr:rowOff>
    </xdr:to>
    <xdr:sp macro="" textlink="">
      <xdr:nvSpPr>
        <xdr:cNvPr id="351" name="フローチャート: 判断 350"/>
        <xdr:cNvSpPr/>
      </xdr:nvSpPr>
      <xdr:spPr>
        <a:xfrm>
          <a:off x="22110700" y="64968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15072</xdr:rowOff>
    </xdr:from>
    <xdr:to>
      <xdr:col>112</xdr:col>
      <xdr:colOff>38100</xdr:colOff>
      <xdr:row>38</xdr:row>
      <xdr:rowOff>116672</xdr:rowOff>
    </xdr:to>
    <xdr:sp macro="" textlink="">
      <xdr:nvSpPr>
        <xdr:cNvPr id="352" name="フローチャート: 判断 351"/>
        <xdr:cNvSpPr/>
      </xdr:nvSpPr>
      <xdr:spPr>
        <a:xfrm>
          <a:off x="21272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75385</xdr:rowOff>
    </xdr:from>
    <xdr:to>
      <xdr:col>107</xdr:col>
      <xdr:colOff>101600</xdr:colOff>
      <xdr:row>39</xdr:row>
      <xdr:rowOff>5535</xdr:rowOff>
    </xdr:to>
    <xdr:sp macro="" textlink="">
      <xdr:nvSpPr>
        <xdr:cNvPr id="353" name="フローチャート: 判断 352"/>
        <xdr:cNvSpPr/>
      </xdr:nvSpPr>
      <xdr:spPr>
        <a:xfrm>
          <a:off x="20383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167406</xdr:rowOff>
    </xdr:from>
    <xdr:to>
      <xdr:col>102</xdr:col>
      <xdr:colOff>165100</xdr:colOff>
      <xdr:row>39</xdr:row>
      <xdr:rowOff>97556</xdr:rowOff>
    </xdr:to>
    <xdr:sp macro="" textlink="">
      <xdr:nvSpPr>
        <xdr:cNvPr id="354" name="フローチャート: 判断 353"/>
        <xdr:cNvSpPr/>
      </xdr:nvSpPr>
      <xdr:spPr>
        <a:xfrm>
          <a:off x="19494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151720</xdr:rowOff>
    </xdr:from>
    <xdr:to>
      <xdr:col>116</xdr:col>
      <xdr:colOff>114300</xdr:colOff>
      <xdr:row>33</xdr:row>
      <xdr:rowOff>81870</xdr:rowOff>
    </xdr:to>
    <xdr:sp macro="" textlink="">
      <xdr:nvSpPr>
        <xdr:cNvPr id="360" name="楕円 359"/>
        <xdr:cNvSpPr/>
      </xdr:nvSpPr>
      <xdr:spPr>
        <a:xfrm>
          <a:off x="22110700" y="56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104747</xdr:rowOff>
    </xdr:from>
    <xdr:ext cx="599010" cy="259045"/>
    <xdr:sp macro="" textlink="">
      <xdr:nvSpPr>
        <xdr:cNvPr id="361" name="【一般廃棄物処理施設】&#10;一人当たり有形固定資産（償却資産）額該当値テキスト"/>
        <xdr:cNvSpPr txBox="1"/>
      </xdr:nvSpPr>
      <xdr:spPr>
        <a:xfrm>
          <a:off x="22199600" y="559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59640</xdr:rowOff>
    </xdr:from>
    <xdr:to>
      <xdr:col>112</xdr:col>
      <xdr:colOff>38100</xdr:colOff>
      <xdr:row>33</xdr:row>
      <xdr:rowOff>161240</xdr:rowOff>
    </xdr:to>
    <xdr:sp macro="" textlink="">
      <xdr:nvSpPr>
        <xdr:cNvPr id="362" name="楕円 361"/>
        <xdr:cNvSpPr/>
      </xdr:nvSpPr>
      <xdr:spPr>
        <a:xfrm>
          <a:off x="21272500" y="57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31070</xdr:rowOff>
    </xdr:from>
    <xdr:to>
      <xdr:col>116</xdr:col>
      <xdr:colOff>63500</xdr:colOff>
      <xdr:row>33</xdr:row>
      <xdr:rowOff>110440</xdr:rowOff>
    </xdr:to>
    <xdr:cxnSp macro="">
      <xdr:nvCxnSpPr>
        <xdr:cNvPr id="363" name="直線コネクタ 362"/>
        <xdr:cNvCxnSpPr/>
      </xdr:nvCxnSpPr>
      <xdr:spPr>
        <a:xfrm flipV="1">
          <a:off x="21323300" y="5688920"/>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97263</xdr:rowOff>
    </xdr:from>
    <xdr:to>
      <xdr:col>107</xdr:col>
      <xdr:colOff>101600</xdr:colOff>
      <xdr:row>36</xdr:row>
      <xdr:rowOff>27413</xdr:rowOff>
    </xdr:to>
    <xdr:sp macro="" textlink="">
      <xdr:nvSpPr>
        <xdr:cNvPr id="364" name="楕円 363"/>
        <xdr:cNvSpPr/>
      </xdr:nvSpPr>
      <xdr:spPr>
        <a:xfrm>
          <a:off x="20383500" y="60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110440</xdr:rowOff>
    </xdr:from>
    <xdr:to>
      <xdr:col>111</xdr:col>
      <xdr:colOff>177800</xdr:colOff>
      <xdr:row>35</xdr:row>
      <xdr:rowOff>148063</xdr:rowOff>
    </xdr:to>
    <xdr:cxnSp macro="">
      <xdr:nvCxnSpPr>
        <xdr:cNvPr id="365" name="直線コネクタ 364"/>
        <xdr:cNvCxnSpPr/>
      </xdr:nvCxnSpPr>
      <xdr:spPr>
        <a:xfrm flipV="1">
          <a:off x="20434300" y="5768290"/>
          <a:ext cx="889000" cy="38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142535</xdr:rowOff>
    </xdr:from>
    <xdr:to>
      <xdr:col>102</xdr:col>
      <xdr:colOff>165100</xdr:colOff>
      <xdr:row>38</xdr:row>
      <xdr:rowOff>72685</xdr:rowOff>
    </xdr:to>
    <xdr:sp macro="" textlink="">
      <xdr:nvSpPr>
        <xdr:cNvPr id="366" name="楕円 365"/>
        <xdr:cNvSpPr/>
      </xdr:nvSpPr>
      <xdr:spPr>
        <a:xfrm>
          <a:off x="19494500" y="64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148063</xdr:rowOff>
    </xdr:from>
    <xdr:to>
      <xdr:col>107</xdr:col>
      <xdr:colOff>50800</xdr:colOff>
      <xdr:row>38</xdr:row>
      <xdr:rowOff>21885</xdr:rowOff>
    </xdr:to>
    <xdr:cxnSp macro="">
      <xdr:nvCxnSpPr>
        <xdr:cNvPr id="367" name="直線コネクタ 366"/>
        <xdr:cNvCxnSpPr/>
      </xdr:nvCxnSpPr>
      <xdr:spPr>
        <a:xfrm flipV="1">
          <a:off x="19545300" y="6148813"/>
          <a:ext cx="889000" cy="3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107799</xdr:rowOff>
    </xdr:from>
    <xdr:ext cx="599010" cy="259045"/>
    <xdr:sp macro="" textlink="">
      <xdr:nvSpPr>
        <xdr:cNvPr id="368" name="n_1aveValue【一般廃棄物処理施設】&#10;一人当たり有形固定資産（償却資産）額"/>
        <xdr:cNvSpPr txBox="1"/>
      </xdr:nvSpPr>
      <xdr:spPr>
        <a:xfrm>
          <a:off x="210110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168112</xdr:rowOff>
    </xdr:from>
    <xdr:ext cx="599010" cy="259045"/>
    <xdr:sp macro="" textlink="">
      <xdr:nvSpPr>
        <xdr:cNvPr id="369" name="n_2aveValue【一般廃棄物処理施設】&#10;一人当たり有形固定資産（償却資産）額"/>
        <xdr:cNvSpPr txBox="1"/>
      </xdr:nvSpPr>
      <xdr:spPr>
        <a:xfrm>
          <a:off x="20134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88683</xdr:rowOff>
    </xdr:from>
    <xdr:ext cx="534377" cy="259045"/>
    <xdr:sp macro="" textlink="">
      <xdr:nvSpPr>
        <xdr:cNvPr id="370" name="n_3aveValue【一般廃棄物処理施設】&#10;一人当たり有形固定資産（償却資産）額"/>
        <xdr:cNvSpPr txBox="1"/>
      </xdr:nvSpPr>
      <xdr:spPr>
        <a:xfrm>
          <a:off x="19278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6317</xdr:rowOff>
    </xdr:from>
    <xdr:ext cx="599010" cy="259045"/>
    <xdr:sp macro="" textlink="">
      <xdr:nvSpPr>
        <xdr:cNvPr id="371" name="n_1mainValue【一般廃棄物処理施設】&#10;一人当たり有形固定資産（償却資産）額"/>
        <xdr:cNvSpPr txBox="1"/>
      </xdr:nvSpPr>
      <xdr:spPr>
        <a:xfrm>
          <a:off x="21011095" y="549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43940</xdr:rowOff>
    </xdr:from>
    <xdr:ext cx="599010" cy="259045"/>
    <xdr:sp macro="" textlink="">
      <xdr:nvSpPr>
        <xdr:cNvPr id="372" name="n_2mainValue【一般廃棄物処理施設】&#10;一人当たり有形固定資産（償却資産）額"/>
        <xdr:cNvSpPr txBox="1"/>
      </xdr:nvSpPr>
      <xdr:spPr>
        <a:xfrm>
          <a:off x="20134795" y="58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89212</xdr:rowOff>
    </xdr:from>
    <xdr:ext cx="599010" cy="259045"/>
    <xdr:sp macro="" textlink="">
      <xdr:nvSpPr>
        <xdr:cNvPr id="373" name="n_3mainValue【一般廃棄物処理施設】&#10;一人当たり有形固定資産（償却資産）額"/>
        <xdr:cNvSpPr txBox="1"/>
      </xdr:nvSpPr>
      <xdr:spPr>
        <a:xfrm>
          <a:off x="19245795" y="626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4" name="テキスト ボックス 3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4" name="テキスト ボックス 3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125730</xdr:rowOff>
    </xdr:from>
    <xdr:to>
      <xdr:col>85</xdr:col>
      <xdr:colOff>126364</xdr:colOff>
      <xdr:row>63</xdr:row>
      <xdr:rowOff>125730</xdr:rowOff>
    </xdr:to>
    <xdr:cxnSp macro="">
      <xdr:nvCxnSpPr>
        <xdr:cNvPr id="398" name="直線コネクタ 397"/>
        <xdr:cNvCxnSpPr/>
      </xdr:nvCxnSpPr>
      <xdr:spPr>
        <a:xfrm flipV="1">
          <a:off x="16318864" y="972693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9" name="【保健センター・保健所】&#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00" name="直線コネクタ 399"/>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72407</xdr:rowOff>
    </xdr:from>
    <xdr:ext cx="405111" cy="259045"/>
    <xdr:sp macro="" textlink="">
      <xdr:nvSpPr>
        <xdr:cNvPr id="401" name="【保健センター・保健所】&#10;有形固定資産減価償却率最大値テキスト"/>
        <xdr:cNvSpPr txBox="1"/>
      </xdr:nvSpPr>
      <xdr:spPr>
        <a:xfrm>
          <a:off x="16357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02" name="直線コネクタ 401"/>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03" name="【保健センター・保健所】&#10;有形固定資産減価償却率平均値テキスト"/>
        <xdr:cNvSpPr txBox="1"/>
      </xdr:nvSpPr>
      <xdr:spPr>
        <a:xfrm>
          <a:off x="163576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04" name="フローチャート: 判断 403"/>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25400</xdr:rowOff>
    </xdr:from>
    <xdr:to>
      <xdr:col>81</xdr:col>
      <xdr:colOff>101600</xdr:colOff>
      <xdr:row>61</xdr:row>
      <xdr:rowOff>127000</xdr:rowOff>
    </xdr:to>
    <xdr:sp macro="" textlink="">
      <xdr:nvSpPr>
        <xdr:cNvPr id="405" name="フローチャート: 判断 404"/>
        <xdr:cNvSpPr/>
      </xdr:nvSpPr>
      <xdr:spPr>
        <a:xfrm>
          <a:off x="15430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406" name="フローチャート: 判断 405"/>
        <xdr:cNvSpPr/>
      </xdr:nvSpPr>
      <xdr:spPr>
        <a:xfrm>
          <a:off x="14541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07" name="フローチャート: 判断 406"/>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413" name="楕円 412"/>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414" name="【保健センター・保健所】&#10;有形固定資産減価償却率該当値テキスト"/>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99695</xdr:rowOff>
    </xdr:from>
    <xdr:to>
      <xdr:col>81</xdr:col>
      <xdr:colOff>101600</xdr:colOff>
      <xdr:row>58</xdr:row>
      <xdr:rowOff>29845</xdr:rowOff>
    </xdr:to>
    <xdr:sp macro="" textlink="">
      <xdr:nvSpPr>
        <xdr:cNvPr id="415" name="楕円 414"/>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83820</xdr:rowOff>
    </xdr:from>
    <xdr:to>
      <xdr:col>85</xdr:col>
      <xdr:colOff>127000</xdr:colOff>
      <xdr:row>57</xdr:row>
      <xdr:rowOff>150495</xdr:rowOff>
    </xdr:to>
    <xdr:cxnSp macro="">
      <xdr:nvCxnSpPr>
        <xdr:cNvPr id="416" name="直線コネクタ 415"/>
        <xdr:cNvCxnSpPr/>
      </xdr:nvCxnSpPr>
      <xdr:spPr>
        <a:xfrm flipV="1">
          <a:off x="15481300" y="98564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417" name="楕円 416"/>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150495</xdr:rowOff>
    </xdr:from>
    <xdr:to>
      <xdr:col>81</xdr:col>
      <xdr:colOff>50800</xdr:colOff>
      <xdr:row>58</xdr:row>
      <xdr:rowOff>123825</xdr:rowOff>
    </xdr:to>
    <xdr:cxnSp macro="">
      <xdr:nvCxnSpPr>
        <xdr:cNvPr id="418" name="直線コネクタ 417"/>
        <xdr:cNvCxnSpPr/>
      </xdr:nvCxnSpPr>
      <xdr:spPr>
        <a:xfrm flipV="1">
          <a:off x="14592300" y="99231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61595</xdr:rowOff>
    </xdr:from>
    <xdr:to>
      <xdr:col>72</xdr:col>
      <xdr:colOff>38100</xdr:colOff>
      <xdr:row>58</xdr:row>
      <xdr:rowOff>163195</xdr:rowOff>
    </xdr:to>
    <xdr:sp macro="" textlink="">
      <xdr:nvSpPr>
        <xdr:cNvPr id="419" name="楕円 418"/>
        <xdr:cNvSpPr/>
      </xdr:nvSpPr>
      <xdr:spPr>
        <a:xfrm>
          <a:off x="1365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123825</xdr:rowOff>
    </xdr:to>
    <xdr:cxnSp macro="">
      <xdr:nvCxnSpPr>
        <xdr:cNvPr id="420" name="直線コネクタ 419"/>
        <xdr:cNvCxnSpPr/>
      </xdr:nvCxnSpPr>
      <xdr:spPr>
        <a:xfrm>
          <a:off x="13703300" y="10056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421" name="n_1aveValue【保健センター・保健所】&#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22" name="n_2aveValue【保健センター・保健所】&#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23" name="n_3ave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46372</xdr:rowOff>
    </xdr:from>
    <xdr:ext cx="405111" cy="259045"/>
    <xdr:sp macro="" textlink="">
      <xdr:nvSpPr>
        <xdr:cNvPr id="424" name="n_1mainValue【保健センター・保健所】&#10;有形固定資産減価償却率"/>
        <xdr:cNvSpPr txBox="1"/>
      </xdr:nvSpPr>
      <xdr:spPr>
        <a:xfrm>
          <a:off x="15266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425" name="n_2mainValue【保健センター・保健所】&#10;有形固定資産減価償却率"/>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426" name="n_3mainValue【保健センター・保健所】&#10;有形固定資産減価償却率"/>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59436</xdr:rowOff>
    </xdr:from>
    <xdr:to>
      <xdr:col>116</xdr:col>
      <xdr:colOff>62864</xdr:colOff>
      <xdr:row>63</xdr:row>
      <xdr:rowOff>86868</xdr:rowOff>
    </xdr:to>
    <xdr:cxnSp macro="">
      <xdr:nvCxnSpPr>
        <xdr:cNvPr id="448" name="直線コネクタ 447"/>
        <xdr:cNvCxnSpPr/>
      </xdr:nvCxnSpPr>
      <xdr:spPr>
        <a:xfrm flipV="1">
          <a:off x="22160864" y="9660636"/>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90695</xdr:rowOff>
    </xdr:from>
    <xdr:ext cx="469744" cy="259045"/>
    <xdr:sp macro="" textlink="">
      <xdr:nvSpPr>
        <xdr:cNvPr id="449" name="【保健センター・保健所】&#10;一人当たり面積最小値テキスト"/>
        <xdr:cNvSpPr txBox="1"/>
      </xdr:nvSpPr>
      <xdr:spPr>
        <a:xfrm>
          <a:off x="22199600"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86868</xdr:rowOff>
    </xdr:from>
    <xdr:to>
      <xdr:col>116</xdr:col>
      <xdr:colOff>152400</xdr:colOff>
      <xdr:row>63</xdr:row>
      <xdr:rowOff>86868</xdr:rowOff>
    </xdr:to>
    <xdr:cxnSp macro="">
      <xdr:nvCxnSpPr>
        <xdr:cNvPr id="450" name="直線コネクタ 449"/>
        <xdr:cNvCxnSpPr/>
      </xdr:nvCxnSpPr>
      <xdr:spPr>
        <a:xfrm>
          <a:off x="22072600" y="1088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6113</xdr:rowOff>
    </xdr:from>
    <xdr:ext cx="469744" cy="259045"/>
    <xdr:sp macro="" textlink="">
      <xdr:nvSpPr>
        <xdr:cNvPr id="451" name="【保健センター・保健所】&#10;一人当たり面積最大値テキスト"/>
        <xdr:cNvSpPr txBox="1"/>
      </xdr:nvSpPr>
      <xdr:spPr>
        <a:xfrm>
          <a:off x="22199600" y="943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59436</xdr:rowOff>
    </xdr:from>
    <xdr:to>
      <xdr:col>116</xdr:col>
      <xdr:colOff>152400</xdr:colOff>
      <xdr:row>56</xdr:row>
      <xdr:rowOff>59436</xdr:rowOff>
    </xdr:to>
    <xdr:cxnSp macro="">
      <xdr:nvCxnSpPr>
        <xdr:cNvPr id="452" name="直線コネクタ 451"/>
        <xdr:cNvCxnSpPr/>
      </xdr:nvCxnSpPr>
      <xdr:spPr>
        <a:xfrm>
          <a:off x="22072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8653</xdr:rowOff>
    </xdr:from>
    <xdr:ext cx="469744" cy="259045"/>
    <xdr:sp macro="" textlink="">
      <xdr:nvSpPr>
        <xdr:cNvPr id="453" name="【保健センター・保健所】&#10;一人当たり面積平均値テキスト"/>
        <xdr:cNvSpPr txBox="1"/>
      </xdr:nvSpPr>
      <xdr:spPr>
        <a:xfrm>
          <a:off x="22199600" y="1046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454" name="フローチャート: 判断 453"/>
        <xdr:cNvSpPr/>
      </xdr:nvSpPr>
      <xdr:spPr>
        <a:xfrm>
          <a:off x="221107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xdr:rowOff>
    </xdr:from>
    <xdr:to>
      <xdr:col>112</xdr:col>
      <xdr:colOff>38100</xdr:colOff>
      <xdr:row>62</xdr:row>
      <xdr:rowOff>114808</xdr:rowOff>
    </xdr:to>
    <xdr:sp macro="" textlink="">
      <xdr:nvSpPr>
        <xdr:cNvPr id="455" name="フローチャート: 判断 454"/>
        <xdr:cNvSpPr/>
      </xdr:nvSpPr>
      <xdr:spPr>
        <a:xfrm>
          <a:off x="21272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164084</xdr:rowOff>
    </xdr:from>
    <xdr:to>
      <xdr:col>107</xdr:col>
      <xdr:colOff>101600</xdr:colOff>
      <xdr:row>62</xdr:row>
      <xdr:rowOff>94234</xdr:rowOff>
    </xdr:to>
    <xdr:sp macro="" textlink="">
      <xdr:nvSpPr>
        <xdr:cNvPr id="456" name="フローチャート: 判断 455"/>
        <xdr:cNvSpPr/>
      </xdr:nvSpPr>
      <xdr:spPr>
        <a:xfrm>
          <a:off x="20383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20066</xdr:rowOff>
    </xdr:from>
    <xdr:to>
      <xdr:col>102</xdr:col>
      <xdr:colOff>165100</xdr:colOff>
      <xdr:row>62</xdr:row>
      <xdr:rowOff>121666</xdr:rowOff>
    </xdr:to>
    <xdr:sp macro="" textlink="">
      <xdr:nvSpPr>
        <xdr:cNvPr id="457" name="フローチャート: 判断 456"/>
        <xdr:cNvSpPr/>
      </xdr:nvSpPr>
      <xdr:spPr>
        <a:xfrm>
          <a:off x="19494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63" name="楕円 462"/>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464"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465" name="楕円 464"/>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48006</xdr:rowOff>
    </xdr:to>
    <xdr:cxnSp macro="">
      <xdr:nvCxnSpPr>
        <xdr:cNvPr id="466" name="直線コネクタ 465"/>
        <xdr:cNvCxnSpPr/>
      </xdr:nvCxnSpPr>
      <xdr:spPr>
        <a:xfrm flipV="1">
          <a:off x="21323300" y="10675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67" name="楕円 466"/>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62</xdr:row>
      <xdr:rowOff>48006</xdr:rowOff>
    </xdr:to>
    <xdr:cxnSp macro="">
      <xdr:nvCxnSpPr>
        <xdr:cNvPr id="468" name="直線コネクタ 467"/>
        <xdr:cNvCxnSpPr/>
      </xdr:nvCxnSpPr>
      <xdr:spPr>
        <a:xfrm>
          <a:off x="20434300" y="1060704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469" name="楕円 468"/>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157734</xdr:rowOff>
    </xdr:to>
    <xdr:cxnSp macro="">
      <xdr:nvCxnSpPr>
        <xdr:cNvPr id="470" name="直線コネクタ 469"/>
        <xdr:cNvCxnSpPr/>
      </xdr:nvCxnSpPr>
      <xdr:spPr>
        <a:xfrm flipV="1">
          <a:off x="19545300" y="1060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105935</xdr:rowOff>
    </xdr:from>
    <xdr:ext cx="469744" cy="259045"/>
    <xdr:sp macro="" textlink="">
      <xdr:nvSpPr>
        <xdr:cNvPr id="471" name="n_1aveValue【保健センター・保健所】&#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85361</xdr:rowOff>
    </xdr:from>
    <xdr:ext cx="469744" cy="259045"/>
    <xdr:sp macro="" textlink="">
      <xdr:nvSpPr>
        <xdr:cNvPr id="472" name="n_2aveValue【保健センター・保健所】&#10;一人当たり面積"/>
        <xdr:cNvSpPr txBox="1"/>
      </xdr:nvSpPr>
      <xdr:spPr>
        <a:xfrm>
          <a:off x="20199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112793</xdr:rowOff>
    </xdr:from>
    <xdr:ext cx="469744" cy="259045"/>
    <xdr:sp macro="" textlink="">
      <xdr:nvSpPr>
        <xdr:cNvPr id="473" name="n_3aveValue【保健センター・保健所】&#10;一人当たり面積"/>
        <xdr:cNvSpPr txBox="1"/>
      </xdr:nvSpPr>
      <xdr:spPr>
        <a:xfrm>
          <a:off x="19310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115333</xdr:rowOff>
    </xdr:from>
    <xdr:ext cx="469744" cy="259045"/>
    <xdr:sp macro="" textlink="">
      <xdr:nvSpPr>
        <xdr:cNvPr id="474" name="n_1mainValue【保健センター・保健所】&#10;一人当たり面積"/>
        <xdr:cNvSpPr txBox="1"/>
      </xdr:nvSpPr>
      <xdr:spPr>
        <a:xfrm>
          <a:off x="210757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75"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53611</xdr:rowOff>
    </xdr:from>
    <xdr:ext cx="469744" cy="259045"/>
    <xdr:sp macro="" textlink="">
      <xdr:nvSpPr>
        <xdr:cNvPr id="476" name="n_3mainValue【保健センター・保健所】&#10;一人当たり面積"/>
        <xdr:cNvSpPr txBox="1"/>
      </xdr:nvSpPr>
      <xdr:spPr>
        <a:xfrm>
          <a:off x="19310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501" name="直線コネクタ 50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50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503" name="直線コネクタ 50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5" name="直線コネクタ 5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06"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07" name="フローチャート: 判断 50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508" name="フローチャート: 判断 50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09" name="フローチャート: 判断 508"/>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510" name="フローチャート: 判断 509"/>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16" name="楕円 51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17"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137795</xdr:rowOff>
    </xdr:from>
    <xdr:to>
      <xdr:col>81</xdr:col>
      <xdr:colOff>101600</xdr:colOff>
      <xdr:row>81</xdr:row>
      <xdr:rowOff>67945</xdr:rowOff>
    </xdr:to>
    <xdr:sp macro="" textlink="">
      <xdr:nvSpPr>
        <xdr:cNvPr id="518" name="楕円 517"/>
        <xdr:cNvSpPr/>
      </xdr:nvSpPr>
      <xdr:spPr>
        <a:xfrm>
          <a:off x="15430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81</xdr:row>
      <xdr:rowOff>17145</xdr:rowOff>
    </xdr:to>
    <xdr:cxnSp macro="">
      <xdr:nvCxnSpPr>
        <xdr:cNvPr id="519" name="直線コネクタ 518"/>
        <xdr:cNvCxnSpPr/>
      </xdr:nvCxnSpPr>
      <xdr:spPr>
        <a:xfrm flipV="1">
          <a:off x="15481300" y="13788389"/>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20" name="楕円 519"/>
        <xdr:cNvSpPr/>
      </xdr:nvSpPr>
      <xdr:spPr>
        <a:xfrm>
          <a:off x="14541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30480</xdr:rowOff>
    </xdr:to>
    <xdr:cxnSp macro="">
      <xdr:nvCxnSpPr>
        <xdr:cNvPr id="521" name="直線コネクタ 520"/>
        <xdr:cNvCxnSpPr/>
      </xdr:nvCxnSpPr>
      <xdr:spPr>
        <a:xfrm flipV="1">
          <a:off x="14592300" y="13904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149225</xdr:rowOff>
    </xdr:from>
    <xdr:to>
      <xdr:col>72</xdr:col>
      <xdr:colOff>38100</xdr:colOff>
      <xdr:row>79</xdr:row>
      <xdr:rowOff>79375</xdr:rowOff>
    </xdr:to>
    <xdr:sp macro="" textlink="">
      <xdr:nvSpPr>
        <xdr:cNvPr id="522" name="楕円 521"/>
        <xdr:cNvSpPr/>
      </xdr:nvSpPr>
      <xdr:spPr>
        <a:xfrm>
          <a:off x="13652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28575</xdr:rowOff>
    </xdr:from>
    <xdr:to>
      <xdr:col>76</xdr:col>
      <xdr:colOff>114300</xdr:colOff>
      <xdr:row>81</xdr:row>
      <xdr:rowOff>30480</xdr:rowOff>
    </xdr:to>
    <xdr:cxnSp macro="">
      <xdr:nvCxnSpPr>
        <xdr:cNvPr id="523" name="直線コネクタ 522"/>
        <xdr:cNvCxnSpPr/>
      </xdr:nvCxnSpPr>
      <xdr:spPr>
        <a:xfrm>
          <a:off x="13703300" y="1357312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524" name="n_1aveValue【消防施設】&#10;有形固定資産減価償却率"/>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25"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526" name="n_3aveValue【消防施設】&#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84472</xdr:rowOff>
    </xdr:from>
    <xdr:ext cx="405111" cy="259045"/>
    <xdr:sp macro="" textlink="">
      <xdr:nvSpPr>
        <xdr:cNvPr id="527" name="n_1mainValue【消防施設】&#10;有形固定資産減価償却率"/>
        <xdr:cNvSpPr txBox="1"/>
      </xdr:nvSpPr>
      <xdr:spPr>
        <a:xfrm>
          <a:off x="15266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28" name="n_2main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95902</xdr:rowOff>
    </xdr:from>
    <xdr:ext cx="405111" cy="259045"/>
    <xdr:sp macro="" textlink="">
      <xdr:nvSpPr>
        <xdr:cNvPr id="529" name="n_3mainValue【消防施設】&#10;有形固定資産減価償却率"/>
        <xdr:cNvSpPr txBox="1"/>
      </xdr:nvSpPr>
      <xdr:spPr>
        <a:xfrm>
          <a:off x="13500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0" name="直線コネクタ 5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1" name="テキスト ボックス 5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2" name="直線コネクタ 5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3" name="テキスト ボックス 5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4" name="直線コネクタ 5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5" name="テキスト ボックス 5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6" name="直線コネクタ 5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7" name="テキスト ボックス 5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8" name="直線コネクタ 5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9" name="テキスト ボックス 5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0" name="直線コネクタ 5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1" name="テキスト ボックス 5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55" name="直線コネクタ 55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5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57" name="直線コネクタ 55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5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59" name="直線コネクタ 55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97989</xdr:rowOff>
    </xdr:from>
    <xdr:ext cx="469744" cy="259045"/>
    <xdr:sp macro="" textlink="">
      <xdr:nvSpPr>
        <xdr:cNvPr id="560" name="【消防施設】&#10;一人当たり面積平均値テキスト"/>
        <xdr:cNvSpPr txBox="1"/>
      </xdr:nvSpPr>
      <xdr:spPr>
        <a:xfrm>
          <a:off x="22199600" y="1432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61" name="フローチャート: 判断 56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62" name="フローチャート: 判断 56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563" name="フローチャート: 判断 562"/>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564" name="フローチャート: 判断 563"/>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166914</xdr:rowOff>
    </xdr:from>
    <xdr:to>
      <xdr:col>116</xdr:col>
      <xdr:colOff>114300</xdr:colOff>
      <xdr:row>83</xdr:row>
      <xdr:rowOff>97064</xdr:rowOff>
    </xdr:to>
    <xdr:sp macro="" textlink="">
      <xdr:nvSpPr>
        <xdr:cNvPr id="570" name="楕円 569"/>
        <xdr:cNvSpPr/>
      </xdr:nvSpPr>
      <xdr:spPr>
        <a:xfrm>
          <a:off x="22110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18341</xdr:rowOff>
    </xdr:from>
    <xdr:ext cx="469744" cy="259045"/>
    <xdr:sp macro="" textlink="">
      <xdr:nvSpPr>
        <xdr:cNvPr id="571" name="【消防施設】&#10;一人当たり面積該当値テキスト"/>
        <xdr:cNvSpPr txBox="1"/>
      </xdr:nvSpPr>
      <xdr:spPr>
        <a:xfrm>
          <a:off x="22199600"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47716</xdr:rowOff>
    </xdr:from>
    <xdr:to>
      <xdr:col>112</xdr:col>
      <xdr:colOff>38100</xdr:colOff>
      <xdr:row>83</xdr:row>
      <xdr:rowOff>149316</xdr:rowOff>
    </xdr:to>
    <xdr:sp macro="" textlink="">
      <xdr:nvSpPr>
        <xdr:cNvPr id="572" name="楕円 571"/>
        <xdr:cNvSpPr/>
      </xdr:nvSpPr>
      <xdr:spPr>
        <a:xfrm>
          <a:off x="21272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46264</xdr:rowOff>
    </xdr:from>
    <xdr:to>
      <xdr:col>116</xdr:col>
      <xdr:colOff>63500</xdr:colOff>
      <xdr:row>83</xdr:row>
      <xdr:rowOff>98516</xdr:rowOff>
    </xdr:to>
    <xdr:cxnSp macro="">
      <xdr:nvCxnSpPr>
        <xdr:cNvPr id="573" name="直線コネクタ 572"/>
        <xdr:cNvCxnSpPr/>
      </xdr:nvCxnSpPr>
      <xdr:spPr>
        <a:xfrm flipV="1">
          <a:off x="21323300" y="1427661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57513</xdr:rowOff>
    </xdr:from>
    <xdr:to>
      <xdr:col>107</xdr:col>
      <xdr:colOff>101600</xdr:colOff>
      <xdr:row>83</xdr:row>
      <xdr:rowOff>159113</xdr:rowOff>
    </xdr:to>
    <xdr:sp macro="" textlink="">
      <xdr:nvSpPr>
        <xdr:cNvPr id="574" name="楕円 573"/>
        <xdr:cNvSpPr/>
      </xdr:nvSpPr>
      <xdr:spPr>
        <a:xfrm>
          <a:off x="20383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98516</xdr:rowOff>
    </xdr:from>
    <xdr:to>
      <xdr:col>111</xdr:col>
      <xdr:colOff>177800</xdr:colOff>
      <xdr:row>83</xdr:row>
      <xdr:rowOff>108313</xdr:rowOff>
    </xdr:to>
    <xdr:cxnSp macro="">
      <xdr:nvCxnSpPr>
        <xdr:cNvPr id="575" name="直線コネクタ 574"/>
        <xdr:cNvCxnSpPr/>
      </xdr:nvCxnSpPr>
      <xdr:spPr>
        <a:xfrm flipV="1">
          <a:off x="20434300" y="1432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130992</xdr:rowOff>
    </xdr:from>
    <xdr:to>
      <xdr:col>102</xdr:col>
      <xdr:colOff>165100</xdr:colOff>
      <xdr:row>85</xdr:row>
      <xdr:rowOff>61142</xdr:rowOff>
    </xdr:to>
    <xdr:sp macro="" textlink="">
      <xdr:nvSpPr>
        <xdr:cNvPr id="576" name="楕円 575"/>
        <xdr:cNvSpPr/>
      </xdr:nvSpPr>
      <xdr:spPr>
        <a:xfrm>
          <a:off x="19494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108313</xdr:rowOff>
    </xdr:from>
    <xdr:to>
      <xdr:col>107</xdr:col>
      <xdr:colOff>50800</xdr:colOff>
      <xdr:row>85</xdr:row>
      <xdr:rowOff>10342</xdr:rowOff>
    </xdr:to>
    <xdr:cxnSp macro="">
      <xdr:nvCxnSpPr>
        <xdr:cNvPr id="577" name="直線コネクタ 576"/>
        <xdr:cNvCxnSpPr/>
      </xdr:nvCxnSpPr>
      <xdr:spPr>
        <a:xfrm flipV="1">
          <a:off x="19545300" y="1433866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50635</xdr:rowOff>
    </xdr:from>
    <xdr:ext cx="469744" cy="259045"/>
    <xdr:sp macro="" textlink="">
      <xdr:nvSpPr>
        <xdr:cNvPr id="578" name="n_1aveValue【消防施設】&#10;一人当たり面積"/>
        <xdr:cNvSpPr txBox="1"/>
      </xdr:nvSpPr>
      <xdr:spPr>
        <a:xfrm>
          <a:off x="210757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1650</xdr:rowOff>
    </xdr:from>
    <xdr:ext cx="469744" cy="259045"/>
    <xdr:sp macro="" textlink="">
      <xdr:nvSpPr>
        <xdr:cNvPr id="579" name="n_2aveValue【消防施設】&#10;一人当たり面積"/>
        <xdr:cNvSpPr txBox="1"/>
      </xdr:nvSpPr>
      <xdr:spPr>
        <a:xfrm>
          <a:off x="20199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580"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165843</xdr:rowOff>
    </xdr:from>
    <xdr:ext cx="469744" cy="259045"/>
    <xdr:sp macro="" textlink="">
      <xdr:nvSpPr>
        <xdr:cNvPr id="581" name="n_1mainValue【消防施設】&#10;一人当たり面積"/>
        <xdr:cNvSpPr txBox="1"/>
      </xdr:nvSpPr>
      <xdr:spPr>
        <a:xfrm>
          <a:off x="21075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4190</xdr:rowOff>
    </xdr:from>
    <xdr:ext cx="469744" cy="259045"/>
    <xdr:sp macro="" textlink="">
      <xdr:nvSpPr>
        <xdr:cNvPr id="582" name="n_2mainValue【消防施設】&#10;一人当たり面積"/>
        <xdr:cNvSpPr txBox="1"/>
      </xdr:nvSpPr>
      <xdr:spPr>
        <a:xfrm>
          <a:off x="20199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52269</xdr:rowOff>
    </xdr:from>
    <xdr:ext cx="469744" cy="259045"/>
    <xdr:sp macro="" textlink="">
      <xdr:nvSpPr>
        <xdr:cNvPr id="583" name="n_3mainValue【消防施設】&#10;一人当たり面積"/>
        <xdr:cNvSpPr txBox="1"/>
      </xdr:nvSpPr>
      <xdr:spPr>
        <a:xfrm>
          <a:off x="193104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609" name="直線コネクタ 60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61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1" name="直線コネクタ 61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61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613" name="直線コネクタ 61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98896</xdr:rowOff>
    </xdr:from>
    <xdr:ext cx="405111" cy="259045"/>
    <xdr:sp macro="" textlink="">
      <xdr:nvSpPr>
        <xdr:cNvPr id="614" name="【庁舎】&#10;有形固定資産減価償却率平均値テキスト"/>
        <xdr:cNvSpPr txBox="1"/>
      </xdr:nvSpPr>
      <xdr:spPr>
        <a:xfrm>
          <a:off x="16357600" y="1758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615" name="フローチャート: 判断 61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616" name="フローチャート: 判断 61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617" name="フローチャート: 判断 616"/>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618" name="フローチャート: 判断 617"/>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624" name="楕円 623"/>
        <xdr:cNvSpPr/>
      </xdr:nvSpPr>
      <xdr:spPr>
        <a:xfrm>
          <a:off x="16268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101979</xdr:rowOff>
    </xdr:from>
    <xdr:ext cx="340478" cy="259045"/>
    <xdr:sp macro="" textlink="">
      <xdr:nvSpPr>
        <xdr:cNvPr id="625" name="【庁舎】&#10;有形固定資産減価償却率該当値テキスト"/>
        <xdr:cNvSpPr txBox="1"/>
      </xdr:nvSpPr>
      <xdr:spPr>
        <a:xfrm>
          <a:off x="16357600" y="18447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626" name="楕円 625"/>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118655</xdr:rowOff>
    </xdr:to>
    <xdr:cxnSp macro="">
      <xdr:nvCxnSpPr>
        <xdr:cNvPr id="627" name="直線コネクタ 626"/>
        <xdr:cNvCxnSpPr/>
      </xdr:nvCxnSpPr>
      <xdr:spPr>
        <a:xfrm flipV="1">
          <a:off x="15481300" y="18583002"/>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628" name="楕円 627"/>
        <xdr:cNvSpPr/>
      </xdr:nvSpPr>
      <xdr:spPr>
        <a:xfrm>
          <a:off x="14541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59871</xdr:rowOff>
    </xdr:from>
    <xdr:to>
      <xdr:col>81</xdr:col>
      <xdr:colOff>50800</xdr:colOff>
      <xdr:row>108</xdr:row>
      <xdr:rowOff>118655</xdr:rowOff>
    </xdr:to>
    <xdr:cxnSp macro="">
      <xdr:nvCxnSpPr>
        <xdr:cNvPr id="629" name="直線コネクタ 628"/>
        <xdr:cNvCxnSpPr/>
      </xdr:nvCxnSpPr>
      <xdr:spPr>
        <a:xfrm>
          <a:off x="14592300" y="17376321"/>
          <a:ext cx="889000" cy="12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630" name="楕円 629"/>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59871</xdr:rowOff>
    </xdr:from>
    <xdr:to>
      <xdr:col>76</xdr:col>
      <xdr:colOff>114300</xdr:colOff>
      <xdr:row>101</xdr:row>
      <xdr:rowOff>110489</xdr:rowOff>
    </xdr:to>
    <xdr:cxnSp macro="">
      <xdr:nvCxnSpPr>
        <xdr:cNvPr id="631" name="直線コネクタ 630"/>
        <xdr:cNvCxnSpPr/>
      </xdr:nvCxnSpPr>
      <xdr:spPr>
        <a:xfrm flipV="1">
          <a:off x="13703300" y="1737632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9633</xdr:rowOff>
    </xdr:from>
    <xdr:ext cx="405111" cy="259045"/>
    <xdr:sp macro="" textlink="">
      <xdr:nvSpPr>
        <xdr:cNvPr id="632" name="n_1aveValue【庁舎】&#10;有形固定資産減価償却率"/>
        <xdr:cNvSpPr txBox="1"/>
      </xdr:nvSpPr>
      <xdr:spPr>
        <a:xfrm>
          <a:off x="15266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633"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147519</xdr:rowOff>
    </xdr:from>
    <xdr:ext cx="405111" cy="259045"/>
    <xdr:sp macro="" textlink="">
      <xdr:nvSpPr>
        <xdr:cNvPr id="634"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160582</xdr:rowOff>
    </xdr:from>
    <xdr:ext cx="340478" cy="259045"/>
    <xdr:sp macro="" textlink="">
      <xdr:nvSpPr>
        <xdr:cNvPr id="635" name="n_1mainValue【庁舎】&#10;有形固定資産減価償却率"/>
        <xdr:cNvSpPr txBox="1"/>
      </xdr:nvSpPr>
      <xdr:spPr>
        <a:xfrm>
          <a:off x="15298361" y="1867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636" name="n_2mainValue【庁舎】&#10;有形固定資産減価償却率"/>
        <xdr:cNvSpPr txBox="1"/>
      </xdr:nvSpPr>
      <xdr:spPr>
        <a:xfrm>
          <a:off x="14389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637" name="n_3mainValue【庁舎】&#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8" name="テキスト ボックス 6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62" name="直線コネクタ 661"/>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63"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64" name="直線コネクタ 663"/>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65"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66" name="直線コネクタ 665"/>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67"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8" name="フローチャート: 判断 66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69" name="フローチャート: 判断 668"/>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670" name="フローチャート: 判断 669"/>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671" name="フローチャート: 判断 670"/>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95886</xdr:rowOff>
    </xdr:from>
    <xdr:to>
      <xdr:col>116</xdr:col>
      <xdr:colOff>114300</xdr:colOff>
      <xdr:row>105</xdr:row>
      <xdr:rowOff>26036</xdr:rowOff>
    </xdr:to>
    <xdr:sp macro="" textlink="">
      <xdr:nvSpPr>
        <xdr:cNvPr id="677" name="楕円 676"/>
        <xdr:cNvSpPr/>
      </xdr:nvSpPr>
      <xdr:spPr>
        <a:xfrm>
          <a:off x="22110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118763</xdr:rowOff>
    </xdr:from>
    <xdr:ext cx="469744" cy="259045"/>
    <xdr:sp macro="" textlink="">
      <xdr:nvSpPr>
        <xdr:cNvPr id="678" name="【庁舎】&#10;一人当たり面積該当値テキスト"/>
        <xdr:cNvSpPr txBox="1"/>
      </xdr:nvSpPr>
      <xdr:spPr>
        <a:xfrm>
          <a:off x="22199600" y="177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679" name="楕円 678"/>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146686</xdr:rowOff>
    </xdr:from>
    <xdr:to>
      <xdr:col>116</xdr:col>
      <xdr:colOff>63500</xdr:colOff>
      <xdr:row>104</xdr:row>
      <xdr:rowOff>160020</xdr:rowOff>
    </xdr:to>
    <xdr:cxnSp macro="">
      <xdr:nvCxnSpPr>
        <xdr:cNvPr id="680" name="直線コネクタ 679"/>
        <xdr:cNvCxnSpPr/>
      </xdr:nvCxnSpPr>
      <xdr:spPr>
        <a:xfrm flipV="1">
          <a:off x="21323300" y="179774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46355</xdr:rowOff>
    </xdr:from>
    <xdr:to>
      <xdr:col>107</xdr:col>
      <xdr:colOff>101600</xdr:colOff>
      <xdr:row>107</xdr:row>
      <xdr:rowOff>147955</xdr:rowOff>
    </xdr:to>
    <xdr:sp macro="" textlink="">
      <xdr:nvSpPr>
        <xdr:cNvPr id="681" name="楕円 680"/>
        <xdr:cNvSpPr/>
      </xdr:nvSpPr>
      <xdr:spPr>
        <a:xfrm>
          <a:off x="20383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107</xdr:row>
      <xdr:rowOff>97155</xdr:rowOff>
    </xdr:to>
    <xdr:cxnSp macro="">
      <xdr:nvCxnSpPr>
        <xdr:cNvPr id="682" name="直線コネクタ 681"/>
        <xdr:cNvCxnSpPr/>
      </xdr:nvCxnSpPr>
      <xdr:spPr>
        <a:xfrm flipV="1">
          <a:off x="20434300" y="1799082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65405</xdr:rowOff>
    </xdr:from>
    <xdr:to>
      <xdr:col>102</xdr:col>
      <xdr:colOff>165100</xdr:colOff>
      <xdr:row>107</xdr:row>
      <xdr:rowOff>167005</xdr:rowOff>
    </xdr:to>
    <xdr:sp macro="" textlink="">
      <xdr:nvSpPr>
        <xdr:cNvPr id="683" name="楕円 682"/>
        <xdr:cNvSpPr/>
      </xdr:nvSpPr>
      <xdr:spPr>
        <a:xfrm>
          <a:off x="19494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97155</xdr:rowOff>
    </xdr:from>
    <xdr:to>
      <xdr:col>107</xdr:col>
      <xdr:colOff>50800</xdr:colOff>
      <xdr:row>107</xdr:row>
      <xdr:rowOff>116205</xdr:rowOff>
    </xdr:to>
    <xdr:cxnSp macro="">
      <xdr:nvCxnSpPr>
        <xdr:cNvPr id="684" name="直線コネクタ 683"/>
        <xdr:cNvCxnSpPr/>
      </xdr:nvCxnSpPr>
      <xdr:spPr>
        <a:xfrm flipV="1">
          <a:off x="19545300" y="18442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685"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686" name="n_2aveValue【庁舎】&#10;一人当たり面積"/>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687" name="n_3aveValue【庁舎】&#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688" name="n_1mainValue【庁舎】&#10;一人当たり面積"/>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139082</xdr:rowOff>
    </xdr:from>
    <xdr:ext cx="469744" cy="259045"/>
    <xdr:sp macro="" textlink="">
      <xdr:nvSpPr>
        <xdr:cNvPr id="689" name="n_2mainValue【庁舎】&#10;一人当たり面積"/>
        <xdr:cNvSpPr txBox="1"/>
      </xdr:nvSpPr>
      <xdr:spPr>
        <a:xfrm>
          <a:off x="20199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158132</xdr:rowOff>
    </xdr:from>
    <xdr:ext cx="469744" cy="259045"/>
    <xdr:sp macro="" textlink="">
      <xdr:nvSpPr>
        <xdr:cNvPr id="690" name="n_3mainValue【庁舎】&#10;一人当たり面積"/>
        <xdr:cNvSpPr txBox="1"/>
      </xdr:nvSpPr>
      <xdr:spPr>
        <a:xfrm>
          <a:off x="19310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一般廃棄物処理施設と保健センターが類似団体より大幅に老朽化している。現在のところ大規模改修の計画はなく個別の修繕により施設の延命化を行っているところである。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消防施設の老朽化対策については、消防屯所の津波浸水区域から高台への移転を順次行っているところであり、将来的には解消される見込である。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庁舎については、平成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11</a:t>
          </a:r>
          <a:r>
            <a:rPr lang="ja-JP" altLang="en-US" sz="1300">
              <a:effectLst/>
              <a:latin typeface="ＭＳ Ｐゴシック" panose="020B0600070205080204" pitchFamily="50" charset="-128"/>
              <a:ea typeface="ＭＳ Ｐゴシック" panose="020B0600070205080204" pitchFamily="50" charset="-128"/>
            </a:rPr>
            <a:t>月に新庁舎（本庁舎）が完成したこともあり、平成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年度から平成</a:t>
          </a:r>
          <a:r>
            <a:rPr lang="en-US" altLang="ja-JP" sz="1300">
              <a:effectLst/>
              <a:latin typeface="ＭＳ Ｐゴシック" panose="020B0600070205080204" pitchFamily="50" charset="-128"/>
              <a:ea typeface="ＭＳ Ｐゴシック" panose="020B0600070205080204" pitchFamily="50" charset="-128"/>
            </a:rPr>
            <a:t>29</a:t>
          </a:r>
          <a:r>
            <a:rPr lang="ja-JP" altLang="en-US" sz="1300">
              <a:effectLst/>
              <a:latin typeface="ＭＳ Ｐゴシック" panose="020B0600070205080204" pitchFamily="50" charset="-128"/>
              <a:ea typeface="ＭＳ Ｐゴシック" panose="020B0600070205080204" pitchFamily="50" charset="-128"/>
            </a:rPr>
            <a:t>年度にかけて有形固定資産減価償却率の減少が著しくなっているが、</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支所の建て替えは予定していないこともあり、老朽化対策は引き続き、注視していく必要がある。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年度には全町的な公共施設等総合管理計画に基づく個別施設計画を策定し、施設全体の長寿命化対策及び安全対策を進めていきたい。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少子高齢化に伴う生産年齢人口の減少や、農業・漁業など一次産業の所得落ち込みにより、類似団体の平均を下回る状況が続いている。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黒潮町まち・ひと・しごと創生戦略」により、人口減少の克服と地方創生を実現するため、各種施策を行ってきたが、今後、さらなる事業を推進するため、「黒潮町総合戦略」により、町の施策を推進し、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を行った津波避難タワー建設工事などの大型事業に対する元金据置期間が終了したことで元金の支払が増加したことと、普通交付税が合併算定替から一本算定への移行期間に入ったことにより縮減を始めていることから、分母である経常一般財源が減少したことが要因となり、大幅に類似団体よりも高い数値となった。</a:t>
          </a:r>
        </a:p>
        <a:p>
          <a:r>
            <a:rPr kumimoji="1" lang="ja-JP" altLang="en-US" sz="1300">
              <a:latin typeface="ＭＳ Ｐゴシック" panose="020B0600070205080204" pitchFamily="50" charset="-128"/>
              <a:ea typeface="ＭＳ Ｐゴシック" panose="020B0600070205080204" pitchFamily="50" charset="-128"/>
            </a:rPr>
            <a:t>歳出削減等の取り組みに努め、行財政構造の改革を推進し、経常経費削減を図っていく必要がある。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66</xdr:row>
      <xdr:rowOff>82550</xdr:rowOff>
    </xdr:to>
    <xdr:cxnSp macro="">
      <xdr:nvCxnSpPr>
        <xdr:cNvPr id="134" name="直線コネクタ 133"/>
        <xdr:cNvCxnSpPr/>
      </xdr:nvCxnSpPr>
      <xdr:spPr>
        <a:xfrm>
          <a:off x="4114800" y="10786956"/>
          <a:ext cx="8382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23283</xdr:rowOff>
    </xdr:to>
    <xdr:cxnSp macro="">
      <xdr:nvCxnSpPr>
        <xdr:cNvPr id="137" name="直線コネクタ 136"/>
        <xdr:cNvCxnSpPr/>
      </xdr:nvCxnSpPr>
      <xdr:spPr>
        <a:xfrm flipV="1">
          <a:off x="3225800" y="107869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64</xdr:row>
      <xdr:rowOff>23283</xdr:rowOff>
    </xdr:to>
    <xdr:cxnSp macro="">
      <xdr:nvCxnSpPr>
        <xdr:cNvPr id="140" name="直線コネクタ 139"/>
        <xdr:cNvCxnSpPr/>
      </xdr:nvCxnSpPr>
      <xdr:spPr>
        <a:xfrm>
          <a:off x="2336800" y="1062609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116840</xdr:rowOff>
    </xdr:to>
    <xdr:cxnSp macro="">
      <xdr:nvCxnSpPr>
        <xdr:cNvPr id="143" name="直線コネクタ 142"/>
        <xdr:cNvCxnSpPr/>
      </xdr:nvCxnSpPr>
      <xdr:spPr>
        <a:xfrm flipV="1">
          <a:off x="1447800" y="106260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3" name="楕円 152"/>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4"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6" name="テキスト ボックス 15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9" name="楕円 158"/>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60" name="テキスト ボックス 159"/>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1" name="楕円 160"/>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2" name="テキスト ボックス 161"/>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新規採用職員の増、物件費は臨時職員の増や業務のシステム化に伴う保守料やアウトソーシング、南海トラフ地震対策のソフト事業、あったかふれあいセンターに係る委託料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これらは施策の充実のためには必要な経費であるため、地方版総合戦略を積極的に推進しつつも、引き続き、事業内容を精査しながら、最小の経費で最大の効果を求めていく。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55584</xdr:rowOff>
    </xdr:from>
    <xdr:to>
      <xdr:col>23</xdr:col>
      <xdr:colOff>133350</xdr:colOff>
      <xdr:row>84</xdr:row>
      <xdr:rowOff>56792</xdr:rowOff>
    </xdr:to>
    <xdr:cxnSp macro="">
      <xdr:nvCxnSpPr>
        <xdr:cNvPr id="197" name="直線コネクタ 196"/>
        <xdr:cNvCxnSpPr/>
      </xdr:nvCxnSpPr>
      <xdr:spPr>
        <a:xfrm>
          <a:off x="4114800" y="14457384"/>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55584</xdr:rowOff>
    </xdr:from>
    <xdr:to>
      <xdr:col>19</xdr:col>
      <xdr:colOff>133350</xdr:colOff>
      <xdr:row>84</xdr:row>
      <xdr:rowOff>71366</xdr:rowOff>
    </xdr:to>
    <xdr:cxnSp macro="">
      <xdr:nvCxnSpPr>
        <xdr:cNvPr id="200" name="直線コネクタ 199"/>
        <xdr:cNvCxnSpPr/>
      </xdr:nvCxnSpPr>
      <xdr:spPr>
        <a:xfrm flipV="1">
          <a:off x="3225800" y="14457384"/>
          <a:ext cx="8890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168632</xdr:rowOff>
    </xdr:from>
    <xdr:to>
      <xdr:col>15</xdr:col>
      <xdr:colOff>82550</xdr:colOff>
      <xdr:row>84</xdr:row>
      <xdr:rowOff>71366</xdr:rowOff>
    </xdr:to>
    <xdr:cxnSp macro="">
      <xdr:nvCxnSpPr>
        <xdr:cNvPr id="203" name="直線コネクタ 202"/>
        <xdr:cNvCxnSpPr/>
      </xdr:nvCxnSpPr>
      <xdr:spPr>
        <a:xfrm>
          <a:off x="2336800" y="14398982"/>
          <a:ext cx="889000" cy="7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145866</xdr:rowOff>
    </xdr:from>
    <xdr:to>
      <xdr:col>11</xdr:col>
      <xdr:colOff>31750</xdr:colOff>
      <xdr:row>83</xdr:row>
      <xdr:rowOff>168632</xdr:rowOff>
    </xdr:to>
    <xdr:cxnSp macro="">
      <xdr:nvCxnSpPr>
        <xdr:cNvPr id="206" name="直線コネクタ 205"/>
        <xdr:cNvCxnSpPr/>
      </xdr:nvCxnSpPr>
      <xdr:spPr>
        <a:xfrm>
          <a:off x="1447800" y="14376216"/>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5992</xdr:rowOff>
    </xdr:from>
    <xdr:to>
      <xdr:col>23</xdr:col>
      <xdr:colOff>184150</xdr:colOff>
      <xdr:row>84</xdr:row>
      <xdr:rowOff>107592</xdr:rowOff>
    </xdr:to>
    <xdr:sp macro="" textlink="">
      <xdr:nvSpPr>
        <xdr:cNvPr id="216" name="楕円 215"/>
        <xdr:cNvSpPr/>
      </xdr:nvSpPr>
      <xdr:spPr>
        <a:xfrm>
          <a:off x="4902200" y="144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149519</xdr:rowOff>
    </xdr:from>
    <xdr:ext cx="762000" cy="259045"/>
    <xdr:sp macro="" textlink="">
      <xdr:nvSpPr>
        <xdr:cNvPr id="217" name="人件費・物件費等の状況該当値テキスト"/>
        <xdr:cNvSpPr txBox="1"/>
      </xdr:nvSpPr>
      <xdr:spPr>
        <a:xfrm>
          <a:off x="5041900" y="143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4784</xdr:rowOff>
    </xdr:from>
    <xdr:to>
      <xdr:col>19</xdr:col>
      <xdr:colOff>184150</xdr:colOff>
      <xdr:row>84</xdr:row>
      <xdr:rowOff>106384</xdr:rowOff>
    </xdr:to>
    <xdr:sp macro="" textlink="">
      <xdr:nvSpPr>
        <xdr:cNvPr id="218" name="楕円 217"/>
        <xdr:cNvSpPr/>
      </xdr:nvSpPr>
      <xdr:spPr>
        <a:xfrm>
          <a:off x="4064000" y="144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91161</xdr:rowOff>
    </xdr:from>
    <xdr:ext cx="736600" cy="259045"/>
    <xdr:sp macro="" textlink="">
      <xdr:nvSpPr>
        <xdr:cNvPr id="219" name="テキスト ボックス 218"/>
        <xdr:cNvSpPr txBox="1"/>
      </xdr:nvSpPr>
      <xdr:spPr>
        <a:xfrm>
          <a:off x="3733800" y="1449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20566</xdr:rowOff>
    </xdr:from>
    <xdr:to>
      <xdr:col>15</xdr:col>
      <xdr:colOff>133350</xdr:colOff>
      <xdr:row>84</xdr:row>
      <xdr:rowOff>122166</xdr:rowOff>
    </xdr:to>
    <xdr:sp macro="" textlink="">
      <xdr:nvSpPr>
        <xdr:cNvPr id="220" name="楕円 219"/>
        <xdr:cNvSpPr/>
      </xdr:nvSpPr>
      <xdr:spPr>
        <a:xfrm>
          <a:off x="3175000" y="144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106943</xdr:rowOff>
    </xdr:from>
    <xdr:ext cx="762000" cy="259045"/>
    <xdr:sp macro="" textlink="">
      <xdr:nvSpPr>
        <xdr:cNvPr id="221" name="テキスト ボックス 220"/>
        <xdr:cNvSpPr txBox="1"/>
      </xdr:nvSpPr>
      <xdr:spPr>
        <a:xfrm>
          <a:off x="2844800" y="145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117832</xdr:rowOff>
    </xdr:from>
    <xdr:to>
      <xdr:col>11</xdr:col>
      <xdr:colOff>82550</xdr:colOff>
      <xdr:row>84</xdr:row>
      <xdr:rowOff>47982</xdr:rowOff>
    </xdr:to>
    <xdr:sp macro="" textlink="">
      <xdr:nvSpPr>
        <xdr:cNvPr id="222" name="楕円 221"/>
        <xdr:cNvSpPr/>
      </xdr:nvSpPr>
      <xdr:spPr>
        <a:xfrm>
          <a:off x="2286000" y="143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32759</xdr:rowOff>
    </xdr:from>
    <xdr:ext cx="762000" cy="259045"/>
    <xdr:sp macro="" textlink="">
      <xdr:nvSpPr>
        <xdr:cNvPr id="223" name="テキスト ボックス 222"/>
        <xdr:cNvSpPr txBox="1"/>
      </xdr:nvSpPr>
      <xdr:spPr>
        <a:xfrm>
          <a:off x="1955800" y="144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95066</xdr:rowOff>
    </xdr:from>
    <xdr:to>
      <xdr:col>7</xdr:col>
      <xdr:colOff>31750</xdr:colOff>
      <xdr:row>84</xdr:row>
      <xdr:rowOff>25216</xdr:rowOff>
    </xdr:to>
    <xdr:sp macro="" textlink="">
      <xdr:nvSpPr>
        <xdr:cNvPr id="224" name="楕円 223"/>
        <xdr:cNvSpPr/>
      </xdr:nvSpPr>
      <xdr:spPr>
        <a:xfrm>
          <a:off x="1397000" y="143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9993</xdr:rowOff>
    </xdr:from>
    <xdr:ext cx="762000" cy="259045"/>
    <xdr:sp macro="" textlink="">
      <xdr:nvSpPr>
        <xdr:cNvPr id="225" name="テキスト ボックス 224"/>
        <xdr:cNvSpPr txBox="1"/>
      </xdr:nvSpPr>
      <xdr:spPr>
        <a:xfrm>
          <a:off x="1066800" y="144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人勧に伴うベースアップなどにより、類似団体を上回る指数となっている。</a:t>
          </a:r>
        </a:p>
        <a:p>
          <a:r>
            <a:rPr kumimoji="1" lang="ja-JP" altLang="en-US" sz="1300">
              <a:latin typeface="ＭＳ Ｐゴシック" panose="020B0600070205080204" pitchFamily="50" charset="-128"/>
              <a:ea typeface="ＭＳ Ｐゴシック" panose="020B0600070205080204" pitchFamily="50" charset="-128"/>
            </a:rPr>
            <a:t>引き続き、適切な運用を行い、ラスパイレス指数の上昇抑制を図っていく。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152400</xdr:rowOff>
    </xdr:to>
    <xdr:cxnSp macro="">
      <xdr:nvCxnSpPr>
        <xdr:cNvPr id="261" name="直線コネクタ 260"/>
        <xdr:cNvCxnSpPr/>
      </xdr:nvCxnSpPr>
      <xdr:spPr>
        <a:xfrm flipV="1">
          <a:off x="16179800" y="14536057"/>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4" name="直線コネクタ 263"/>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86</xdr:row>
      <xdr:rowOff>15421</xdr:rowOff>
    </xdr:to>
    <xdr:cxnSp macro="">
      <xdr:nvCxnSpPr>
        <xdr:cNvPr id="267" name="直線コネクタ 266"/>
        <xdr:cNvCxnSpPr/>
      </xdr:nvCxnSpPr>
      <xdr:spPr>
        <a:xfrm>
          <a:off x="14401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48986</xdr:rowOff>
    </xdr:to>
    <xdr:cxnSp macro="">
      <xdr:nvCxnSpPr>
        <xdr:cNvPr id="270" name="直線コネクタ 269"/>
        <xdr:cNvCxnSpPr/>
      </xdr:nvCxnSpPr>
      <xdr:spPr>
        <a:xfrm>
          <a:off x="13512800" y="144498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6" name="楕円 285"/>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7" name="テキスト ボックス 286"/>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年度策定の集中改革プランを上回るペースで人員削減を行ってきたが、保育所の直営などにより、依然として類似団体を上回る職員数となっている。</a:t>
          </a:r>
        </a:p>
        <a:p>
          <a:r>
            <a:rPr kumimoji="1" lang="ja-JP" altLang="en-US" sz="1300">
              <a:latin typeface="ＭＳ Ｐゴシック" panose="020B0600070205080204" pitchFamily="50" charset="-128"/>
              <a:ea typeface="ＭＳ Ｐゴシック" panose="020B0600070205080204" pitchFamily="50" charset="-128"/>
            </a:rPr>
            <a:t>防災対策事業の増加や人口減少に伴う地方創生事業による新たな行政ニーズに対応するため、職員数の削減は限界まで来ている状況である。</a:t>
          </a:r>
        </a:p>
        <a:p>
          <a:r>
            <a:rPr kumimoji="1" lang="ja-JP" altLang="en-US" sz="1300">
              <a:latin typeface="ＭＳ Ｐゴシック" panose="020B0600070205080204" pitchFamily="50" charset="-128"/>
              <a:ea typeface="ＭＳ Ｐゴシック" panose="020B0600070205080204" pitchFamily="50" charset="-128"/>
            </a:rPr>
            <a:t>財政状況をふまえた行政サービスの質と量をより良いものにしていくためにも、職員数をどのようにしていくかは喫緊の課題となっている。　 　　 　　 </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1112</xdr:rowOff>
    </xdr:to>
    <xdr:cxnSp macro="">
      <xdr:nvCxnSpPr>
        <xdr:cNvPr id="328" name="直線コネクタ 327"/>
        <xdr:cNvCxnSpPr/>
      </xdr:nvCxnSpPr>
      <xdr:spPr>
        <a:xfrm>
          <a:off x="16179800" y="11301730"/>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100171</xdr:rowOff>
    </xdr:from>
    <xdr:to>
      <xdr:col>77</xdr:col>
      <xdr:colOff>44450</xdr:colOff>
      <xdr:row>65</xdr:row>
      <xdr:rowOff>157480</xdr:rowOff>
    </xdr:to>
    <xdr:cxnSp macro="">
      <xdr:nvCxnSpPr>
        <xdr:cNvPr id="331" name="直線コネクタ 330"/>
        <xdr:cNvCxnSpPr/>
      </xdr:nvCxnSpPr>
      <xdr:spPr>
        <a:xfrm>
          <a:off x="15290800" y="11244421"/>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76041</xdr:rowOff>
    </xdr:from>
    <xdr:to>
      <xdr:col>72</xdr:col>
      <xdr:colOff>203200</xdr:colOff>
      <xdr:row>65</xdr:row>
      <xdr:rowOff>100171</xdr:rowOff>
    </xdr:to>
    <xdr:cxnSp macro="">
      <xdr:nvCxnSpPr>
        <xdr:cNvPr id="334" name="直線コネクタ 333"/>
        <xdr:cNvCxnSpPr/>
      </xdr:nvCxnSpPr>
      <xdr:spPr>
        <a:xfrm>
          <a:off x="14401800" y="112202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149463</xdr:rowOff>
    </xdr:from>
    <xdr:to>
      <xdr:col>68</xdr:col>
      <xdr:colOff>152400</xdr:colOff>
      <xdr:row>65</xdr:row>
      <xdr:rowOff>76041</xdr:rowOff>
    </xdr:to>
    <xdr:cxnSp macro="">
      <xdr:nvCxnSpPr>
        <xdr:cNvPr id="337" name="直線コネクタ 336"/>
        <xdr:cNvCxnSpPr/>
      </xdr:nvCxnSpPr>
      <xdr:spPr>
        <a:xfrm>
          <a:off x="13512800" y="11122263"/>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121762</xdr:rowOff>
    </xdr:from>
    <xdr:to>
      <xdr:col>81</xdr:col>
      <xdr:colOff>95250</xdr:colOff>
      <xdr:row>66</xdr:row>
      <xdr:rowOff>51912</xdr:rowOff>
    </xdr:to>
    <xdr:sp macro="" textlink="">
      <xdr:nvSpPr>
        <xdr:cNvPr id="347" name="楕円 346"/>
        <xdr:cNvSpPr/>
      </xdr:nvSpPr>
      <xdr:spPr>
        <a:xfrm>
          <a:off x="169672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93839</xdr:rowOff>
    </xdr:from>
    <xdr:ext cx="762000" cy="259045"/>
    <xdr:sp macro="" textlink="">
      <xdr:nvSpPr>
        <xdr:cNvPr id="348" name="定員管理の状況該当値テキスト"/>
        <xdr:cNvSpPr txBox="1"/>
      </xdr:nvSpPr>
      <xdr:spPr>
        <a:xfrm>
          <a:off x="17106900" y="1123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49" name="楕円 348"/>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50" name="テキスト ボックス 349"/>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49371</xdr:rowOff>
    </xdr:from>
    <xdr:to>
      <xdr:col>73</xdr:col>
      <xdr:colOff>44450</xdr:colOff>
      <xdr:row>65</xdr:row>
      <xdr:rowOff>150971</xdr:rowOff>
    </xdr:to>
    <xdr:sp macro="" textlink="">
      <xdr:nvSpPr>
        <xdr:cNvPr id="351" name="楕円 350"/>
        <xdr:cNvSpPr/>
      </xdr:nvSpPr>
      <xdr:spPr>
        <a:xfrm>
          <a:off x="15240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135748</xdr:rowOff>
    </xdr:from>
    <xdr:ext cx="762000" cy="259045"/>
    <xdr:sp macro="" textlink="">
      <xdr:nvSpPr>
        <xdr:cNvPr id="352" name="テキスト ボックス 351"/>
        <xdr:cNvSpPr txBox="1"/>
      </xdr:nvSpPr>
      <xdr:spPr>
        <a:xfrm>
          <a:off x="14909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25241</xdr:rowOff>
    </xdr:from>
    <xdr:to>
      <xdr:col>68</xdr:col>
      <xdr:colOff>203200</xdr:colOff>
      <xdr:row>65</xdr:row>
      <xdr:rowOff>126841</xdr:rowOff>
    </xdr:to>
    <xdr:sp macro="" textlink="">
      <xdr:nvSpPr>
        <xdr:cNvPr id="353" name="楕円 352"/>
        <xdr:cNvSpPr/>
      </xdr:nvSpPr>
      <xdr:spPr>
        <a:xfrm>
          <a:off x="143510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111618</xdr:rowOff>
    </xdr:from>
    <xdr:ext cx="762000" cy="259045"/>
    <xdr:sp macro="" textlink="">
      <xdr:nvSpPr>
        <xdr:cNvPr id="354" name="テキスト ボックス 353"/>
        <xdr:cNvSpPr txBox="1"/>
      </xdr:nvSpPr>
      <xdr:spPr>
        <a:xfrm>
          <a:off x="14020800" y="112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98663</xdr:rowOff>
    </xdr:from>
    <xdr:to>
      <xdr:col>64</xdr:col>
      <xdr:colOff>152400</xdr:colOff>
      <xdr:row>65</xdr:row>
      <xdr:rowOff>28813</xdr:rowOff>
    </xdr:to>
    <xdr:sp macro="" textlink="">
      <xdr:nvSpPr>
        <xdr:cNvPr id="355" name="楕円 354"/>
        <xdr:cNvSpPr/>
      </xdr:nvSpPr>
      <xdr:spPr>
        <a:xfrm>
          <a:off x="13462000" y="11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13590</xdr:rowOff>
    </xdr:from>
    <xdr:ext cx="762000" cy="259045"/>
    <xdr:sp macro="" textlink="">
      <xdr:nvSpPr>
        <xdr:cNvPr id="356" name="テキスト ボックス 355"/>
        <xdr:cNvSpPr txBox="1"/>
      </xdr:nvSpPr>
      <xdr:spPr>
        <a:xfrm>
          <a:off x="13131800" y="1115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市町村合併以降行ってきた繰上償還や、交付税措置の高い地方債での借入などにより、近年連続して数値改善を続けていたが、平成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年度は悪化に転じた。</a:t>
          </a:r>
        </a:p>
        <a:p>
          <a:r>
            <a:rPr kumimoji="1" lang="ja-JP" altLang="en-US" sz="1300">
              <a:latin typeface="ＭＳ Ｐゴシック" panose="020B0600070205080204" pitchFamily="50" charset="-128"/>
              <a:ea typeface="ＭＳ Ｐゴシック" panose="020B0600070205080204" pitchFamily="50" charset="-128"/>
            </a:rPr>
            <a:t>また、新庁舎建設事業や保育所高台移転事業などの大型事業による地方債残高の増加や普通交付税の縮減により、さらなる数値の悪化が見込まれる。</a:t>
          </a:r>
        </a:p>
        <a:p>
          <a:r>
            <a:rPr kumimoji="1" lang="ja-JP" altLang="en-US" sz="1300">
              <a:latin typeface="ＭＳ Ｐゴシック" panose="020B0600070205080204" pitchFamily="50" charset="-128"/>
              <a:ea typeface="ＭＳ Ｐゴシック" panose="020B0600070205080204" pitchFamily="50" charset="-128"/>
            </a:rPr>
            <a:t>今後も事業内容を精査することで必要性を確認するとともに繰上償還の実施により、実質公債費比率の上昇を抑えていく必要がある。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134761</xdr:rowOff>
    </xdr:from>
    <xdr:to>
      <xdr:col>81</xdr:col>
      <xdr:colOff>44450</xdr:colOff>
      <xdr:row>39</xdr:row>
      <xdr:rowOff>57150</xdr:rowOff>
    </xdr:to>
    <xdr:cxnSp macro="">
      <xdr:nvCxnSpPr>
        <xdr:cNvPr id="391" name="直線コネクタ 390"/>
        <xdr:cNvCxnSpPr/>
      </xdr:nvCxnSpPr>
      <xdr:spPr>
        <a:xfrm>
          <a:off x="16179800" y="66498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134761</xdr:rowOff>
    </xdr:from>
    <xdr:to>
      <xdr:col>77</xdr:col>
      <xdr:colOff>44450</xdr:colOff>
      <xdr:row>38</xdr:row>
      <xdr:rowOff>134761</xdr:rowOff>
    </xdr:to>
    <xdr:cxnSp macro="">
      <xdr:nvCxnSpPr>
        <xdr:cNvPr id="394" name="直線コネクタ 393"/>
        <xdr:cNvCxnSpPr/>
      </xdr:nvCxnSpPr>
      <xdr:spPr>
        <a:xfrm>
          <a:off x="15290800" y="664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6" name="テキスト ボックス 39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39</xdr:row>
      <xdr:rowOff>30339</xdr:rowOff>
    </xdr:to>
    <xdr:cxnSp macro="">
      <xdr:nvCxnSpPr>
        <xdr:cNvPr id="397" name="直線コネクタ 396"/>
        <xdr:cNvCxnSpPr/>
      </xdr:nvCxnSpPr>
      <xdr:spPr>
        <a:xfrm flipV="1">
          <a:off x="14401800" y="664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9" name="テキスト ボックス 398"/>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30339</xdr:rowOff>
    </xdr:from>
    <xdr:to>
      <xdr:col>68</xdr:col>
      <xdr:colOff>152400</xdr:colOff>
      <xdr:row>40</xdr:row>
      <xdr:rowOff>46567</xdr:rowOff>
    </xdr:to>
    <xdr:cxnSp macro="">
      <xdr:nvCxnSpPr>
        <xdr:cNvPr id="400" name="直線コネクタ 399"/>
        <xdr:cNvCxnSpPr/>
      </xdr:nvCxnSpPr>
      <xdr:spPr>
        <a:xfrm flipV="1">
          <a:off x="13512800" y="67168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04" name="テキスト ボックス 40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10" name="楕円 40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1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83961</xdr:rowOff>
    </xdr:from>
    <xdr:to>
      <xdr:col>77</xdr:col>
      <xdr:colOff>95250</xdr:colOff>
      <xdr:row>39</xdr:row>
      <xdr:rowOff>14111</xdr:rowOff>
    </xdr:to>
    <xdr:sp macro="" textlink="">
      <xdr:nvSpPr>
        <xdr:cNvPr id="412" name="楕円 411"/>
        <xdr:cNvSpPr/>
      </xdr:nvSpPr>
      <xdr:spPr>
        <a:xfrm>
          <a:off x="16129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24288</xdr:rowOff>
    </xdr:from>
    <xdr:ext cx="736600" cy="259045"/>
    <xdr:sp macro="" textlink="">
      <xdr:nvSpPr>
        <xdr:cNvPr id="413" name="テキスト ボックス 412"/>
        <xdr:cNvSpPr txBox="1"/>
      </xdr:nvSpPr>
      <xdr:spPr>
        <a:xfrm>
          <a:off x="15798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414" name="楕円 413"/>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415" name="テキスト ボックス 414"/>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150989</xdr:rowOff>
    </xdr:from>
    <xdr:to>
      <xdr:col>68</xdr:col>
      <xdr:colOff>203200</xdr:colOff>
      <xdr:row>39</xdr:row>
      <xdr:rowOff>81139</xdr:rowOff>
    </xdr:to>
    <xdr:sp macro="" textlink="">
      <xdr:nvSpPr>
        <xdr:cNvPr id="416" name="楕円 415"/>
        <xdr:cNvSpPr/>
      </xdr:nvSpPr>
      <xdr:spPr>
        <a:xfrm>
          <a:off x="14351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91316</xdr:rowOff>
    </xdr:from>
    <xdr:ext cx="762000" cy="259045"/>
    <xdr:sp macro="" textlink="">
      <xdr:nvSpPr>
        <xdr:cNvPr id="417" name="テキスト ボックス 416"/>
        <xdr:cNvSpPr txBox="1"/>
      </xdr:nvSpPr>
      <xdr:spPr>
        <a:xfrm>
          <a:off x="14020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8" name="楕円 41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9" name="テキスト ボックス 41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類似団体や全国・県内の市町村と比較しても、数値の良好な状態が続いており、平成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年度より将来負担比率もマイナスとなっている。</a:t>
          </a:r>
        </a:p>
        <a:p>
          <a:r>
            <a:rPr kumimoji="1" lang="ja-JP" altLang="en-US" sz="1300">
              <a:latin typeface="ＭＳ Ｐゴシック" panose="020B0600070205080204" pitchFamily="50" charset="-128"/>
              <a:ea typeface="ＭＳ Ｐゴシック" panose="020B0600070205080204" pitchFamily="50" charset="-128"/>
            </a:rPr>
            <a:t>地方債残高は、新庁舎建設事業や保育所高台移転事業など大型事業の地方債借入に伴い増加傾向にあるが、繰上償還による圧縮を図るとともに、有利な地方債を活用することにより、良好な状態を維持していく必要があ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3"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4" name="フローチャート: 判断 453"/>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5" name="フローチャート: 判断 454"/>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6" name="テキスト ボックス 455"/>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161544</xdr:rowOff>
    </xdr:from>
    <xdr:to>
      <xdr:col>73</xdr:col>
      <xdr:colOff>44450</xdr:colOff>
      <xdr:row>16</xdr:row>
      <xdr:rowOff>91694</xdr:rowOff>
    </xdr:to>
    <xdr:sp macro="" textlink="">
      <xdr:nvSpPr>
        <xdr:cNvPr id="457" name="フローチャート: 判断 456"/>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58" name="テキスト ボックス 457"/>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50419</xdr:rowOff>
    </xdr:from>
    <xdr:to>
      <xdr:col>68</xdr:col>
      <xdr:colOff>203200</xdr:colOff>
      <xdr:row>16</xdr:row>
      <xdr:rowOff>152019</xdr:rowOff>
    </xdr:to>
    <xdr:sp macro="" textlink="">
      <xdr:nvSpPr>
        <xdr:cNvPr id="459" name="フローチャート: 判断 458"/>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0" name="テキスト ボックス 459"/>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1" name="フローチャート: 判断 460"/>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2" name="テキスト ボックス 46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人勧に伴うベースアップや新規採用職員の雇用数の増により、例年よりも増加した数値となっている。</a:t>
          </a:r>
        </a:p>
        <a:p>
          <a:r>
            <a:rPr kumimoji="1" lang="ja-JP" altLang="en-US" sz="1300">
              <a:latin typeface="ＭＳ Ｐゴシック" panose="020B0600070205080204" pitchFamily="50" charset="-128"/>
              <a:ea typeface="ＭＳ Ｐゴシック" panose="020B0600070205080204" pitchFamily="50" charset="-128"/>
            </a:rPr>
            <a:t>類似団体を大きく上回るのは、保育所が直営である影響もあるが、依然として類似団体より高い数値であるため、引き続き、類似団体との乖離が大きくならないように給与水準の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56243</xdr:rowOff>
    </xdr:from>
    <xdr:to>
      <xdr:col>24</xdr:col>
      <xdr:colOff>25400</xdr:colOff>
      <xdr:row>41</xdr:row>
      <xdr:rowOff>26307</xdr:rowOff>
    </xdr:to>
    <xdr:cxnSp macro="">
      <xdr:nvCxnSpPr>
        <xdr:cNvPr id="68" name="直線コネクタ 67"/>
        <xdr:cNvCxnSpPr/>
      </xdr:nvCxnSpPr>
      <xdr:spPr>
        <a:xfrm>
          <a:off x="3987800" y="6914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56243</xdr:rowOff>
    </xdr:from>
    <xdr:to>
      <xdr:col>19</xdr:col>
      <xdr:colOff>187325</xdr:colOff>
      <xdr:row>40</xdr:row>
      <xdr:rowOff>78015</xdr:rowOff>
    </xdr:to>
    <xdr:cxnSp macro="">
      <xdr:nvCxnSpPr>
        <xdr:cNvPr id="71" name="直線コネクタ 70"/>
        <xdr:cNvCxnSpPr/>
      </xdr:nvCxnSpPr>
      <xdr:spPr>
        <a:xfrm flipV="1">
          <a:off x="3098800" y="6914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40</xdr:row>
      <xdr:rowOff>78015</xdr:rowOff>
    </xdr:to>
    <xdr:cxnSp macro="">
      <xdr:nvCxnSpPr>
        <xdr:cNvPr id="74" name="直線コネクタ 73"/>
        <xdr:cNvCxnSpPr/>
      </xdr:nvCxnSpPr>
      <xdr:spPr>
        <a:xfrm>
          <a:off x="2209800" y="67836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41</xdr:row>
      <xdr:rowOff>102507</xdr:rowOff>
    </xdr:to>
    <xdr:cxnSp macro="">
      <xdr:nvCxnSpPr>
        <xdr:cNvPr id="77" name="直線コネクタ 76"/>
        <xdr:cNvCxnSpPr/>
      </xdr:nvCxnSpPr>
      <xdr:spPr>
        <a:xfrm flipV="1">
          <a:off x="1320800" y="67836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146957</xdr:rowOff>
    </xdr:from>
    <xdr:to>
      <xdr:col>24</xdr:col>
      <xdr:colOff>76200</xdr:colOff>
      <xdr:row>41</xdr:row>
      <xdr:rowOff>77107</xdr:rowOff>
    </xdr:to>
    <xdr:sp macro="" textlink="">
      <xdr:nvSpPr>
        <xdr:cNvPr id="87" name="楕円 86"/>
        <xdr:cNvSpPr/>
      </xdr:nvSpPr>
      <xdr:spPr>
        <a:xfrm>
          <a:off x="47752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119034</xdr:rowOff>
    </xdr:from>
    <xdr:ext cx="762000" cy="259045"/>
    <xdr:sp macro="" textlink="">
      <xdr:nvSpPr>
        <xdr:cNvPr id="88" name="人件費該当値テキスト"/>
        <xdr:cNvSpPr txBox="1"/>
      </xdr:nvSpPr>
      <xdr:spPr>
        <a:xfrm>
          <a:off x="4914900" y="697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5443</xdr:rowOff>
    </xdr:from>
    <xdr:to>
      <xdr:col>20</xdr:col>
      <xdr:colOff>38100</xdr:colOff>
      <xdr:row>40</xdr:row>
      <xdr:rowOff>107043</xdr:rowOff>
    </xdr:to>
    <xdr:sp macro="" textlink="">
      <xdr:nvSpPr>
        <xdr:cNvPr id="89" name="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51707</xdr:rowOff>
    </xdr:from>
    <xdr:to>
      <xdr:col>6</xdr:col>
      <xdr:colOff>171450</xdr:colOff>
      <xdr:row>41</xdr:row>
      <xdr:rowOff>153307</xdr:rowOff>
    </xdr:to>
    <xdr:sp macro="" textlink="">
      <xdr:nvSpPr>
        <xdr:cNvPr id="95" name="楕円 94"/>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138084</xdr:rowOff>
    </xdr:from>
    <xdr:ext cx="762000" cy="259045"/>
    <xdr:sp macro="" textlink="">
      <xdr:nvSpPr>
        <xdr:cNvPr id="96" name="テキスト ボックス 95"/>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の増大や業務のアウトソーシング、情報センター事業に伴う保守料等の経費は前年から変わらず大幅な減少が見込めない状況であり、今後は、防災施設の維持管理費やさらなるアウトソーシングなどにより、物件費の上昇が見込まれる。そのため、全体的な経費の見直しを行いながら、経常経費の削減に努め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18</xdr:row>
      <xdr:rowOff>58420</xdr:rowOff>
    </xdr:to>
    <xdr:cxnSp macro="">
      <xdr:nvCxnSpPr>
        <xdr:cNvPr id="129" name="直線コネクタ 128"/>
        <xdr:cNvCxnSpPr/>
      </xdr:nvCxnSpPr>
      <xdr:spPr>
        <a:xfrm>
          <a:off x="15671800" y="2954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54610</xdr:rowOff>
    </xdr:to>
    <xdr:cxnSp macro="">
      <xdr:nvCxnSpPr>
        <xdr:cNvPr id="132" name="直線コネクタ 131"/>
        <xdr:cNvCxnSpPr/>
      </xdr:nvCxnSpPr>
      <xdr:spPr>
        <a:xfrm flipV="1">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4" name="テキスト ボックス 13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54610</xdr:rowOff>
    </xdr:to>
    <xdr:cxnSp macro="">
      <xdr:nvCxnSpPr>
        <xdr:cNvPr id="135" name="直線コネクタ 134"/>
        <xdr:cNvCxnSpPr/>
      </xdr:nvCxnSpPr>
      <xdr:spPr>
        <a:xfrm>
          <a:off x="13893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165100</xdr:rowOff>
    </xdr:to>
    <xdr:cxnSp macro="">
      <xdr:nvCxnSpPr>
        <xdr:cNvPr id="138" name="直線コネクタ 137"/>
        <xdr:cNvCxnSpPr/>
      </xdr:nvCxnSpPr>
      <xdr:spPr>
        <a:xfrm>
          <a:off x="13004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42" name="テキスト ボックス 14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8" name="楕円 147"/>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9"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3" name="テキスト ボックス 15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6" name="楕円 155"/>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57" name="テキスト ボックス 156"/>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保育所が直営であるため、児童福祉に係る扶助費が類似団体より低い数値となっている。</a:t>
          </a:r>
        </a:p>
        <a:p>
          <a:r>
            <a:rPr kumimoji="1" lang="ja-JP" altLang="en-US" sz="1300">
              <a:latin typeface="ＭＳ Ｐゴシック" panose="020B0600070205080204" pitchFamily="50" charset="-128"/>
              <a:ea typeface="ＭＳ Ｐゴシック" panose="020B0600070205080204" pitchFamily="50" charset="-128"/>
            </a:rPr>
            <a:t>今後も子育て支援の充実や高齢化率の更なる進展に伴う行政ニーズが見込まれるため、サービス内容を精査しながら、財政健全化を図っていく。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90" name="直線コネクタ 189"/>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93" name="直線コネクタ 192"/>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96" name="直線コネクタ 195"/>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9" name="直線コネクタ 198"/>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年度は、課題とされていた特別会計への繰出金の削減を一部改善することができた。今後も保険料の見直しや健康増進、介護予防の充実を継続的に行っていく必要がある。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163576</xdr:rowOff>
    </xdr:to>
    <xdr:cxnSp macro="">
      <xdr:nvCxnSpPr>
        <xdr:cNvPr id="248" name="直線コネクタ 247"/>
        <xdr:cNvCxnSpPr/>
      </xdr:nvCxnSpPr>
      <xdr:spPr>
        <a:xfrm flipV="1">
          <a:off x="15671800" y="9714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56</xdr:row>
      <xdr:rowOff>163576</xdr:rowOff>
    </xdr:to>
    <xdr:cxnSp macro="">
      <xdr:nvCxnSpPr>
        <xdr:cNvPr id="251" name="直線コネクタ 250"/>
        <xdr:cNvCxnSpPr/>
      </xdr:nvCxnSpPr>
      <xdr:spPr>
        <a:xfrm>
          <a:off x="14782800" y="9760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159004</xdr:rowOff>
    </xdr:to>
    <xdr:cxnSp macro="">
      <xdr:nvCxnSpPr>
        <xdr:cNvPr id="254" name="直線コネクタ 253"/>
        <xdr:cNvCxnSpPr/>
      </xdr:nvCxnSpPr>
      <xdr:spPr>
        <a:xfrm>
          <a:off x="13893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168148</xdr:rowOff>
    </xdr:to>
    <xdr:cxnSp macro="">
      <xdr:nvCxnSpPr>
        <xdr:cNvPr id="257" name="直線コネクタ 256"/>
        <xdr:cNvCxnSpPr/>
      </xdr:nvCxnSpPr>
      <xdr:spPr>
        <a:xfrm flipV="1">
          <a:off x="13004800" y="9714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59" name="テキスト ボックス 258"/>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61" name="テキスト ボックス 260"/>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7" name="楕円 266"/>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8"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9" name="楕円 268"/>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53103</xdr:rowOff>
    </xdr:from>
    <xdr:ext cx="736600" cy="259045"/>
    <xdr:sp macro="" textlink="">
      <xdr:nvSpPr>
        <xdr:cNvPr id="270" name="テキスト ボックス 269"/>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71" name="楕円 270"/>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72" name="テキスト ボックス 271"/>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73" name="楕円 272"/>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2811</xdr:rowOff>
    </xdr:from>
    <xdr:ext cx="762000" cy="259045"/>
    <xdr:sp macro="" textlink="">
      <xdr:nvSpPr>
        <xdr:cNvPr id="274" name="テキスト ボックス 273"/>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75" name="楕円 274"/>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6" name="テキスト ボックス 275"/>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国・県の交付金や地方債の活用などにより、昨年度ほぼと同様の数値となっている。</a:t>
          </a:r>
        </a:p>
        <a:p>
          <a:r>
            <a:rPr kumimoji="1" lang="ja-JP" altLang="en-US" sz="1300">
              <a:latin typeface="ＭＳ Ｐゴシック" panose="020B0600070205080204" pitchFamily="50" charset="-128"/>
              <a:ea typeface="ＭＳ Ｐゴシック" panose="020B0600070205080204" pitchFamily="50" charset="-128"/>
            </a:rPr>
            <a:t>今後は、一部事務組合の施設整備に対する元利償還が始まり、負担金が増大するため、数値の増加が見込まれる。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100330</xdr:rowOff>
    </xdr:to>
    <xdr:cxnSp macro="">
      <xdr:nvCxnSpPr>
        <xdr:cNvPr id="309" name="直線コネクタ 308"/>
        <xdr:cNvCxnSpPr/>
      </xdr:nvCxnSpPr>
      <xdr:spPr>
        <a:xfrm>
          <a:off x="15671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100330</xdr:rowOff>
    </xdr:to>
    <xdr:cxnSp macro="">
      <xdr:nvCxnSpPr>
        <xdr:cNvPr id="312" name="直線コネクタ 311"/>
        <xdr:cNvCxnSpPr/>
      </xdr:nvCxnSpPr>
      <xdr:spPr>
        <a:xfrm flipV="1">
          <a:off x="14782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100330</xdr:rowOff>
    </xdr:to>
    <xdr:cxnSp macro="">
      <xdr:nvCxnSpPr>
        <xdr:cNvPr id="315" name="直線コネクタ 314"/>
        <xdr:cNvCxnSpPr/>
      </xdr:nvCxnSpPr>
      <xdr:spPr>
        <a:xfrm>
          <a:off x="13893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100330</xdr:rowOff>
    </xdr:to>
    <xdr:cxnSp macro="">
      <xdr:nvCxnSpPr>
        <xdr:cNvPr id="318" name="直線コネクタ 317"/>
        <xdr:cNvCxnSpPr/>
      </xdr:nvCxnSpPr>
      <xdr:spPr>
        <a:xfrm flipV="1">
          <a:off x="13004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8" name="楕円 327"/>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66057</xdr:rowOff>
    </xdr:from>
    <xdr:ext cx="762000" cy="259045"/>
    <xdr:sp macro="" textlink="">
      <xdr:nvSpPr>
        <xdr:cNvPr id="329" name="補助費等該当値テキスト"/>
        <xdr:cNvSpPr txBox="1"/>
      </xdr:nvSpPr>
      <xdr:spPr>
        <a:xfrm>
          <a:off x="16598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2" name="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36" name="楕円 335"/>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37" name="テキスト ボックス 336"/>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年度は、地方交付税の減などによる経常一般財源の減や、平成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借入を行った津波避難タワー建設工事などの大型事業に対する元金据置期間終了に伴い、前年度より高い数値となっている。一方で、今までの繰上償還の実施や有利債の借入によって、将来負担比率や実質公債費比率は類似団体より低い数値を維持しているところである。</a:t>
          </a:r>
        </a:p>
        <a:p>
          <a:r>
            <a:rPr kumimoji="1" lang="ja-JP" altLang="en-US" sz="1200">
              <a:latin typeface="ＭＳ Ｐゴシック" panose="020B0600070205080204" pitchFamily="50" charset="-128"/>
              <a:ea typeface="ＭＳ Ｐゴシック" panose="020B0600070205080204" pitchFamily="50" charset="-128"/>
            </a:rPr>
            <a:t>今後も引き続き、国や県の補助金等を最大限活用し、地方債残高の抑制を図りながら、健全な財政運営を行っていくことが必要不可欠である。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80</xdr:row>
      <xdr:rowOff>1270</xdr:rowOff>
    </xdr:to>
    <xdr:cxnSp macro="">
      <xdr:nvCxnSpPr>
        <xdr:cNvPr id="366" name="直線コネクタ 365"/>
        <xdr:cNvCxnSpPr/>
      </xdr:nvCxnSpPr>
      <xdr:spPr>
        <a:xfrm>
          <a:off x="3987800" y="1345438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67"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41275</xdr:rowOff>
    </xdr:to>
    <xdr:cxnSp macro="">
      <xdr:nvCxnSpPr>
        <xdr:cNvPr id="369" name="直線コネクタ 368"/>
        <xdr:cNvCxnSpPr/>
      </xdr:nvCxnSpPr>
      <xdr:spPr>
        <a:xfrm flipV="1">
          <a:off x="3098800" y="1345438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161289</xdr:rowOff>
    </xdr:from>
    <xdr:to>
      <xdr:col>15</xdr:col>
      <xdr:colOff>98425</xdr:colOff>
      <xdr:row>79</xdr:row>
      <xdr:rowOff>41275</xdr:rowOff>
    </xdr:to>
    <xdr:cxnSp macro="">
      <xdr:nvCxnSpPr>
        <xdr:cNvPr id="372" name="直線コネクタ 371"/>
        <xdr:cNvCxnSpPr/>
      </xdr:nvCxnSpPr>
      <xdr:spPr>
        <a:xfrm>
          <a:off x="2209800" y="135343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161289</xdr:rowOff>
    </xdr:to>
    <xdr:cxnSp macro="">
      <xdr:nvCxnSpPr>
        <xdr:cNvPr id="375" name="直線コネクタ 374"/>
        <xdr:cNvCxnSpPr/>
      </xdr:nvCxnSpPr>
      <xdr:spPr>
        <a:xfrm>
          <a:off x="1320800" y="133743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121920</xdr:rowOff>
    </xdr:from>
    <xdr:to>
      <xdr:col>24</xdr:col>
      <xdr:colOff>76200</xdr:colOff>
      <xdr:row>80</xdr:row>
      <xdr:rowOff>52070</xdr:rowOff>
    </xdr:to>
    <xdr:sp macro="" textlink="">
      <xdr:nvSpPr>
        <xdr:cNvPr id="385" name="楕円 384"/>
        <xdr:cNvSpPr/>
      </xdr:nvSpPr>
      <xdr:spPr>
        <a:xfrm>
          <a:off x="4775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30497</xdr:rowOff>
    </xdr:from>
    <xdr:ext cx="762000" cy="259045"/>
    <xdr:sp macro="" textlink="">
      <xdr:nvSpPr>
        <xdr:cNvPr id="386" name="公債費該当値テキスト"/>
        <xdr:cNvSpPr txBox="1"/>
      </xdr:nvSpPr>
      <xdr:spPr>
        <a:xfrm>
          <a:off x="4914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161925</xdr:rowOff>
    </xdr:from>
    <xdr:to>
      <xdr:col>15</xdr:col>
      <xdr:colOff>149225</xdr:colOff>
      <xdr:row>79</xdr:row>
      <xdr:rowOff>92075</xdr:rowOff>
    </xdr:to>
    <xdr:sp macro="" textlink="">
      <xdr:nvSpPr>
        <xdr:cNvPr id="389" name="楕円 388"/>
        <xdr:cNvSpPr/>
      </xdr:nvSpPr>
      <xdr:spPr>
        <a:xfrm>
          <a:off x="3048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76852</xdr:rowOff>
    </xdr:from>
    <xdr:ext cx="762000" cy="259045"/>
    <xdr:sp macro="" textlink="">
      <xdr:nvSpPr>
        <xdr:cNvPr id="390" name="テキスト ボックス 389"/>
        <xdr:cNvSpPr txBox="1"/>
      </xdr:nvSpPr>
      <xdr:spPr>
        <a:xfrm>
          <a:off x="2717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110489</xdr:rowOff>
    </xdr:from>
    <xdr:to>
      <xdr:col>11</xdr:col>
      <xdr:colOff>60325</xdr:colOff>
      <xdr:row>79</xdr:row>
      <xdr:rowOff>40639</xdr:rowOff>
    </xdr:to>
    <xdr:sp macro="" textlink="">
      <xdr:nvSpPr>
        <xdr:cNvPr id="391" name="楕円 390"/>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25416</xdr:rowOff>
    </xdr:from>
    <xdr:ext cx="762000" cy="259045"/>
    <xdr:sp macro="" textlink="">
      <xdr:nvSpPr>
        <xdr:cNvPr id="392" name="テキスト ボックス 391"/>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393" name="楕円 392"/>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394" name="テキスト ボックス 393"/>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アウトソーシングによる外部委託、システム関連のランニングコスト、システム施設の維持補修費など、昨年度と比較して経常経費全体が増加している。今後も引き続き、最小限の経費で最大の効果を出せるように取り組みながら、財政の硬直化を回避し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170435</xdr:rowOff>
    </xdr:to>
    <xdr:cxnSp macro="">
      <xdr:nvCxnSpPr>
        <xdr:cNvPr id="425" name="直線コネクタ 424"/>
        <xdr:cNvCxnSpPr/>
      </xdr:nvCxnSpPr>
      <xdr:spPr>
        <a:xfrm>
          <a:off x="15671800" y="128920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46990</xdr:rowOff>
    </xdr:to>
    <xdr:cxnSp macro="">
      <xdr:nvCxnSpPr>
        <xdr:cNvPr id="428" name="直線コネクタ 427"/>
        <xdr:cNvCxnSpPr/>
      </xdr:nvCxnSpPr>
      <xdr:spPr>
        <a:xfrm flipV="1">
          <a:off x="14782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49276</xdr:rowOff>
    </xdr:from>
    <xdr:to>
      <xdr:col>73</xdr:col>
      <xdr:colOff>180975</xdr:colOff>
      <xdr:row>75</xdr:row>
      <xdr:rowOff>46990</xdr:rowOff>
    </xdr:to>
    <xdr:cxnSp macro="">
      <xdr:nvCxnSpPr>
        <xdr:cNvPr id="431" name="直線コネクタ 430"/>
        <xdr:cNvCxnSpPr/>
      </xdr:nvCxnSpPr>
      <xdr:spPr>
        <a:xfrm>
          <a:off x="13893800" y="127365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75</xdr:row>
      <xdr:rowOff>74422</xdr:rowOff>
    </xdr:to>
    <xdr:cxnSp macro="">
      <xdr:nvCxnSpPr>
        <xdr:cNvPr id="434" name="直線コネクタ 433"/>
        <xdr:cNvCxnSpPr/>
      </xdr:nvCxnSpPr>
      <xdr:spPr>
        <a:xfrm flipV="1">
          <a:off x="13004800" y="127365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38" name="テキスト ボックス 43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4" name="楕円 443"/>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5"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46" name="楕円 445"/>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47" name="テキスト ボックス 446"/>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8" name="楕円 447"/>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9" name="テキスト ボックス 448"/>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169926</xdr:rowOff>
    </xdr:from>
    <xdr:to>
      <xdr:col>69</xdr:col>
      <xdr:colOff>142875</xdr:colOff>
      <xdr:row>74</xdr:row>
      <xdr:rowOff>100076</xdr:rowOff>
    </xdr:to>
    <xdr:sp macro="" textlink="">
      <xdr:nvSpPr>
        <xdr:cNvPr id="450" name="楕円 449"/>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110253</xdr:rowOff>
    </xdr:from>
    <xdr:ext cx="762000" cy="259045"/>
    <xdr:sp macro="" textlink="">
      <xdr:nvSpPr>
        <xdr:cNvPr id="451" name="テキスト ボックス 450"/>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2" name="楕円 451"/>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109999</xdr:rowOff>
    </xdr:from>
    <xdr:ext cx="762000" cy="259045"/>
    <xdr:sp macro="" textlink="">
      <xdr:nvSpPr>
        <xdr:cNvPr id="453" name="テキスト ボックス 452"/>
        <xdr:cNvSpPr txBox="1"/>
      </xdr:nvSpPr>
      <xdr:spPr>
        <a:xfrm>
          <a:off x="12623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20048</xdr:rowOff>
    </xdr:from>
    <xdr:to>
      <xdr:col>29</xdr:col>
      <xdr:colOff>127000</xdr:colOff>
      <xdr:row>14</xdr:row>
      <xdr:rowOff>34319</xdr:rowOff>
    </xdr:to>
    <xdr:cxnSp macro="">
      <xdr:nvCxnSpPr>
        <xdr:cNvPr id="52" name="直線コネクタ 51"/>
        <xdr:cNvCxnSpPr/>
      </xdr:nvCxnSpPr>
      <xdr:spPr bwMode="auto">
        <a:xfrm flipV="1">
          <a:off x="5003800" y="2467973"/>
          <a:ext cx="6477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34319</xdr:rowOff>
    </xdr:from>
    <xdr:to>
      <xdr:col>26</xdr:col>
      <xdr:colOff>50800</xdr:colOff>
      <xdr:row>14</xdr:row>
      <xdr:rowOff>88584</xdr:rowOff>
    </xdr:to>
    <xdr:cxnSp macro="">
      <xdr:nvCxnSpPr>
        <xdr:cNvPr id="55" name="直線コネクタ 54"/>
        <xdr:cNvCxnSpPr/>
      </xdr:nvCxnSpPr>
      <xdr:spPr bwMode="auto">
        <a:xfrm flipV="1">
          <a:off x="4305300" y="2482244"/>
          <a:ext cx="698500" cy="5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88584</xdr:rowOff>
    </xdr:from>
    <xdr:to>
      <xdr:col>22</xdr:col>
      <xdr:colOff>114300</xdr:colOff>
      <xdr:row>14</xdr:row>
      <xdr:rowOff>140716</xdr:rowOff>
    </xdr:to>
    <xdr:cxnSp macro="">
      <xdr:nvCxnSpPr>
        <xdr:cNvPr id="58" name="直線コネクタ 57"/>
        <xdr:cNvCxnSpPr/>
      </xdr:nvCxnSpPr>
      <xdr:spPr bwMode="auto">
        <a:xfrm flipV="1">
          <a:off x="3606800" y="2536509"/>
          <a:ext cx="698500" cy="5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140716</xdr:rowOff>
    </xdr:from>
    <xdr:to>
      <xdr:col>18</xdr:col>
      <xdr:colOff>177800</xdr:colOff>
      <xdr:row>14</xdr:row>
      <xdr:rowOff>149544</xdr:rowOff>
    </xdr:to>
    <xdr:cxnSp macro="">
      <xdr:nvCxnSpPr>
        <xdr:cNvPr id="61" name="直線コネクタ 60"/>
        <xdr:cNvCxnSpPr/>
      </xdr:nvCxnSpPr>
      <xdr:spPr bwMode="auto">
        <a:xfrm flipV="1">
          <a:off x="2908300" y="2588641"/>
          <a:ext cx="698500" cy="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140698</xdr:rowOff>
    </xdr:from>
    <xdr:to>
      <xdr:col>29</xdr:col>
      <xdr:colOff>177800</xdr:colOff>
      <xdr:row>14</xdr:row>
      <xdr:rowOff>70848</xdr:rowOff>
    </xdr:to>
    <xdr:sp macro="" textlink="">
      <xdr:nvSpPr>
        <xdr:cNvPr id="71" name="楕円 70"/>
        <xdr:cNvSpPr/>
      </xdr:nvSpPr>
      <xdr:spPr bwMode="auto">
        <a:xfrm>
          <a:off x="5600700" y="241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157225</xdr:rowOff>
    </xdr:from>
    <xdr:ext cx="762000" cy="259045"/>
    <xdr:sp macro="" textlink="">
      <xdr:nvSpPr>
        <xdr:cNvPr id="72" name="人口1人当たり決算額の推移該当値テキスト130"/>
        <xdr:cNvSpPr txBox="1"/>
      </xdr:nvSpPr>
      <xdr:spPr>
        <a:xfrm>
          <a:off x="57404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154969</xdr:rowOff>
    </xdr:from>
    <xdr:to>
      <xdr:col>26</xdr:col>
      <xdr:colOff>101600</xdr:colOff>
      <xdr:row>14</xdr:row>
      <xdr:rowOff>85119</xdr:rowOff>
    </xdr:to>
    <xdr:sp macro="" textlink="">
      <xdr:nvSpPr>
        <xdr:cNvPr id="73" name="楕円 72"/>
        <xdr:cNvSpPr/>
      </xdr:nvSpPr>
      <xdr:spPr bwMode="auto">
        <a:xfrm>
          <a:off x="4953000" y="243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95296</xdr:rowOff>
    </xdr:from>
    <xdr:ext cx="736600" cy="259045"/>
    <xdr:sp macro="" textlink="">
      <xdr:nvSpPr>
        <xdr:cNvPr id="74" name="テキスト ボックス 73"/>
        <xdr:cNvSpPr txBox="1"/>
      </xdr:nvSpPr>
      <xdr:spPr>
        <a:xfrm>
          <a:off x="4622800" y="220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37784</xdr:rowOff>
    </xdr:from>
    <xdr:to>
      <xdr:col>22</xdr:col>
      <xdr:colOff>165100</xdr:colOff>
      <xdr:row>14</xdr:row>
      <xdr:rowOff>139384</xdr:rowOff>
    </xdr:to>
    <xdr:sp macro="" textlink="">
      <xdr:nvSpPr>
        <xdr:cNvPr id="75" name="楕円 74"/>
        <xdr:cNvSpPr/>
      </xdr:nvSpPr>
      <xdr:spPr bwMode="auto">
        <a:xfrm>
          <a:off x="4254500" y="24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149561</xdr:rowOff>
    </xdr:from>
    <xdr:ext cx="762000" cy="259045"/>
    <xdr:sp macro="" textlink="">
      <xdr:nvSpPr>
        <xdr:cNvPr id="76" name="テキスト ボックス 75"/>
        <xdr:cNvSpPr txBox="1"/>
      </xdr:nvSpPr>
      <xdr:spPr>
        <a:xfrm>
          <a:off x="3924300" y="225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89916</xdr:rowOff>
    </xdr:from>
    <xdr:to>
      <xdr:col>19</xdr:col>
      <xdr:colOff>38100</xdr:colOff>
      <xdr:row>15</xdr:row>
      <xdr:rowOff>20066</xdr:rowOff>
    </xdr:to>
    <xdr:sp macro="" textlink="">
      <xdr:nvSpPr>
        <xdr:cNvPr id="77" name="楕円 76"/>
        <xdr:cNvSpPr/>
      </xdr:nvSpPr>
      <xdr:spPr bwMode="auto">
        <a:xfrm>
          <a:off x="3556000" y="253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30243</xdr:rowOff>
    </xdr:from>
    <xdr:ext cx="762000" cy="259045"/>
    <xdr:sp macro="" textlink="">
      <xdr:nvSpPr>
        <xdr:cNvPr id="78" name="テキスト ボックス 77"/>
        <xdr:cNvSpPr txBox="1"/>
      </xdr:nvSpPr>
      <xdr:spPr>
        <a:xfrm>
          <a:off x="3225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98744</xdr:rowOff>
    </xdr:from>
    <xdr:to>
      <xdr:col>15</xdr:col>
      <xdr:colOff>101600</xdr:colOff>
      <xdr:row>15</xdr:row>
      <xdr:rowOff>28894</xdr:rowOff>
    </xdr:to>
    <xdr:sp macro="" textlink="">
      <xdr:nvSpPr>
        <xdr:cNvPr id="79" name="楕円 78"/>
        <xdr:cNvSpPr/>
      </xdr:nvSpPr>
      <xdr:spPr bwMode="auto">
        <a:xfrm>
          <a:off x="2857500" y="254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39071</xdr:rowOff>
    </xdr:from>
    <xdr:ext cx="762000" cy="259045"/>
    <xdr:sp macro="" textlink="">
      <xdr:nvSpPr>
        <xdr:cNvPr id="80" name="テキスト ボックス 79"/>
        <xdr:cNvSpPr txBox="1"/>
      </xdr:nvSpPr>
      <xdr:spPr>
        <a:xfrm>
          <a:off x="2527300" y="231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83280</xdr:rowOff>
    </xdr:from>
    <xdr:to>
      <xdr:col>29</xdr:col>
      <xdr:colOff>127000</xdr:colOff>
      <xdr:row>37</xdr:row>
      <xdr:rowOff>102406</xdr:rowOff>
    </xdr:to>
    <xdr:cxnSp macro="">
      <xdr:nvCxnSpPr>
        <xdr:cNvPr id="114" name="直線コネクタ 113"/>
        <xdr:cNvCxnSpPr/>
      </xdr:nvCxnSpPr>
      <xdr:spPr bwMode="auto">
        <a:xfrm flipV="1">
          <a:off x="5003800" y="7036530"/>
          <a:ext cx="647700" cy="19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122007</xdr:rowOff>
    </xdr:from>
    <xdr:ext cx="762000" cy="259045"/>
    <xdr:sp macro="" textlink="">
      <xdr:nvSpPr>
        <xdr:cNvPr id="115" name="人口1人当たり決算額の推移平均値テキスト445"/>
        <xdr:cNvSpPr txBox="1"/>
      </xdr:nvSpPr>
      <xdr:spPr>
        <a:xfrm>
          <a:off x="5740400" y="67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130848</xdr:rowOff>
    </xdr:from>
    <xdr:to>
      <xdr:col>26</xdr:col>
      <xdr:colOff>50800</xdr:colOff>
      <xdr:row>37</xdr:row>
      <xdr:rowOff>102406</xdr:rowOff>
    </xdr:to>
    <xdr:cxnSp macro="">
      <xdr:nvCxnSpPr>
        <xdr:cNvPr id="117" name="直線コネクタ 116"/>
        <xdr:cNvCxnSpPr/>
      </xdr:nvCxnSpPr>
      <xdr:spPr bwMode="auto">
        <a:xfrm>
          <a:off x="4305300" y="7084098"/>
          <a:ext cx="698500" cy="14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48874</xdr:rowOff>
    </xdr:from>
    <xdr:ext cx="736600" cy="259045"/>
    <xdr:sp macro="" textlink="">
      <xdr:nvSpPr>
        <xdr:cNvPr id="119" name="テキスト ボックス 118"/>
        <xdr:cNvSpPr txBox="1"/>
      </xdr:nvSpPr>
      <xdr:spPr>
        <a:xfrm>
          <a:off x="4622800" y="665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130848</xdr:rowOff>
    </xdr:from>
    <xdr:to>
      <xdr:col>22</xdr:col>
      <xdr:colOff>114300</xdr:colOff>
      <xdr:row>37</xdr:row>
      <xdr:rowOff>48590</xdr:rowOff>
    </xdr:to>
    <xdr:cxnSp macro="">
      <xdr:nvCxnSpPr>
        <xdr:cNvPr id="120" name="直線コネクタ 119"/>
        <xdr:cNvCxnSpPr/>
      </xdr:nvCxnSpPr>
      <xdr:spPr bwMode="auto">
        <a:xfrm flipV="1">
          <a:off x="3606800" y="7084098"/>
          <a:ext cx="698500" cy="8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48588</xdr:rowOff>
    </xdr:from>
    <xdr:ext cx="762000" cy="259045"/>
    <xdr:sp macro="" textlink="">
      <xdr:nvSpPr>
        <xdr:cNvPr id="122" name="テキスト ボックス 121"/>
        <xdr:cNvSpPr txBox="1"/>
      </xdr:nvSpPr>
      <xdr:spPr>
        <a:xfrm>
          <a:off x="3924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8147</xdr:rowOff>
    </xdr:from>
    <xdr:to>
      <xdr:col>18</xdr:col>
      <xdr:colOff>177800</xdr:colOff>
      <xdr:row>37</xdr:row>
      <xdr:rowOff>48590</xdr:rowOff>
    </xdr:to>
    <xdr:cxnSp macro="">
      <xdr:nvCxnSpPr>
        <xdr:cNvPr id="123" name="直線コネクタ 122"/>
        <xdr:cNvCxnSpPr/>
      </xdr:nvCxnSpPr>
      <xdr:spPr bwMode="auto">
        <a:xfrm>
          <a:off x="2908300" y="7132847"/>
          <a:ext cx="698500" cy="4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313802</xdr:rowOff>
    </xdr:from>
    <xdr:ext cx="762000" cy="259045"/>
    <xdr:sp macro="" textlink="">
      <xdr:nvSpPr>
        <xdr:cNvPr id="127" name="テキスト ボックス 126"/>
        <xdr:cNvSpPr txBox="1"/>
      </xdr:nvSpPr>
      <xdr:spPr>
        <a:xfrm>
          <a:off x="2527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32480</xdr:rowOff>
    </xdr:from>
    <xdr:to>
      <xdr:col>29</xdr:col>
      <xdr:colOff>177800</xdr:colOff>
      <xdr:row>36</xdr:row>
      <xdr:rowOff>134080</xdr:rowOff>
    </xdr:to>
    <xdr:sp macro="" textlink="">
      <xdr:nvSpPr>
        <xdr:cNvPr id="133" name="楕円 132"/>
        <xdr:cNvSpPr/>
      </xdr:nvSpPr>
      <xdr:spPr bwMode="auto">
        <a:xfrm>
          <a:off x="56007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4557</xdr:rowOff>
    </xdr:from>
    <xdr:ext cx="762000" cy="259045"/>
    <xdr:sp macro="" textlink="">
      <xdr:nvSpPr>
        <xdr:cNvPr id="134" name="人口1人当たり決算額の推移該当値テキスト445"/>
        <xdr:cNvSpPr txBox="1"/>
      </xdr:nvSpPr>
      <xdr:spPr>
        <a:xfrm>
          <a:off x="5740400" y="69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51606</xdr:rowOff>
    </xdr:from>
    <xdr:to>
      <xdr:col>26</xdr:col>
      <xdr:colOff>101600</xdr:colOff>
      <xdr:row>37</xdr:row>
      <xdr:rowOff>153206</xdr:rowOff>
    </xdr:to>
    <xdr:sp macro="" textlink="">
      <xdr:nvSpPr>
        <xdr:cNvPr id="135" name="楕円 134"/>
        <xdr:cNvSpPr/>
      </xdr:nvSpPr>
      <xdr:spPr bwMode="auto">
        <a:xfrm>
          <a:off x="4953000" y="717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137983</xdr:rowOff>
    </xdr:from>
    <xdr:ext cx="736600" cy="259045"/>
    <xdr:sp macro="" textlink="">
      <xdr:nvSpPr>
        <xdr:cNvPr id="136" name="テキスト ボックス 135"/>
        <xdr:cNvSpPr txBox="1"/>
      </xdr:nvSpPr>
      <xdr:spPr>
        <a:xfrm>
          <a:off x="4622800" y="72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80048</xdr:rowOff>
    </xdr:from>
    <xdr:to>
      <xdr:col>22</xdr:col>
      <xdr:colOff>165100</xdr:colOff>
      <xdr:row>37</xdr:row>
      <xdr:rowOff>10198</xdr:rowOff>
    </xdr:to>
    <xdr:sp macro="" textlink="">
      <xdr:nvSpPr>
        <xdr:cNvPr id="137" name="楕円 136"/>
        <xdr:cNvSpPr/>
      </xdr:nvSpPr>
      <xdr:spPr bwMode="auto">
        <a:xfrm>
          <a:off x="4254500" y="703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166425</xdr:rowOff>
    </xdr:from>
    <xdr:ext cx="762000" cy="259045"/>
    <xdr:sp macro="" textlink="">
      <xdr:nvSpPr>
        <xdr:cNvPr id="138" name="テキスト ボックス 137"/>
        <xdr:cNvSpPr txBox="1"/>
      </xdr:nvSpPr>
      <xdr:spPr>
        <a:xfrm>
          <a:off x="3924300" y="71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169240</xdr:rowOff>
    </xdr:from>
    <xdr:to>
      <xdr:col>19</xdr:col>
      <xdr:colOff>38100</xdr:colOff>
      <xdr:row>37</xdr:row>
      <xdr:rowOff>99390</xdr:rowOff>
    </xdr:to>
    <xdr:sp macro="" textlink="">
      <xdr:nvSpPr>
        <xdr:cNvPr id="139" name="楕円 138"/>
        <xdr:cNvSpPr/>
      </xdr:nvSpPr>
      <xdr:spPr bwMode="auto">
        <a:xfrm>
          <a:off x="3556000" y="712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84167</xdr:rowOff>
    </xdr:from>
    <xdr:ext cx="762000" cy="259045"/>
    <xdr:sp macro="" textlink="">
      <xdr:nvSpPr>
        <xdr:cNvPr id="140" name="テキスト ボックス 139"/>
        <xdr:cNvSpPr txBox="1"/>
      </xdr:nvSpPr>
      <xdr:spPr>
        <a:xfrm>
          <a:off x="3225800" y="72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128797</xdr:rowOff>
    </xdr:from>
    <xdr:to>
      <xdr:col>15</xdr:col>
      <xdr:colOff>101600</xdr:colOff>
      <xdr:row>37</xdr:row>
      <xdr:rowOff>58947</xdr:rowOff>
    </xdr:to>
    <xdr:sp macro="" textlink="">
      <xdr:nvSpPr>
        <xdr:cNvPr id="141" name="楕円 140"/>
        <xdr:cNvSpPr/>
      </xdr:nvSpPr>
      <xdr:spPr bwMode="auto">
        <a:xfrm>
          <a:off x="2857500" y="7082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43724</xdr:rowOff>
    </xdr:from>
    <xdr:ext cx="762000" cy="259045"/>
    <xdr:sp macro="" textlink="">
      <xdr:nvSpPr>
        <xdr:cNvPr id="142" name="テキスト ボックス 141"/>
        <xdr:cNvSpPr txBox="1"/>
      </xdr:nvSpPr>
      <xdr:spPr>
        <a:xfrm>
          <a:off x="2527300" y="71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106488</xdr:rowOff>
    </xdr:from>
    <xdr:to>
      <xdr:col>24</xdr:col>
      <xdr:colOff>63500</xdr:colOff>
      <xdr:row>32</xdr:row>
      <xdr:rowOff>119502</xdr:rowOff>
    </xdr:to>
    <xdr:cxnSp macro="">
      <xdr:nvCxnSpPr>
        <xdr:cNvPr id="63" name="直線コネクタ 62"/>
        <xdr:cNvCxnSpPr/>
      </xdr:nvCxnSpPr>
      <xdr:spPr>
        <a:xfrm flipV="1">
          <a:off x="3797300" y="5592888"/>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119502</xdr:rowOff>
    </xdr:from>
    <xdr:to>
      <xdr:col>19</xdr:col>
      <xdr:colOff>177800</xdr:colOff>
      <xdr:row>33</xdr:row>
      <xdr:rowOff>36324</xdr:rowOff>
    </xdr:to>
    <xdr:cxnSp macro="">
      <xdr:nvCxnSpPr>
        <xdr:cNvPr id="66" name="直線コネクタ 65"/>
        <xdr:cNvCxnSpPr/>
      </xdr:nvCxnSpPr>
      <xdr:spPr>
        <a:xfrm flipV="1">
          <a:off x="2908300" y="5605902"/>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36324</xdr:rowOff>
    </xdr:from>
    <xdr:to>
      <xdr:col>15</xdr:col>
      <xdr:colOff>50800</xdr:colOff>
      <xdr:row>33</xdr:row>
      <xdr:rowOff>56800</xdr:rowOff>
    </xdr:to>
    <xdr:cxnSp macro="">
      <xdr:nvCxnSpPr>
        <xdr:cNvPr id="69" name="直線コネクタ 68"/>
        <xdr:cNvCxnSpPr/>
      </xdr:nvCxnSpPr>
      <xdr:spPr>
        <a:xfrm flipV="1">
          <a:off x="2019300" y="5694174"/>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47966</xdr:rowOff>
    </xdr:from>
    <xdr:to>
      <xdr:col>10</xdr:col>
      <xdr:colOff>114300</xdr:colOff>
      <xdr:row>33</xdr:row>
      <xdr:rowOff>56800</xdr:rowOff>
    </xdr:to>
    <xdr:cxnSp macro="">
      <xdr:nvCxnSpPr>
        <xdr:cNvPr id="72" name="直線コネクタ 71"/>
        <xdr:cNvCxnSpPr/>
      </xdr:nvCxnSpPr>
      <xdr:spPr>
        <a:xfrm>
          <a:off x="1130300" y="5705816"/>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55688</xdr:rowOff>
    </xdr:from>
    <xdr:to>
      <xdr:col>24</xdr:col>
      <xdr:colOff>114300</xdr:colOff>
      <xdr:row>32</xdr:row>
      <xdr:rowOff>157288</xdr:rowOff>
    </xdr:to>
    <xdr:sp macro="" textlink="">
      <xdr:nvSpPr>
        <xdr:cNvPr id="82" name="楕円 81"/>
        <xdr:cNvSpPr/>
      </xdr:nvSpPr>
      <xdr:spPr>
        <a:xfrm>
          <a:off x="4584700" y="5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78565</xdr:rowOff>
    </xdr:from>
    <xdr:ext cx="599010" cy="259045"/>
    <xdr:sp macro="" textlink="">
      <xdr:nvSpPr>
        <xdr:cNvPr id="83" name="人件費該当値テキスト"/>
        <xdr:cNvSpPr txBox="1"/>
      </xdr:nvSpPr>
      <xdr:spPr>
        <a:xfrm>
          <a:off x="4686300" y="53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68702</xdr:rowOff>
    </xdr:from>
    <xdr:to>
      <xdr:col>20</xdr:col>
      <xdr:colOff>38100</xdr:colOff>
      <xdr:row>32</xdr:row>
      <xdr:rowOff>170302</xdr:rowOff>
    </xdr:to>
    <xdr:sp macro="" textlink="">
      <xdr:nvSpPr>
        <xdr:cNvPr id="84" name="楕円 83"/>
        <xdr:cNvSpPr/>
      </xdr:nvSpPr>
      <xdr:spPr>
        <a:xfrm>
          <a:off x="3746500" y="55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15379</xdr:rowOff>
    </xdr:from>
    <xdr:ext cx="599010" cy="259045"/>
    <xdr:sp macro="" textlink="">
      <xdr:nvSpPr>
        <xdr:cNvPr id="85" name="テキスト ボックス 84"/>
        <xdr:cNvSpPr txBox="1"/>
      </xdr:nvSpPr>
      <xdr:spPr>
        <a:xfrm>
          <a:off x="3497795" y="53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156974</xdr:rowOff>
    </xdr:from>
    <xdr:to>
      <xdr:col>15</xdr:col>
      <xdr:colOff>101600</xdr:colOff>
      <xdr:row>33</xdr:row>
      <xdr:rowOff>87124</xdr:rowOff>
    </xdr:to>
    <xdr:sp macro="" textlink="">
      <xdr:nvSpPr>
        <xdr:cNvPr id="86" name="楕円 85"/>
        <xdr:cNvSpPr/>
      </xdr:nvSpPr>
      <xdr:spPr>
        <a:xfrm>
          <a:off x="2857500" y="5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103651</xdr:rowOff>
    </xdr:from>
    <xdr:ext cx="599010" cy="259045"/>
    <xdr:sp macro="" textlink="">
      <xdr:nvSpPr>
        <xdr:cNvPr id="87" name="テキスト ボックス 86"/>
        <xdr:cNvSpPr txBox="1"/>
      </xdr:nvSpPr>
      <xdr:spPr>
        <a:xfrm>
          <a:off x="2608795" y="541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6000</xdr:rowOff>
    </xdr:from>
    <xdr:to>
      <xdr:col>10</xdr:col>
      <xdr:colOff>165100</xdr:colOff>
      <xdr:row>33</xdr:row>
      <xdr:rowOff>107600</xdr:rowOff>
    </xdr:to>
    <xdr:sp macro="" textlink="">
      <xdr:nvSpPr>
        <xdr:cNvPr id="88" name="楕円 87"/>
        <xdr:cNvSpPr/>
      </xdr:nvSpPr>
      <xdr:spPr>
        <a:xfrm>
          <a:off x="1968500" y="5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124127</xdr:rowOff>
    </xdr:from>
    <xdr:ext cx="599010" cy="259045"/>
    <xdr:sp macro="" textlink="">
      <xdr:nvSpPr>
        <xdr:cNvPr id="89" name="テキスト ボックス 88"/>
        <xdr:cNvSpPr txBox="1"/>
      </xdr:nvSpPr>
      <xdr:spPr>
        <a:xfrm>
          <a:off x="1719795" y="543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168616</xdr:rowOff>
    </xdr:from>
    <xdr:to>
      <xdr:col>6</xdr:col>
      <xdr:colOff>38100</xdr:colOff>
      <xdr:row>33</xdr:row>
      <xdr:rowOff>98766</xdr:rowOff>
    </xdr:to>
    <xdr:sp macro="" textlink="">
      <xdr:nvSpPr>
        <xdr:cNvPr id="90" name="楕円 89"/>
        <xdr:cNvSpPr/>
      </xdr:nvSpPr>
      <xdr:spPr>
        <a:xfrm>
          <a:off x="1079500" y="5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115293</xdr:rowOff>
    </xdr:from>
    <xdr:ext cx="599010" cy="259045"/>
    <xdr:sp macro="" textlink="">
      <xdr:nvSpPr>
        <xdr:cNvPr id="91" name="テキスト ボックス 90"/>
        <xdr:cNvSpPr txBox="1"/>
      </xdr:nvSpPr>
      <xdr:spPr>
        <a:xfrm>
          <a:off x="830795" y="543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35492</xdr:rowOff>
    </xdr:from>
    <xdr:to>
      <xdr:col>24</xdr:col>
      <xdr:colOff>63500</xdr:colOff>
      <xdr:row>56</xdr:row>
      <xdr:rowOff>41482</xdr:rowOff>
    </xdr:to>
    <xdr:cxnSp macro="">
      <xdr:nvCxnSpPr>
        <xdr:cNvPr id="120" name="直線コネクタ 119"/>
        <xdr:cNvCxnSpPr/>
      </xdr:nvCxnSpPr>
      <xdr:spPr>
        <a:xfrm flipV="1">
          <a:off x="3797300" y="9636692"/>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20165</xdr:rowOff>
    </xdr:from>
    <xdr:to>
      <xdr:col>19</xdr:col>
      <xdr:colOff>177800</xdr:colOff>
      <xdr:row>56</xdr:row>
      <xdr:rowOff>41482</xdr:rowOff>
    </xdr:to>
    <xdr:cxnSp macro="">
      <xdr:nvCxnSpPr>
        <xdr:cNvPr id="123" name="直線コネクタ 122"/>
        <xdr:cNvCxnSpPr/>
      </xdr:nvCxnSpPr>
      <xdr:spPr>
        <a:xfrm>
          <a:off x="2908300" y="962136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20165</xdr:rowOff>
    </xdr:from>
    <xdr:to>
      <xdr:col>15</xdr:col>
      <xdr:colOff>50800</xdr:colOff>
      <xdr:row>56</xdr:row>
      <xdr:rowOff>72328</xdr:rowOff>
    </xdr:to>
    <xdr:cxnSp macro="">
      <xdr:nvCxnSpPr>
        <xdr:cNvPr id="126" name="直線コネクタ 125"/>
        <xdr:cNvCxnSpPr/>
      </xdr:nvCxnSpPr>
      <xdr:spPr>
        <a:xfrm flipV="1">
          <a:off x="2019300" y="9621365"/>
          <a:ext cx="8890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72328</xdr:rowOff>
    </xdr:from>
    <xdr:to>
      <xdr:col>10</xdr:col>
      <xdr:colOff>114300</xdr:colOff>
      <xdr:row>56</xdr:row>
      <xdr:rowOff>96772</xdr:rowOff>
    </xdr:to>
    <xdr:cxnSp macro="">
      <xdr:nvCxnSpPr>
        <xdr:cNvPr id="129" name="直線コネクタ 128"/>
        <xdr:cNvCxnSpPr/>
      </xdr:nvCxnSpPr>
      <xdr:spPr>
        <a:xfrm flipV="1">
          <a:off x="1130300" y="9673528"/>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77930</xdr:rowOff>
    </xdr:from>
    <xdr:ext cx="534377" cy="259045"/>
    <xdr:sp macro="" textlink="">
      <xdr:nvSpPr>
        <xdr:cNvPr id="133" name="テキスト ボックス 132"/>
        <xdr:cNvSpPr txBox="1"/>
      </xdr:nvSpPr>
      <xdr:spPr>
        <a:xfrm>
          <a:off x="863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156142</xdr:rowOff>
    </xdr:from>
    <xdr:to>
      <xdr:col>24</xdr:col>
      <xdr:colOff>114300</xdr:colOff>
      <xdr:row>56</xdr:row>
      <xdr:rowOff>86292</xdr:rowOff>
    </xdr:to>
    <xdr:sp macro="" textlink="">
      <xdr:nvSpPr>
        <xdr:cNvPr id="139" name="楕円 138"/>
        <xdr:cNvSpPr/>
      </xdr:nvSpPr>
      <xdr:spPr>
        <a:xfrm>
          <a:off x="4584700" y="95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7569</xdr:rowOff>
    </xdr:from>
    <xdr:ext cx="599010" cy="259045"/>
    <xdr:sp macro="" textlink="">
      <xdr:nvSpPr>
        <xdr:cNvPr id="140" name="物件費該当値テキスト"/>
        <xdr:cNvSpPr txBox="1"/>
      </xdr:nvSpPr>
      <xdr:spPr>
        <a:xfrm>
          <a:off x="4686300" y="943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162132</xdr:rowOff>
    </xdr:from>
    <xdr:to>
      <xdr:col>20</xdr:col>
      <xdr:colOff>38100</xdr:colOff>
      <xdr:row>56</xdr:row>
      <xdr:rowOff>92282</xdr:rowOff>
    </xdr:to>
    <xdr:sp macro="" textlink="">
      <xdr:nvSpPr>
        <xdr:cNvPr id="141" name="楕円 140"/>
        <xdr:cNvSpPr/>
      </xdr:nvSpPr>
      <xdr:spPr>
        <a:xfrm>
          <a:off x="3746500" y="95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108809</xdr:rowOff>
    </xdr:from>
    <xdr:ext cx="599010" cy="259045"/>
    <xdr:sp macro="" textlink="">
      <xdr:nvSpPr>
        <xdr:cNvPr id="142" name="テキスト ボックス 141"/>
        <xdr:cNvSpPr txBox="1"/>
      </xdr:nvSpPr>
      <xdr:spPr>
        <a:xfrm>
          <a:off x="3497795" y="93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140815</xdr:rowOff>
    </xdr:from>
    <xdr:to>
      <xdr:col>15</xdr:col>
      <xdr:colOff>101600</xdr:colOff>
      <xdr:row>56</xdr:row>
      <xdr:rowOff>70965</xdr:rowOff>
    </xdr:to>
    <xdr:sp macro="" textlink="">
      <xdr:nvSpPr>
        <xdr:cNvPr id="143" name="楕円 142"/>
        <xdr:cNvSpPr/>
      </xdr:nvSpPr>
      <xdr:spPr>
        <a:xfrm>
          <a:off x="2857500" y="95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87492</xdr:rowOff>
    </xdr:from>
    <xdr:ext cx="599010" cy="259045"/>
    <xdr:sp macro="" textlink="">
      <xdr:nvSpPr>
        <xdr:cNvPr id="144" name="テキスト ボックス 143"/>
        <xdr:cNvSpPr txBox="1"/>
      </xdr:nvSpPr>
      <xdr:spPr>
        <a:xfrm>
          <a:off x="2608795" y="934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21528</xdr:rowOff>
    </xdr:from>
    <xdr:to>
      <xdr:col>10</xdr:col>
      <xdr:colOff>165100</xdr:colOff>
      <xdr:row>56</xdr:row>
      <xdr:rowOff>123128</xdr:rowOff>
    </xdr:to>
    <xdr:sp macro="" textlink="">
      <xdr:nvSpPr>
        <xdr:cNvPr id="145" name="楕円 144"/>
        <xdr:cNvSpPr/>
      </xdr:nvSpPr>
      <xdr:spPr>
        <a:xfrm>
          <a:off x="1968500" y="96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139655</xdr:rowOff>
    </xdr:from>
    <xdr:ext cx="599010" cy="259045"/>
    <xdr:sp macro="" textlink="">
      <xdr:nvSpPr>
        <xdr:cNvPr id="146" name="テキスト ボックス 145"/>
        <xdr:cNvSpPr txBox="1"/>
      </xdr:nvSpPr>
      <xdr:spPr>
        <a:xfrm>
          <a:off x="1719795" y="93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45972</xdr:rowOff>
    </xdr:from>
    <xdr:to>
      <xdr:col>6</xdr:col>
      <xdr:colOff>38100</xdr:colOff>
      <xdr:row>56</xdr:row>
      <xdr:rowOff>147572</xdr:rowOff>
    </xdr:to>
    <xdr:sp macro="" textlink="">
      <xdr:nvSpPr>
        <xdr:cNvPr id="147" name="楕円 146"/>
        <xdr:cNvSpPr/>
      </xdr:nvSpPr>
      <xdr:spPr>
        <a:xfrm>
          <a:off x="1079500" y="96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164099</xdr:rowOff>
    </xdr:from>
    <xdr:ext cx="599010" cy="259045"/>
    <xdr:sp macro="" textlink="">
      <xdr:nvSpPr>
        <xdr:cNvPr id="148" name="テキスト ボックス 147"/>
        <xdr:cNvSpPr txBox="1"/>
      </xdr:nvSpPr>
      <xdr:spPr>
        <a:xfrm>
          <a:off x="830795" y="942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3683</xdr:rowOff>
    </xdr:from>
    <xdr:to>
      <xdr:col>24</xdr:col>
      <xdr:colOff>63500</xdr:colOff>
      <xdr:row>78</xdr:row>
      <xdr:rowOff>62243</xdr:rowOff>
    </xdr:to>
    <xdr:cxnSp macro="">
      <xdr:nvCxnSpPr>
        <xdr:cNvPr id="177" name="直線コネクタ 176"/>
        <xdr:cNvCxnSpPr/>
      </xdr:nvCxnSpPr>
      <xdr:spPr>
        <a:xfrm>
          <a:off x="3797300" y="13376783"/>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86094</xdr:rowOff>
    </xdr:from>
    <xdr:to>
      <xdr:col>19</xdr:col>
      <xdr:colOff>177800</xdr:colOff>
      <xdr:row>78</xdr:row>
      <xdr:rowOff>3683</xdr:rowOff>
    </xdr:to>
    <xdr:cxnSp macro="">
      <xdr:nvCxnSpPr>
        <xdr:cNvPr id="180" name="直線コネクタ 179"/>
        <xdr:cNvCxnSpPr/>
      </xdr:nvCxnSpPr>
      <xdr:spPr>
        <a:xfrm>
          <a:off x="2908300" y="13287744"/>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86094</xdr:rowOff>
    </xdr:from>
    <xdr:to>
      <xdr:col>15</xdr:col>
      <xdr:colOff>50800</xdr:colOff>
      <xdr:row>77</xdr:row>
      <xdr:rowOff>155587</xdr:rowOff>
    </xdr:to>
    <xdr:cxnSp macro="">
      <xdr:nvCxnSpPr>
        <xdr:cNvPr id="183" name="直線コネクタ 182"/>
        <xdr:cNvCxnSpPr/>
      </xdr:nvCxnSpPr>
      <xdr:spPr>
        <a:xfrm flipV="1">
          <a:off x="2019300" y="13287744"/>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155587</xdr:rowOff>
    </xdr:from>
    <xdr:to>
      <xdr:col>10</xdr:col>
      <xdr:colOff>114300</xdr:colOff>
      <xdr:row>77</xdr:row>
      <xdr:rowOff>156274</xdr:rowOff>
    </xdr:to>
    <xdr:cxnSp macro="">
      <xdr:nvCxnSpPr>
        <xdr:cNvPr id="186" name="直線コネクタ 185"/>
        <xdr:cNvCxnSpPr/>
      </xdr:nvCxnSpPr>
      <xdr:spPr>
        <a:xfrm flipV="1">
          <a:off x="1130300" y="1335723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11443</xdr:rowOff>
    </xdr:from>
    <xdr:to>
      <xdr:col>24</xdr:col>
      <xdr:colOff>114300</xdr:colOff>
      <xdr:row>78</xdr:row>
      <xdr:rowOff>113043</xdr:rowOff>
    </xdr:to>
    <xdr:sp macro="" textlink="">
      <xdr:nvSpPr>
        <xdr:cNvPr id="196" name="楕円 195"/>
        <xdr:cNvSpPr/>
      </xdr:nvSpPr>
      <xdr:spPr>
        <a:xfrm>
          <a:off x="4584700" y="133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97820</xdr:rowOff>
    </xdr:from>
    <xdr:ext cx="469744" cy="259045"/>
    <xdr:sp macro="" textlink="">
      <xdr:nvSpPr>
        <xdr:cNvPr id="197" name="維持補修費該当値テキスト"/>
        <xdr:cNvSpPr txBox="1"/>
      </xdr:nvSpPr>
      <xdr:spPr>
        <a:xfrm>
          <a:off x="4686300" y="1329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124333</xdr:rowOff>
    </xdr:from>
    <xdr:to>
      <xdr:col>20</xdr:col>
      <xdr:colOff>38100</xdr:colOff>
      <xdr:row>78</xdr:row>
      <xdr:rowOff>54483</xdr:rowOff>
    </xdr:to>
    <xdr:sp macro="" textlink="">
      <xdr:nvSpPr>
        <xdr:cNvPr id="198" name="楕円 197"/>
        <xdr:cNvSpPr/>
      </xdr:nvSpPr>
      <xdr:spPr>
        <a:xfrm>
          <a:off x="3746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45610</xdr:rowOff>
    </xdr:from>
    <xdr:ext cx="469744" cy="259045"/>
    <xdr:sp macro="" textlink="">
      <xdr:nvSpPr>
        <xdr:cNvPr id="199" name="テキスト ボックス 198"/>
        <xdr:cNvSpPr txBox="1"/>
      </xdr:nvSpPr>
      <xdr:spPr>
        <a:xfrm>
          <a:off x="3562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35294</xdr:rowOff>
    </xdr:from>
    <xdr:to>
      <xdr:col>15</xdr:col>
      <xdr:colOff>101600</xdr:colOff>
      <xdr:row>77</xdr:row>
      <xdr:rowOff>136894</xdr:rowOff>
    </xdr:to>
    <xdr:sp macro="" textlink="">
      <xdr:nvSpPr>
        <xdr:cNvPr id="200" name="楕円 199"/>
        <xdr:cNvSpPr/>
      </xdr:nvSpPr>
      <xdr:spPr>
        <a:xfrm>
          <a:off x="2857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128021</xdr:rowOff>
    </xdr:from>
    <xdr:ext cx="469744" cy="259045"/>
    <xdr:sp macro="" textlink="">
      <xdr:nvSpPr>
        <xdr:cNvPr id="201" name="テキスト ボックス 200"/>
        <xdr:cNvSpPr txBox="1"/>
      </xdr:nvSpPr>
      <xdr:spPr>
        <a:xfrm>
          <a:off x="2673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104787</xdr:rowOff>
    </xdr:from>
    <xdr:to>
      <xdr:col>10</xdr:col>
      <xdr:colOff>165100</xdr:colOff>
      <xdr:row>78</xdr:row>
      <xdr:rowOff>34937</xdr:rowOff>
    </xdr:to>
    <xdr:sp macro="" textlink="">
      <xdr:nvSpPr>
        <xdr:cNvPr id="202" name="楕円 201"/>
        <xdr:cNvSpPr/>
      </xdr:nvSpPr>
      <xdr:spPr>
        <a:xfrm>
          <a:off x="1968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26064</xdr:rowOff>
    </xdr:from>
    <xdr:ext cx="469744" cy="259045"/>
    <xdr:sp macro="" textlink="">
      <xdr:nvSpPr>
        <xdr:cNvPr id="203" name="テキスト ボックス 202"/>
        <xdr:cNvSpPr txBox="1"/>
      </xdr:nvSpPr>
      <xdr:spPr>
        <a:xfrm>
          <a:off x="1784428" y="133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105474</xdr:rowOff>
    </xdr:from>
    <xdr:to>
      <xdr:col>6</xdr:col>
      <xdr:colOff>38100</xdr:colOff>
      <xdr:row>78</xdr:row>
      <xdr:rowOff>35624</xdr:rowOff>
    </xdr:to>
    <xdr:sp macro="" textlink="">
      <xdr:nvSpPr>
        <xdr:cNvPr id="204" name="楕円 203"/>
        <xdr:cNvSpPr/>
      </xdr:nvSpPr>
      <xdr:spPr>
        <a:xfrm>
          <a:off x="1079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26751</xdr:rowOff>
    </xdr:from>
    <xdr:ext cx="469744" cy="259045"/>
    <xdr:sp macro="" textlink="">
      <xdr:nvSpPr>
        <xdr:cNvPr id="205" name="テキスト ボックス 204"/>
        <xdr:cNvSpPr txBox="1"/>
      </xdr:nvSpPr>
      <xdr:spPr>
        <a:xfrm>
          <a:off x="895428" y="133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33313</xdr:rowOff>
    </xdr:from>
    <xdr:to>
      <xdr:col>24</xdr:col>
      <xdr:colOff>63500</xdr:colOff>
      <xdr:row>97</xdr:row>
      <xdr:rowOff>73661</xdr:rowOff>
    </xdr:to>
    <xdr:cxnSp macro="">
      <xdr:nvCxnSpPr>
        <xdr:cNvPr id="235" name="直線コネクタ 234"/>
        <xdr:cNvCxnSpPr/>
      </xdr:nvCxnSpPr>
      <xdr:spPr>
        <a:xfrm>
          <a:off x="3797300" y="16663963"/>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30302</xdr:rowOff>
    </xdr:from>
    <xdr:to>
      <xdr:col>19</xdr:col>
      <xdr:colOff>177800</xdr:colOff>
      <xdr:row>97</xdr:row>
      <xdr:rowOff>33313</xdr:rowOff>
    </xdr:to>
    <xdr:cxnSp macro="">
      <xdr:nvCxnSpPr>
        <xdr:cNvPr id="238" name="直線コネクタ 237"/>
        <xdr:cNvCxnSpPr/>
      </xdr:nvCxnSpPr>
      <xdr:spPr>
        <a:xfrm>
          <a:off x="2908300" y="16660952"/>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30302</xdr:rowOff>
    </xdr:from>
    <xdr:to>
      <xdr:col>15</xdr:col>
      <xdr:colOff>50800</xdr:colOff>
      <xdr:row>97</xdr:row>
      <xdr:rowOff>130696</xdr:rowOff>
    </xdr:to>
    <xdr:cxnSp macro="">
      <xdr:nvCxnSpPr>
        <xdr:cNvPr id="241" name="直線コネクタ 240"/>
        <xdr:cNvCxnSpPr/>
      </xdr:nvCxnSpPr>
      <xdr:spPr>
        <a:xfrm flipV="1">
          <a:off x="2019300" y="16660952"/>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120586</xdr:rowOff>
    </xdr:from>
    <xdr:to>
      <xdr:col>10</xdr:col>
      <xdr:colOff>114300</xdr:colOff>
      <xdr:row>97</xdr:row>
      <xdr:rowOff>130696</xdr:rowOff>
    </xdr:to>
    <xdr:cxnSp macro="">
      <xdr:nvCxnSpPr>
        <xdr:cNvPr id="244" name="直線コネクタ 243"/>
        <xdr:cNvCxnSpPr/>
      </xdr:nvCxnSpPr>
      <xdr:spPr>
        <a:xfrm>
          <a:off x="1130300" y="16751236"/>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22861</xdr:rowOff>
    </xdr:from>
    <xdr:to>
      <xdr:col>24</xdr:col>
      <xdr:colOff>114300</xdr:colOff>
      <xdr:row>97</xdr:row>
      <xdr:rowOff>124461</xdr:rowOff>
    </xdr:to>
    <xdr:sp macro="" textlink="">
      <xdr:nvSpPr>
        <xdr:cNvPr id="254" name="楕円 253"/>
        <xdr:cNvSpPr/>
      </xdr:nvSpPr>
      <xdr:spPr>
        <a:xfrm>
          <a:off x="4584700" y="166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xdr:rowOff>
    </xdr:from>
    <xdr:ext cx="534377" cy="259045"/>
    <xdr:sp macro="" textlink="">
      <xdr:nvSpPr>
        <xdr:cNvPr id="255" name="扶助費該当値テキスト"/>
        <xdr:cNvSpPr txBox="1"/>
      </xdr:nvSpPr>
      <xdr:spPr>
        <a:xfrm>
          <a:off x="4686300" y="1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153963</xdr:rowOff>
    </xdr:from>
    <xdr:to>
      <xdr:col>20</xdr:col>
      <xdr:colOff>38100</xdr:colOff>
      <xdr:row>97</xdr:row>
      <xdr:rowOff>84113</xdr:rowOff>
    </xdr:to>
    <xdr:sp macro="" textlink="">
      <xdr:nvSpPr>
        <xdr:cNvPr id="256" name="楕円 255"/>
        <xdr:cNvSpPr/>
      </xdr:nvSpPr>
      <xdr:spPr>
        <a:xfrm>
          <a:off x="3746500" y="166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75240</xdr:rowOff>
    </xdr:from>
    <xdr:ext cx="534377" cy="259045"/>
    <xdr:sp macro="" textlink="">
      <xdr:nvSpPr>
        <xdr:cNvPr id="257" name="テキスト ボックス 256"/>
        <xdr:cNvSpPr txBox="1"/>
      </xdr:nvSpPr>
      <xdr:spPr>
        <a:xfrm>
          <a:off x="3530111" y="167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150952</xdr:rowOff>
    </xdr:from>
    <xdr:to>
      <xdr:col>15</xdr:col>
      <xdr:colOff>101600</xdr:colOff>
      <xdr:row>97</xdr:row>
      <xdr:rowOff>81102</xdr:rowOff>
    </xdr:to>
    <xdr:sp macro="" textlink="">
      <xdr:nvSpPr>
        <xdr:cNvPr id="258" name="楕円 257"/>
        <xdr:cNvSpPr/>
      </xdr:nvSpPr>
      <xdr:spPr>
        <a:xfrm>
          <a:off x="2857500" y="166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72229</xdr:rowOff>
    </xdr:from>
    <xdr:ext cx="534377" cy="259045"/>
    <xdr:sp macro="" textlink="">
      <xdr:nvSpPr>
        <xdr:cNvPr id="259" name="テキスト ボックス 258"/>
        <xdr:cNvSpPr txBox="1"/>
      </xdr:nvSpPr>
      <xdr:spPr>
        <a:xfrm>
          <a:off x="2641111" y="167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79896</xdr:rowOff>
    </xdr:from>
    <xdr:to>
      <xdr:col>10</xdr:col>
      <xdr:colOff>165100</xdr:colOff>
      <xdr:row>98</xdr:row>
      <xdr:rowOff>10046</xdr:rowOff>
    </xdr:to>
    <xdr:sp macro="" textlink="">
      <xdr:nvSpPr>
        <xdr:cNvPr id="260" name="楕円 259"/>
        <xdr:cNvSpPr/>
      </xdr:nvSpPr>
      <xdr:spPr>
        <a:xfrm>
          <a:off x="1968500" y="167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1173</xdr:rowOff>
    </xdr:from>
    <xdr:ext cx="534377" cy="259045"/>
    <xdr:sp macro="" textlink="">
      <xdr:nvSpPr>
        <xdr:cNvPr id="261" name="テキスト ボックス 260"/>
        <xdr:cNvSpPr txBox="1"/>
      </xdr:nvSpPr>
      <xdr:spPr>
        <a:xfrm>
          <a:off x="1752111" y="168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69786</xdr:rowOff>
    </xdr:from>
    <xdr:to>
      <xdr:col>6</xdr:col>
      <xdr:colOff>38100</xdr:colOff>
      <xdr:row>97</xdr:row>
      <xdr:rowOff>171386</xdr:rowOff>
    </xdr:to>
    <xdr:sp macro="" textlink="">
      <xdr:nvSpPr>
        <xdr:cNvPr id="262" name="楕円 261"/>
        <xdr:cNvSpPr/>
      </xdr:nvSpPr>
      <xdr:spPr>
        <a:xfrm>
          <a:off x="1079500" y="16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162513</xdr:rowOff>
    </xdr:from>
    <xdr:ext cx="534377" cy="259045"/>
    <xdr:sp macro="" textlink="">
      <xdr:nvSpPr>
        <xdr:cNvPr id="263" name="テキスト ボックス 262"/>
        <xdr:cNvSpPr txBox="1"/>
      </xdr:nvSpPr>
      <xdr:spPr>
        <a:xfrm>
          <a:off x="863111" y="16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107012</xdr:rowOff>
    </xdr:from>
    <xdr:to>
      <xdr:col>55</xdr:col>
      <xdr:colOff>0</xdr:colOff>
      <xdr:row>37</xdr:row>
      <xdr:rowOff>117151</xdr:rowOff>
    </xdr:to>
    <xdr:cxnSp macro="">
      <xdr:nvCxnSpPr>
        <xdr:cNvPr id="290" name="直線コネクタ 289"/>
        <xdr:cNvCxnSpPr/>
      </xdr:nvCxnSpPr>
      <xdr:spPr>
        <a:xfrm flipV="1">
          <a:off x="9639300" y="6450662"/>
          <a:ext cx="8382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117151</xdr:rowOff>
    </xdr:from>
    <xdr:to>
      <xdr:col>50</xdr:col>
      <xdr:colOff>114300</xdr:colOff>
      <xdr:row>37</xdr:row>
      <xdr:rowOff>131918</xdr:rowOff>
    </xdr:to>
    <xdr:cxnSp macro="">
      <xdr:nvCxnSpPr>
        <xdr:cNvPr id="293" name="直線コネクタ 292"/>
        <xdr:cNvCxnSpPr/>
      </xdr:nvCxnSpPr>
      <xdr:spPr>
        <a:xfrm flipV="1">
          <a:off x="8750300" y="6460801"/>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131918</xdr:rowOff>
    </xdr:from>
    <xdr:to>
      <xdr:col>45</xdr:col>
      <xdr:colOff>177800</xdr:colOff>
      <xdr:row>37</xdr:row>
      <xdr:rowOff>133900</xdr:rowOff>
    </xdr:to>
    <xdr:cxnSp macro="">
      <xdr:nvCxnSpPr>
        <xdr:cNvPr id="296" name="直線コネクタ 295"/>
        <xdr:cNvCxnSpPr/>
      </xdr:nvCxnSpPr>
      <xdr:spPr>
        <a:xfrm flipV="1">
          <a:off x="7861300" y="647556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133900</xdr:rowOff>
    </xdr:from>
    <xdr:to>
      <xdr:col>41</xdr:col>
      <xdr:colOff>50800</xdr:colOff>
      <xdr:row>37</xdr:row>
      <xdr:rowOff>145088</xdr:rowOff>
    </xdr:to>
    <xdr:cxnSp macro="">
      <xdr:nvCxnSpPr>
        <xdr:cNvPr id="299" name="直線コネクタ 298"/>
        <xdr:cNvCxnSpPr/>
      </xdr:nvCxnSpPr>
      <xdr:spPr>
        <a:xfrm flipV="1">
          <a:off x="6972300" y="6477550"/>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151395</xdr:rowOff>
    </xdr:from>
    <xdr:ext cx="534377" cy="259045"/>
    <xdr:sp macro="" textlink="">
      <xdr:nvSpPr>
        <xdr:cNvPr id="303" name="テキスト ボックス 302"/>
        <xdr:cNvSpPr txBox="1"/>
      </xdr:nvSpPr>
      <xdr:spPr>
        <a:xfrm>
          <a:off x="6705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56212</xdr:rowOff>
    </xdr:from>
    <xdr:to>
      <xdr:col>55</xdr:col>
      <xdr:colOff>50800</xdr:colOff>
      <xdr:row>37</xdr:row>
      <xdr:rowOff>157812</xdr:rowOff>
    </xdr:to>
    <xdr:sp macro="" textlink="">
      <xdr:nvSpPr>
        <xdr:cNvPr id="309" name="楕円 308"/>
        <xdr:cNvSpPr/>
      </xdr:nvSpPr>
      <xdr:spPr>
        <a:xfrm>
          <a:off x="10426700" y="63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142589</xdr:rowOff>
    </xdr:from>
    <xdr:ext cx="534377" cy="259045"/>
    <xdr:sp macro="" textlink="">
      <xdr:nvSpPr>
        <xdr:cNvPr id="310" name="補助費等該当値テキスト"/>
        <xdr:cNvSpPr txBox="1"/>
      </xdr:nvSpPr>
      <xdr:spPr>
        <a:xfrm>
          <a:off x="10528300" y="631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66351</xdr:rowOff>
    </xdr:from>
    <xdr:to>
      <xdr:col>50</xdr:col>
      <xdr:colOff>165100</xdr:colOff>
      <xdr:row>37</xdr:row>
      <xdr:rowOff>167951</xdr:rowOff>
    </xdr:to>
    <xdr:sp macro="" textlink="">
      <xdr:nvSpPr>
        <xdr:cNvPr id="311" name="楕円 310"/>
        <xdr:cNvSpPr/>
      </xdr:nvSpPr>
      <xdr:spPr>
        <a:xfrm>
          <a:off x="9588500" y="64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159078</xdr:rowOff>
    </xdr:from>
    <xdr:ext cx="534377" cy="259045"/>
    <xdr:sp macro="" textlink="">
      <xdr:nvSpPr>
        <xdr:cNvPr id="312" name="テキスト ボックス 311"/>
        <xdr:cNvSpPr txBox="1"/>
      </xdr:nvSpPr>
      <xdr:spPr>
        <a:xfrm>
          <a:off x="9372111" y="65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81118</xdr:rowOff>
    </xdr:from>
    <xdr:to>
      <xdr:col>46</xdr:col>
      <xdr:colOff>38100</xdr:colOff>
      <xdr:row>38</xdr:row>
      <xdr:rowOff>11268</xdr:rowOff>
    </xdr:to>
    <xdr:sp macro="" textlink="">
      <xdr:nvSpPr>
        <xdr:cNvPr id="313" name="楕円 312"/>
        <xdr:cNvSpPr/>
      </xdr:nvSpPr>
      <xdr:spPr>
        <a:xfrm>
          <a:off x="8699500" y="64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2395</xdr:rowOff>
    </xdr:from>
    <xdr:ext cx="534377" cy="259045"/>
    <xdr:sp macro="" textlink="">
      <xdr:nvSpPr>
        <xdr:cNvPr id="314" name="テキスト ボックス 313"/>
        <xdr:cNvSpPr txBox="1"/>
      </xdr:nvSpPr>
      <xdr:spPr>
        <a:xfrm>
          <a:off x="8483111" y="65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83100</xdr:rowOff>
    </xdr:from>
    <xdr:to>
      <xdr:col>41</xdr:col>
      <xdr:colOff>101600</xdr:colOff>
      <xdr:row>38</xdr:row>
      <xdr:rowOff>13250</xdr:rowOff>
    </xdr:to>
    <xdr:sp macro="" textlink="">
      <xdr:nvSpPr>
        <xdr:cNvPr id="315" name="楕円 314"/>
        <xdr:cNvSpPr/>
      </xdr:nvSpPr>
      <xdr:spPr>
        <a:xfrm>
          <a:off x="7810500" y="64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4377</xdr:rowOff>
    </xdr:from>
    <xdr:ext cx="534377" cy="259045"/>
    <xdr:sp macro="" textlink="">
      <xdr:nvSpPr>
        <xdr:cNvPr id="316" name="テキスト ボックス 315"/>
        <xdr:cNvSpPr txBox="1"/>
      </xdr:nvSpPr>
      <xdr:spPr>
        <a:xfrm>
          <a:off x="7594111" y="65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94288</xdr:rowOff>
    </xdr:from>
    <xdr:to>
      <xdr:col>36</xdr:col>
      <xdr:colOff>165100</xdr:colOff>
      <xdr:row>38</xdr:row>
      <xdr:rowOff>24438</xdr:rowOff>
    </xdr:to>
    <xdr:sp macro="" textlink="">
      <xdr:nvSpPr>
        <xdr:cNvPr id="317" name="楕円 316"/>
        <xdr:cNvSpPr/>
      </xdr:nvSpPr>
      <xdr:spPr>
        <a:xfrm>
          <a:off x="6921500" y="6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15565</xdr:rowOff>
    </xdr:from>
    <xdr:ext cx="534377" cy="259045"/>
    <xdr:sp macro="" textlink="">
      <xdr:nvSpPr>
        <xdr:cNvPr id="318" name="テキスト ボックス 317"/>
        <xdr:cNvSpPr txBox="1"/>
      </xdr:nvSpPr>
      <xdr:spPr>
        <a:xfrm>
          <a:off x="6705111" y="65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16183</xdr:rowOff>
    </xdr:from>
    <xdr:to>
      <xdr:col>55</xdr:col>
      <xdr:colOff>0</xdr:colOff>
      <xdr:row>56</xdr:row>
      <xdr:rowOff>143753</xdr:rowOff>
    </xdr:to>
    <xdr:cxnSp macro="">
      <xdr:nvCxnSpPr>
        <xdr:cNvPr id="345" name="直線コネクタ 344"/>
        <xdr:cNvCxnSpPr/>
      </xdr:nvCxnSpPr>
      <xdr:spPr>
        <a:xfrm>
          <a:off x="9639300" y="9274483"/>
          <a:ext cx="838200" cy="4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147223</xdr:rowOff>
    </xdr:from>
    <xdr:ext cx="599010" cy="259045"/>
    <xdr:sp macro="" textlink="">
      <xdr:nvSpPr>
        <xdr:cNvPr id="346" name="普通建設事業費平均値テキスト"/>
        <xdr:cNvSpPr txBox="1"/>
      </xdr:nvSpPr>
      <xdr:spPr>
        <a:xfrm>
          <a:off x="10528300" y="9748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16183</xdr:rowOff>
    </xdr:from>
    <xdr:to>
      <xdr:col>50</xdr:col>
      <xdr:colOff>114300</xdr:colOff>
      <xdr:row>54</xdr:row>
      <xdr:rowOff>63862</xdr:rowOff>
    </xdr:to>
    <xdr:cxnSp macro="">
      <xdr:nvCxnSpPr>
        <xdr:cNvPr id="348" name="直線コネクタ 347"/>
        <xdr:cNvCxnSpPr/>
      </xdr:nvCxnSpPr>
      <xdr:spPr>
        <a:xfrm flipV="1">
          <a:off x="8750300" y="9274483"/>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92672</xdr:rowOff>
    </xdr:from>
    <xdr:ext cx="599010" cy="259045"/>
    <xdr:sp macro="" textlink="">
      <xdr:nvSpPr>
        <xdr:cNvPr id="350" name="テキスト ボックス 349"/>
        <xdr:cNvSpPr txBox="1"/>
      </xdr:nvSpPr>
      <xdr:spPr>
        <a:xfrm>
          <a:off x="9339795" y="986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63862</xdr:rowOff>
    </xdr:from>
    <xdr:to>
      <xdr:col>45</xdr:col>
      <xdr:colOff>177800</xdr:colOff>
      <xdr:row>56</xdr:row>
      <xdr:rowOff>121028</xdr:rowOff>
    </xdr:to>
    <xdr:cxnSp macro="">
      <xdr:nvCxnSpPr>
        <xdr:cNvPr id="351" name="直線コネクタ 350"/>
        <xdr:cNvCxnSpPr/>
      </xdr:nvCxnSpPr>
      <xdr:spPr>
        <a:xfrm flipV="1">
          <a:off x="7861300" y="9322162"/>
          <a:ext cx="889000" cy="40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107247</xdr:rowOff>
    </xdr:from>
    <xdr:ext cx="599010" cy="259045"/>
    <xdr:sp macro="" textlink="">
      <xdr:nvSpPr>
        <xdr:cNvPr id="353" name="テキスト ボックス 352"/>
        <xdr:cNvSpPr txBox="1"/>
      </xdr:nvSpPr>
      <xdr:spPr>
        <a:xfrm>
          <a:off x="8450795" y="98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121028</xdr:rowOff>
    </xdr:from>
    <xdr:to>
      <xdr:col>41</xdr:col>
      <xdr:colOff>50800</xdr:colOff>
      <xdr:row>56</xdr:row>
      <xdr:rowOff>128984</xdr:rowOff>
    </xdr:to>
    <xdr:cxnSp macro="">
      <xdr:nvCxnSpPr>
        <xdr:cNvPr id="354" name="直線コネクタ 353"/>
        <xdr:cNvCxnSpPr/>
      </xdr:nvCxnSpPr>
      <xdr:spPr>
        <a:xfrm flipV="1">
          <a:off x="6972300" y="9722228"/>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138785</xdr:rowOff>
    </xdr:from>
    <xdr:ext cx="534377" cy="259045"/>
    <xdr:sp macro="" textlink="">
      <xdr:nvSpPr>
        <xdr:cNvPr id="356" name="テキスト ボックス 355"/>
        <xdr:cNvSpPr txBox="1"/>
      </xdr:nvSpPr>
      <xdr:spPr>
        <a:xfrm>
          <a:off x="7594111" y="9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50840</xdr:rowOff>
    </xdr:from>
    <xdr:ext cx="599010" cy="259045"/>
    <xdr:sp macro="" textlink="">
      <xdr:nvSpPr>
        <xdr:cNvPr id="358" name="テキスト ボックス 357"/>
        <xdr:cNvSpPr txBox="1"/>
      </xdr:nvSpPr>
      <xdr:spPr>
        <a:xfrm>
          <a:off x="6672795" y="98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92953</xdr:rowOff>
    </xdr:from>
    <xdr:to>
      <xdr:col>55</xdr:col>
      <xdr:colOff>50800</xdr:colOff>
      <xdr:row>57</xdr:row>
      <xdr:rowOff>23103</xdr:rowOff>
    </xdr:to>
    <xdr:sp macro="" textlink="">
      <xdr:nvSpPr>
        <xdr:cNvPr id="364" name="楕円 363"/>
        <xdr:cNvSpPr/>
      </xdr:nvSpPr>
      <xdr:spPr>
        <a:xfrm>
          <a:off x="10426700" y="9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115830</xdr:rowOff>
    </xdr:from>
    <xdr:ext cx="599010" cy="259045"/>
    <xdr:sp macro="" textlink="">
      <xdr:nvSpPr>
        <xdr:cNvPr id="365" name="普通建設事業費該当値テキスト"/>
        <xdr:cNvSpPr txBox="1"/>
      </xdr:nvSpPr>
      <xdr:spPr>
        <a:xfrm>
          <a:off x="10528300" y="95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136833</xdr:rowOff>
    </xdr:from>
    <xdr:to>
      <xdr:col>50</xdr:col>
      <xdr:colOff>165100</xdr:colOff>
      <xdr:row>54</xdr:row>
      <xdr:rowOff>66983</xdr:rowOff>
    </xdr:to>
    <xdr:sp macro="" textlink="">
      <xdr:nvSpPr>
        <xdr:cNvPr id="366" name="楕円 365"/>
        <xdr:cNvSpPr/>
      </xdr:nvSpPr>
      <xdr:spPr>
        <a:xfrm>
          <a:off x="9588500" y="92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83510</xdr:rowOff>
    </xdr:from>
    <xdr:ext cx="599010" cy="259045"/>
    <xdr:sp macro="" textlink="">
      <xdr:nvSpPr>
        <xdr:cNvPr id="367" name="テキスト ボックス 366"/>
        <xdr:cNvSpPr txBox="1"/>
      </xdr:nvSpPr>
      <xdr:spPr>
        <a:xfrm>
          <a:off x="9339795" y="89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13062</xdr:rowOff>
    </xdr:from>
    <xdr:to>
      <xdr:col>46</xdr:col>
      <xdr:colOff>38100</xdr:colOff>
      <xdr:row>54</xdr:row>
      <xdr:rowOff>114662</xdr:rowOff>
    </xdr:to>
    <xdr:sp macro="" textlink="">
      <xdr:nvSpPr>
        <xdr:cNvPr id="368" name="楕円 367"/>
        <xdr:cNvSpPr/>
      </xdr:nvSpPr>
      <xdr:spPr>
        <a:xfrm>
          <a:off x="8699500" y="92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131189</xdr:rowOff>
    </xdr:from>
    <xdr:ext cx="599010" cy="259045"/>
    <xdr:sp macro="" textlink="">
      <xdr:nvSpPr>
        <xdr:cNvPr id="369" name="テキスト ボックス 368"/>
        <xdr:cNvSpPr txBox="1"/>
      </xdr:nvSpPr>
      <xdr:spPr>
        <a:xfrm>
          <a:off x="8450795" y="904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70228</xdr:rowOff>
    </xdr:from>
    <xdr:to>
      <xdr:col>41</xdr:col>
      <xdr:colOff>101600</xdr:colOff>
      <xdr:row>57</xdr:row>
      <xdr:rowOff>378</xdr:rowOff>
    </xdr:to>
    <xdr:sp macro="" textlink="">
      <xdr:nvSpPr>
        <xdr:cNvPr id="370" name="楕円 369"/>
        <xdr:cNvSpPr/>
      </xdr:nvSpPr>
      <xdr:spPr>
        <a:xfrm>
          <a:off x="7810500" y="96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16905</xdr:rowOff>
    </xdr:from>
    <xdr:ext cx="599010" cy="259045"/>
    <xdr:sp macro="" textlink="">
      <xdr:nvSpPr>
        <xdr:cNvPr id="371" name="テキスト ボックス 370"/>
        <xdr:cNvSpPr txBox="1"/>
      </xdr:nvSpPr>
      <xdr:spPr>
        <a:xfrm>
          <a:off x="7561795" y="944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78184</xdr:rowOff>
    </xdr:from>
    <xdr:to>
      <xdr:col>36</xdr:col>
      <xdr:colOff>165100</xdr:colOff>
      <xdr:row>57</xdr:row>
      <xdr:rowOff>8334</xdr:rowOff>
    </xdr:to>
    <xdr:sp macro="" textlink="">
      <xdr:nvSpPr>
        <xdr:cNvPr id="372" name="楕円 371"/>
        <xdr:cNvSpPr/>
      </xdr:nvSpPr>
      <xdr:spPr>
        <a:xfrm>
          <a:off x="6921500" y="96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24861</xdr:rowOff>
    </xdr:from>
    <xdr:ext cx="599010" cy="259045"/>
    <xdr:sp macro="" textlink="">
      <xdr:nvSpPr>
        <xdr:cNvPr id="373" name="テキスト ボックス 372"/>
        <xdr:cNvSpPr txBox="1"/>
      </xdr:nvSpPr>
      <xdr:spPr>
        <a:xfrm>
          <a:off x="6672795" y="945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148736</xdr:rowOff>
    </xdr:from>
    <xdr:to>
      <xdr:col>55</xdr:col>
      <xdr:colOff>0</xdr:colOff>
      <xdr:row>78</xdr:row>
      <xdr:rowOff>94712</xdr:rowOff>
    </xdr:to>
    <xdr:cxnSp macro="">
      <xdr:nvCxnSpPr>
        <xdr:cNvPr id="404" name="直線コネクタ 403"/>
        <xdr:cNvCxnSpPr/>
      </xdr:nvCxnSpPr>
      <xdr:spPr>
        <a:xfrm>
          <a:off x="9639300" y="12836036"/>
          <a:ext cx="838200" cy="6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95147</xdr:rowOff>
    </xdr:from>
    <xdr:ext cx="534377" cy="259045"/>
    <xdr:sp macro="" textlink="">
      <xdr:nvSpPr>
        <xdr:cNvPr id="405" name="普通建設事業費 （ うち新規整備　）平均値テキスト"/>
        <xdr:cNvSpPr txBox="1"/>
      </xdr:nvSpPr>
      <xdr:spPr>
        <a:xfrm>
          <a:off x="10528300" y="1346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148736</xdr:rowOff>
    </xdr:from>
    <xdr:to>
      <xdr:col>50</xdr:col>
      <xdr:colOff>114300</xdr:colOff>
      <xdr:row>74</xdr:row>
      <xdr:rowOff>165166</xdr:rowOff>
    </xdr:to>
    <xdr:cxnSp macro="">
      <xdr:nvCxnSpPr>
        <xdr:cNvPr id="407" name="直線コネクタ 406"/>
        <xdr:cNvCxnSpPr/>
      </xdr:nvCxnSpPr>
      <xdr:spPr>
        <a:xfrm flipV="1">
          <a:off x="8750300" y="12836036"/>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40800</xdr:rowOff>
    </xdr:from>
    <xdr:ext cx="534377" cy="259045"/>
    <xdr:sp macro="" textlink="">
      <xdr:nvSpPr>
        <xdr:cNvPr id="409" name="テキスト ボックス 408"/>
        <xdr:cNvSpPr txBox="1"/>
      </xdr:nvSpPr>
      <xdr:spPr>
        <a:xfrm>
          <a:off x="9372111" y="135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165166</xdr:rowOff>
    </xdr:from>
    <xdr:to>
      <xdr:col>45</xdr:col>
      <xdr:colOff>177800</xdr:colOff>
      <xdr:row>77</xdr:row>
      <xdr:rowOff>56728</xdr:rowOff>
    </xdr:to>
    <xdr:cxnSp macro="">
      <xdr:nvCxnSpPr>
        <xdr:cNvPr id="410" name="直線コネクタ 409"/>
        <xdr:cNvCxnSpPr/>
      </xdr:nvCxnSpPr>
      <xdr:spPr>
        <a:xfrm flipV="1">
          <a:off x="7861300" y="12852466"/>
          <a:ext cx="889000" cy="40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26182</xdr:rowOff>
    </xdr:from>
    <xdr:ext cx="534377" cy="259045"/>
    <xdr:sp macro="" textlink="">
      <xdr:nvSpPr>
        <xdr:cNvPr id="412" name="テキスト ボックス 411"/>
        <xdr:cNvSpPr txBox="1"/>
      </xdr:nvSpPr>
      <xdr:spPr>
        <a:xfrm>
          <a:off x="8483111" y="135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56728</xdr:rowOff>
    </xdr:from>
    <xdr:to>
      <xdr:col>41</xdr:col>
      <xdr:colOff>50800</xdr:colOff>
      <xdr:row>77</xdr:row>
      <xdr:rowOff>80904</xdr:rowOff>
    </xdr:to>
    <xdr:cxnSp macro="">
      <xdr:nvCxnSpPr>
        <xdr:cNvPr id="413" name="直線コネクタ 412"/>
        <xdr:cNvCxnSpPr/>
      </xdr:nvCxnSpPr>
      <xdr:spPr>
        <a:xfrm flipV="1">
          <a:off x="6972300" y="13258378"/>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15189</xdr:rowOff>
    </xdr:from>
    <xdr:ext cx="534377" cy="259045"/>
    <xdr:sp macro="" textlink="">
      <xdr:nvSpPr>
        <xdr:cNvPr id="415" name="テキスト ボックス 414"/>
        <xdr:cNvSpPr txBox="1"/>
      </xdr:nvSpPr>
      <xdr:spPr>
        <a:xfrm>
          <a:off x="7594111" y="13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103891</xdr:rowOff>
    </xdr:from>
    <xdr:ext cx="534377" cy="259045"/>
    <xdr:sp macro="" textlink="">
      <xdr:nvSpPr>
        <xdr:cNvPr id="417" name="テキスト ボックス 416"/>
        <xdr:cNvSpPr txBox="1"/>
      </xdr:nvSpPr>
      <xdr:spPr>
        <a:xfrm>
          <a:off x="6705111" y="134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43912</xdr:rowOff>
    </xdr:from>
    <xdr:to>
      <xdr:col>55</xdr:col>
      <xdr:colOff>50800</xdr:colOff>
      <xdr:row>78</xdr:row>
      <xdr:rowOff>145512</xdr:rowOff>
    </xdr:to>
    <xdr:sp macro="" textlink="">
      <xdr:nvSpPr>
        <xdr:cNvPr id="423" name="楕円 422"/>
        <xdr:cNvSpPr/>
      </xdr:nvSpPr>
      <xdr:spPr>
        <a:xfrm>
          <a:off x="104267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66789</xdr:rowOff>
    </xdr:from>
    <xdr:ext cx="534377" cy="259045"/>
    <xdr:sp macro="" textlink="">
      <xdr:nvSpPr>
        <xdr:cNvPr id="424" name="普通建設事業費 （ うち新規整備　）該当値テキスト"/>
        <xdr:cNvSpPr txBox="1"/>
      </xdr:nvSpPr>
      <xdr:spPr>
        <a:xfrm>
          <a:off x="10528300" y="13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97936</xdr:rowOff>
    </xdr:from>
    <xdr:to>
      <xdr:col>50</xdr:col>
      <xdr:colOff>165100</xdr:colOff>
      <xdr:row>75</xdr:row>
      <xdr:rowOff>28086</xdr:rowOff>
    </xdr:to>
    <xdr:sp macro="" textlink="">
      <xdr:nvSpPr>
        <xdr:cNvPr id="425" name="楕円 424"/>
        <xdr:cNvSpPr/>
      </xdr:nvSpPr>
      <xdr:spPr>
        <a:xfrm>
          <a:off x="9588500" y="127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44613</xdr:rowOff>
    </xdr:from>
    <xdr:ext cx="599010" cy="259045"/>
    <xdr:sp macro="" textlink="">
      <xdr:nvSpPr>
        <xdr:cNvPr id="426" name="テキスト ボックス 425"/>
        <xdr:cNvSpPr txBox="1"/>
      </xdr:nvSpPr>
      <xdr:spPr>
        <a:xfrm>
          <a:off x="9339795" y="125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114366</xdr:rowOff>
    </xdr:from>
    <xdr:to>
      <xdr:col>46</xdr:col>
      <xdr:colOff>38100</xdr:colOff>
      <xdr:row>75</xdr:row>
      <xdr:rowOff>44516</xdr:rowOff>
    </xdr:to>
    <xdr:sp macro="" textlink="">
      <xdr:nvSpPr>
        <xdr:cNvPr id="427" name="楕円 426"/>
        <xdr:cNvSpPr/>
      </xdr:nvSpPr>
      <xdr:spPr>
        <a:xfrm>
          <a:off x="8699500" y="12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61043</xdr:rowOff>
    </xdr:from>
    <xdr:ext cx="599010" cy="259045"/>
    <xdr:sp macro="" textlink="">
      <xdr:nvSpPr>
        <xdr:cNvPr id="428" name="テキスト ボックス 427"/>
        <xdr:cNvSpPr txBox="1"/>
      </xdr:nvSpPr>
      <xdr:spPr>
        <a:xfrm>
          <a:off x="8450795" y="125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5928</xdr:rowOff>
    </xdr:from>
    <xdr:to>
      <xdr:col>41</xdr:col>
      <xdr:colOff>101600</xdr:colOff>
      <xdr:row>77</xdr:row>
      <xdr:rowOff>107528</xdr:rowOff>
    </xdr:to>
    <xdr:sp macro="" textlink="">
      <xdr:nvSpPr>
        <xdr:cNvPr id="429" name="楕円 428"/>
        <xdr:cNvSpPr/>
      </xdr:nvSpPr>
      <xdr:spPr>
        <a:xfrm>
          <a:off x="7810500" y="132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124055</xdr:rowOff>
    </xdr:from>
    <xdr:ext cx="599010" cy="259045"/>
    <xdr:sp macro="" textlink="">
      <xdr:nvSpPr>
        <xdr:cNvPr id="430" name="テキスト ボックス 429"/>
        <xdr:cNvSpPr txBox="1"/>
      </xdr:nvSpPr>
      <xdr:spPr>
        <a:xfrm>
          <a:off x="7561795" y="1298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30104</xdr:rowOff>
    </xdr:from>
    <xdr:to>
      <xdr:col>36</xdr:col>
      <xdr:colOff>165100</xdr:colOff>
      <xdr:row>77</xdr:row>
      <xdr:rowOff>131704</xdr:rowOff>
    </xdr:to>
    <xdr:sp macro="" textlink="">
      <xdr:nvSpPr>
        <xdr:cNvPr id="431" name="楕円 430"/>
        <xdr:cNvSpPr/>
      </xdr:nvSpPr>
      <xdr:spPr>
        <a:xfrm>
          <a:off x="6921500" y="132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148231</xdr:rowOff>
    </xdr:from>
    <xdr:ext cx="599010" cy="259045"/>
    <xdr:sp macro="" textlink="">
      <xdr:nvSpPr>
        <xdr:cNvPr id="432" name="テキスト ボックス 431"/>
        <xdr:cNvSpPr txBox="1"/>
      </xdr:nvSpPr>
      <xdr:spPr>
        <a:xfrm>
          <a:off x="6672795" y="1300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61229</xdr:rowOff>
    </xdr:from>
    <xdr:to>
      <xdr:col>55</xdr:col>
      <xdr:colOff>0</xdr:colOff>
      <xdr:row>96</xdr:row>
      <xdr:rowOff>107818</xdr:rowOff>
    </xdr:to>
    <xdr:cxnSp macro="">
      <xdr:nvCxnSpPr>
        <xdr:cNvPr id="461" name="直線コネクタ 460"/>
        <xdr:cNvCxnSpPr/>
      </xdr:nvCxnSpPr>
      <xdr:spPr>
        <a:xfrm>
          <a:off x="9639300" y="16520429"/>
          <a:ext cx="8382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61229</xdr:rowOff>
    </xdr:from>
    <xdr:to>
      <xdr:col>50</xdr:col>
      <xdr:colOff>114300</xdr:colOff>
      <xdr:row>96</xdr:row>
      <xdr:rowOff>115788</xdr:rowOff>
    </xdr:to>
    <xdr:cxnSp macro="">
      <xdr:nvCxnSpPr>
        <xdr:cNvPr id="464" name="直線コネクタ 463"/>
        <xdr:cNvCxnSpPr/>
      </xdr:nvCxnSpPr>
      <xdr:spPr>
        <a:xfrm flipV="1">
          <a:off x="8750300" y="16520429"/>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115788</xdr:rowOff>
    </xdr:from>
    <xdr:to>
      <xdr:col>45</xdr:col>
      <xdr:colOff>177800</xdr:colOff>
      <xdr:row>98</xdr:row>
      <xdr:rowOff>61016</xdr:rowOff>
    </xdr:to>
    <xdr:cxnSp macro="">
      <xdr:nvCxnSpPr>
        <xdr:cNvPr id="467" name="直線コネクタ 466"/>
        <xdr:cNvCxnSpPr/>
      </xdr:nvCxnSpPr>
      <xdr:spPr>
        <a:xfrm flipV="1">
          <a:off x="7861300" y="16574988"/>
          <a:ext cx="889000" cy="28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17462</xdr:rowOff>
    </xdr:from>
    <xdr:ext cx="534377" cy="259045"/>
    <xdr:sp macro="" textlink="">
      <xdr:nvSpPr>
        <xdr:cNvPr id="469" name="テキスト ボックス 468"/>
        <xdr:cNvSpPr txBox="1"/>
      </xdr:nvSpPr>
      <xdr:spPr>
        <a:xfrm>
          <a:off x="8483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169396</xdr:rowOff>
    </xdr:from>
    <xdr:to>
      <xdr:col>41</xdr:col>
      <xdr:colOff>50800</xdr:colOff>
      <xdr:row>98</xdr:row>
      <xdr:rowOff>61016</xdr:rowOff>
    </xdr:to>
    <xdr:cxnSp macro="">
      <xdr:nvCxnSpPr>
        <xdr:cNvPr id="470" name="直線コネクタ 469"/>
        <xdr:cNvCxnSpPr/>
      </xdr:nvCxnSpPr>
      <xdr:spPr>
        <a:xfrm>
          <a:off x="6972300" y="16800046"/>
          <a:ext cx="88900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151469</xdr:rowOff>
    </xdr:from>
    <xdr:ext cx="534377" cy="259045"/>
    <xdr:sp macro="" textlink="">
      <xdr:nvSpPr>
        <xdr:cNvPr id="472" name="テキスト ボックス 471"/>
        <xdr:cNvSpPr txBox="1"/>
      </xdr:nvSpPr>
      <xdr:spPr>
        <a:xfrm>
          <a:off x="7594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93566</xdr:rowOff>
    </xdr:from>
    <xdr:ext cx="534377" cy="259045"/>
    <xdr:sp macro="" textlink="">
      <xdr:nvSpPr>
        <xdr:cNvPr id="474" name="テキスト ボックス 473"/>
        <xdr:cNvSpPr txBox="1"/>
      </xdr:nvSpPr>
      <xdr:spPr>
        <a:xfrm>
          <a:off x="670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57018</xdr:rowOff>
    </xdr:from>
    <xdr:to>
      <xdr:col>55</xdr:col>
      <xdr:colOff>50800</xdr:colOff>
      <xdr:row>96</xdr:row>
      <xdr:rowOff>158618</xdr:rowOff>
    </xdr:to>
    <xdr:sp macro="" textlink="">
      <xdr:nvSpPr>
        <xdr:cNvPr id="480" name="楕円 479"/>
        <xdr:cNvSpPr/>
      </xdr:nvSpPr>
      <xdr:spPr>
        <a:xfrm>
          <a:off x="10426700" y="1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35445</xdr:rowOff>
    </xdr:from>
    <xdr:ext cx="534377" cy="259045"/>
    <xdr:sp macro="" textlink="">
      <xdr:nvSpPr>
        <xdr:cNvPr id="481" name="普通建設事業費 （ うち更新整備　）該当値テキスト"/>
        <xdr:cNvSpPr txBox="1"/>
      </xdr:nvSpPr>
      <xdr:spPr>
        <a:xfrm>
          <a:off x="10528300" y="1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10429</xdr:rowOff>
    </xdr:from>
    <xdr:to>
      <xdr:col>50</xdr:col>
      <xdr:colOff>165100</xdr:colOff>
      <xdr:row>96</xdr:row>
      <xdr:rowOff>112029</xdr:rowOff>
    </xdr:to>
    <xdr:sp macro="" textlink="">
      <xdr:nvSpPr>
        <xdr:cNvPr id="482" name="楕円 481"/>
        <xdr:cNvSpPr/>
      </xdr:nvSpPr>
      <xdr:spPr>
        <a:xfrm>
          <a:off x="9588500" y="164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128556</xdr:rowOff>
    </xdr:from>
    <xdr:ext cx="534377" cy="259045"/>
    <xdr:sp macro="" textlink="">
      <xdr:nvSpPr>
        <xdr:cNvPr id="483" name="テキスト ボックス 482"/>
        <xdr:cNvSpPr txBox="1"/>
      </xdr:nvSpPr>
      <xdr:spPr>
        <a:xfrm>
          <a:off x="9372111" y="162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64988</xdr:rowOff>
    </xdr:from>
    <xdr:to>
      <xdr:col>46</xdr:col>
      <xdr:colOff>38100</xdr:colOff>
      <xdr:row>96</xdr:row>
      <xdr:rowOff>166588</xdr:rowOff>
    </xdr:to>
    <xdr:sp macro="" textlink="">
      <xdr:nvSpPr>
        <xdr:cNvPr id="484" name="楕円 483"/>
        <xdr:cNvSpPr/>
      </xdr:nvSpPr>
      <xdr:spPr>
        <a:xfrm>
          <a:off x="8699500" y="165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11665</xdr:rowOff>
    </xdr:from>
    <xdr:ext cx="534377" cy="259045"/>
    <xdr:sp macro="" textlink="">
      <xdr:nvSpPr>
        <xdr:cNvPr id="485" name="テキスト ボックス 484"/>
        <xdr:cNvSpPr txBox="1"/>
      </xdr:nvSpPr>
      <xdr:spPr>
        <a:xfrm>
          <a:off x="8483111" y="162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10216</xdr:rowOff>
    </xdr:from>
    <xdr:to>
      <xdr:col>41</xdr:col>
      <xdr:colOff>101600</xdr:colOff>
      <xdr:row>98</xdr:row>
      <xdr:rowOff>111816</xdr:rowOff>
    </xdr:to>
    <xdr:sp macro="" textlink="">
      <xdr:nvSpPr>
        <xdr:cNvPr id="486" name="楕円 485"/>
        <xdr:cNvSpPr/>
      </xdr:nvSpPr>
      <xdr:spPr>
        <a:xfrm>
          <a:off x="7810500" y="168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102943</xdr:rowOff>
    </xdr:from>
    <xdr:ext cx="534377" cy="259045"/>
    <xdr:sp macro="" textlink="">
      <xdr:nvSpPr>
        <xdr:cNvPr id="487" name="テキスト ボックス 486"/>
        <xdr:cNvSpPr txBox="1"/>
      </xdr:nvSpPr>
      <xdr:spPr>
        <a:xfrm>
          <a:off x="7594111" y="169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118596</xdr:rowOff>
    </xdr:from>
    <xdr:to>
      <xdr:col>36</xdr:col>
      <xdr:colOff>165100</xdr:colOff>
      <xdr:row>98</xdr:row>
      <xdr:rowOff>48746</xdr:rowOff>
    </xdr:to>
    <xdr:sp macro="" textlink="">
      <xdr:nvSpPr>
        <xdr:cNvPr id="488" name="楕円 487"/>
        <xdr:cNvSpPr/>
      </xdr:nvSpPr>
      <xdr:spPr>
        <a:xfrm>
          <a:off x="6921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39873</xdr:rowOff>
    </xdr:from>
    <xdr:ext cx="534377" cy="259045"/>
    <xdr:sp macro="" textlink="">
      <xdr:nvSpPr>
        <xdr:cNvPr id="489" name="テキスト ボックス 488"/>
        <xdr:cNvSpPr txBox="1"/>
      </xdr:nvSpPr>
      <xdr:spPr>
        <a:xfrm>
          <a:off x="6705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12949</xdr:rowOff>
    </xdr:from>
    <xdr:to>
      <xdr:col>85</xdr:col>
      <xdr:colOff>127000</xdr:colOff>
      <xdr:row>39</xdr:row>
      <xdr:rowOff>25979</xdr:rowOff>
    </xdr:to>
    <xdr:cxnSp macro="">
      <xdr:nvCxnSpPr>
        <xdr:cNvPr id="518" name="直線コネクタ 517"/>
        <xdr:cNvCxnSpPr/>
      </xdr:nvCxnSpPr>
      <xdr:spPr>
        <a:xfrm>
          <a:off x="15481300" y="669949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12949</xdr:rowOff>
    </xdr:from>
    <xdr:to>
      <xdr:col>81</xdr:col>
      <xdr:colOff>50800</xdr:colOff>
      <xdr:row>39</xdr:row>
      <xdr:rowOff>21834</xdr:rowOff>
    </xdr:to>
    <xdr:cxnSp macro="">
      <xdr:nvCxnSpPr>
        <xdr:cNvPr id="521" name="直線コネクタ 520"/>
        <xdr:cNvCxnSpPr/>
      </xdr:nvCxnSpPr>
      <xdr:spPr>
        <a:xfrm flipV="1">
          <a:off x="14592300" y="6699499"/>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3770</xdr:rowOff>
    </xdr:from>
    <xdr:to>
      <xdr:col>76</xdr:col>
      <xdr:colOff>114300</xdr:colOff>
      <xdr:row>39</xdr:row>
      <xdr:rowOff>21834</xdr:rowOff>
    </xdr:to>
    <xdr:cxnSp macro="">
      <xdr:nvCxnSpPr>
        <xdr:cNvPr id="524" name="直線コネクタ 523"/>
        <xdr:cNvCxnSpPr/>
      </xdr:nvCxnSpPr>
      <xdr:spPr>
        <a:xfrm>
          <a:off x="13703300" y="669032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137559</xdr:rowOff>
    </xdr:from>
    <xdr:to>
      <xdr:col>71</xdr:col>
      <xdr:colOff>177800</xdr:colOff>
      <xdr:row>39</xdr:row>
      <xdr:rowOff>3770</xdr:rowOff>
    </xdr:to>
    <xdr:cxnSp macro="">
      <xdr:nvCxnSpPr>
        <xdr:cNvPr id="527" name="直線コネクタ 526"/>
        <xdr:cNvCxnSpPr/>
      </xdr:nvCxnSpPr>
      <xdr:spPr>
        <a:xfrm>
          <a:off x="12814300" y="665265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64168</xdr:rowOff>
    </xdr:from>
    <xdr:ext cx="469744" cy="259045"/>
    <xdr:sp macro="" textlink="">
      <xdr:nvSpPr>
        <xdr:cNvPr id="529" name="テキスト ボックス 528"/>
        <xdr:cNvSpPr txBox="1"/>
      </xdr:nvSpPr>
      <xdr:spPr>
        <a:xfrm>
          <a:off x="13468428" y="67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27996</xdr:rowOff>
    </xdr:from>
    <xdr:ext cx="534377" cy="259045"/>
    <xdr:sp macro="" textlink="">
      <xdr:nvSpPr>
        <xdr:cNvPr id="531" name="テキスト ボックス 530"/>
        <xdr:cNvSpPr txBox="1"/>
      </xdr:nvSpPr>
      <xdr:spPr>
        <a:xfrm>
          <a:off x="12547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146629</xdr:rowOff>
    </xdr:from>
    <xdr:to>
      <xdr:col>85</xdr:col>
      <xdr:colOff>177800</xdr:colOff>
      <xdr:row>39</xdr:row>
      <xdr:rowOff>76779</xdr:rowOff>
    </xdr:to>
    <xdr:sp macro="" textlink="">
      <xdr:nvSpPr>
        <xdr:cNvPr id="537" name="楕円 536"/>
        <xdr:cNvSpPr/>
      </xdr:nvSpPr>
      <xdr:spPr>
        <a:xfrm>
          <a:off x="16268700" y="66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133599</xdr:rowOff>
    </xdr:from>
    <xdr:to>
      <xdr:col>81</xdr:col>
      <xdr:colOff>101600</xdr:colOff>
      <xdr:row>39</xdr:row>
      <xdr:rowOff>63749</xdr:rowOff>
    </xdr:to>
    <xdr:sp macro="" textlink="">
      <xdr:nvSpPr>
        <xdr:cNvPr id="539" name="楕円 538"/>
        <xdr:cNvSpPr/>
      </xdr:nvSpPr>
      <xdr:spPr>
        <a:xfrm>
          <a:off x="15430500" y="66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54876</xdr:rowOff>
    </xdr:from>
    <xdr:ext cx="469744" cy="259045"/>
    <xdr:sp macro="" textlink="">
      <xdr:nvSpPr>
        <xdr:cNvPr id="540" name="テキスト ボックス 539"/>
        <xdr:cNvSpPr txBox="1"/>
      </xdr:nvSpPr>
      <xdr:spPr>
        <a:xfrm>
          <a:off x="15246428" y="674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142484</xdr:rowOff>
    </xdr:from>
    <xdr:to>
      <xdr:col>76</xdr:col>
      <xdr:colOff>165100</xdr:colOff>
      <xdr:row>39</xdr:row>
      <xdr:rowOff>72634</xdr:rowOff>
    </xdr:to>
    <xdr:sp macro="" textlink="">
      <xdr:nvSpPr>
        <xdr:cNvPr id="541" name="楕円 540"/>
        <xdr:cNvSpPr/>
      </xdr:nvSpPr>
      <xdr:spPr>
        <a:xfrm>
          <a:off x="14541500" y="66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63761</xdr:rowOff>
    </xdr:from>
    <xdr:ext cx="469744" cy="259045"/>
    <xdr:sp macro="" textlink="">
      <xdr:nvSpPr>
        <xdr:cNvPr id="542" name="テキスト ボックス 541"/>
        <xdr:cNvSpPr txBox="1"/>
      </xdr:nvSpPr>
      <xdr:spPr>
        <a:xfrm>
          <a:off x="14357428" y="675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124420</xdr:rowOff>
    </xdr:from>
    <xdr:to>
      <xdr:col>72</xdr:col>
      <xdr:colOff>38100</xdr:colOff>
      <xdr:row>39</xdr:row>
      <xdr:rowOff>54570</xdr:rowOff>
    </xdr:to>
    <xdr:sp macro="" textlink="">
      <xdr:nvSpPr>
        <xdr:cNvPr id="543" name="楕円 542"/>
        <xdr:cNvSpPr/>
      </xdr:nvSpPr>
      <xdr:spPr>
        <a:xfrm>
          <a:off x="13652500" y="66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71098</xdr:rowOff>
    </xdr:from>
    <xdr:ext cx="534377" cy="259045"/>
    <xdr:sp macro="" textlink="">
      <xdr:nvSpPr>
        <xdr:cNvPr id="544" name="テキスト ボックス 543"/>
        <xdr:cNvSpPr txBox="1"/>
      </xdr:nvSpPr>
      <xdr:spPr>
        <a:xfrm>
          <a:off x="13436111" y="64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86759</xdr:rowOff>
    </xdr:from>
    <xdr:to>
      <xdr:col>67</xdr:col>
      <xdr:colOff>101600</xdr:colOff>
      <xdr:row>39</xdr:row>
      <xdr:rowOff>16909</xdr:rowOff>
    </xdr:to>
    <xdr:sp macro="" textlink="">
      <xdr:nvSpPr>
        <xdr:cNvPr id="545" name="楕円 544"/>
        <xdr:cNvSpPr/>
      </xdr:nvSpPr>
      <xdr:spPr>
        <a:xfrm>
          <a:off x="12763500" y="66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33436</xdr:rowOff>
    </xdr:from>
    <xdr:ext cx="534377" cy="259045"/>
    <xdr:sp macro="" textlink="">
      <xdr:nvSpPr>
        <xdr:cNvPr id="546" name="テキスト ボックス 545"/>
        <xdr:cNvSpPr txBox="1"/>
      </xdr:nvSpPr>
      <xdr:spPr>
        <a:xfrm>
          <a:off x="12547111" y="63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71882</xdr:rowOff>
    </xdr:from>
    <xdr:to>
      <xdr:col>85</xdr:col>
      <xdr:colOff>127000</xdr:colOff>
      <xdr:row>73</xdr:row>
      <xdr:rowOff>112710</xdr:rowOff>
    </xdr:to>
    <xdr:cxnSp macro="">
      <xdr:nvCxnSpPr>
        <xdr:cNvPr id="624" name="直線コネクタ 623"/>
        <xdr:cNvCxnSpPr/>
      </xdr:nvCxnSpPr>
      <xdr:spPr>
        <a:xfrm>
          <a:off x="15481300" y="12073382"/>
          <a:ext cx="838200" cy="5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71882</xdr:rowOff>
    </xdr:from>
    <xdr:to>
      <xdr:col>81</xdr:col>
      <xdr:colOff>50800</xdr:colOff>
      <xdr:row>73</xdr:row>
      <xdr:rowOff>155527</xdr:rowOff>
    </xdr:to>
    <xdr:cxnSp macro="">
      <xdr:nvCxnSpPr>
        <xdr:cNvPr id="627" name="直線コネクタ 626"/>
        <xdr:cNvCxnSpPr/>
      </xdr:nvCxnSpPr>
      <xdr:spPr>
        <a:xfrm flipV="1">
          <a:off x="14592300" y="12073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155527</xdr:rowOff>
    </xdr:from>
    <xdr:to>
      <xdr:col>76</xdr:col>
      <xdr:colOff>114300</xdr:colOff>
      <xdr:row>74</xdr:row>
      <xdr:rowOff>20424</xdr:rowOff>
    </xdr:to>
    <xdr:cxnSp macro="">
      <xdr:nvCxnSpPr>
        <xdr:cNvPr id="630" name="直線コネクタ 629"/>
        <xdr:cNvCxnSpPr/>
      </xdr:nvCxnSpPr>
      <xdr:spPr>
        <a:xfrm flipV="1">
          <a:off x="13703300" y="1267137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45502</xdr:rowOff>
    </xdr:from>
    <xdr:to>
      <xdr:col>71</xdr:col>
      <xdr:colOff>177800</xdr:colOff>
      <xdr:row>74</xdr:row>
      <xdr:rowOff>20424</xdr:rowOff>
    </xdr:to>
    <xdr:cxnSp macro="">
      <xdr:nvCxnSpPr>
        <xdr:cNvPr id="633" name="直線コネクタ 632"/>
        <xdr:cNvCxnSpPr/>
      </xdr:nvCxnSpPr>
      <xdr:spPr>
        <a:xfrm>
          <a:off x="12814300" y="12561352"/>
          <a:ext cx="889000" cy="1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61910</xdr:rowOff>
    </xdr:from>
    <xdr:to>
      <xdr:col>85</xdr:col>
      <xdr:colOff>177800</xdr:colOff>
      <xdr:row>73</xdr:row>
      <xdr:rowOff>163510</xdr:rowOff>
    </xdr:to>
    <xdr:sp macro="" textlink="">
      <xdr:nvSpPr>
        <xdr:cNvPr id="643" name="楕円 642"/>
        <xdr:cNvSpPr/>
      </xdr:nvSpPr>
      <xdr:spPr>
        <a:xfrm>
          <a:off x="16268700" y="12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84787</xdr:rowOff>
    </xdr:from>
    <xdr:ext cx="599010" cy="259045"/>
    <xdr:sp macro="" textlink="">
      <xdr:nvSpPr>
        <xdr:cNvPr id="644" name="公債費該当値テキスト"/>
        <xdr:cNvSpPr txBox="1"/>
      </xdr:nvSpPr>
      <xdr:spPr>
        <a:xfrm>
          <a:off x="16370300" y="1242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21082</xdr:rowOff>
    </xdr:from>
    <xdr:to>
      <xdr:col>81</xdr:col>
      <xdr:colOff>101600</xdr:colOff>
      <xdr:row>70</xdr:row>
      <xdr:rowOff>122682</xdr:rowOff>
    </xdr:to>
    <xdr:sp macro="" textlink="">
      <xdr:nvSpPr>
        <xdr:cNvPr id="645" name="楕円 644"/>
        <xdr:cNvSpPr/>
      </xdr:nvSpPr>
      <xdr:spPr>
        <a:xfrm>
          <a:off x="15430500" y="120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139209</xdr:rowOff>
    </xdr:from>
    <xdr:ext cx="599010" cy="259045"/>
    <xdr:sp macro="" textlink="">
      <xdr:nvSpPr>
        <xdr:cNvPr id="646" name="テキスト ボックス 645"/>
        <xdr:cNvSpPr txBox="1"/>
      </xdr:nvSpPr>
      <xdr:spPr>
        <a:xfrm>
          <a:off x="15181795" y="1179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104727</xdr:rowOff>
    </xdr:from>
    <xdr:to>
      <xdr:col>76</xdr:col>
      <xdr:colOff>165100</xdr:colOff>
      <xdr:row>74</xdr:row>
      <xdr:rowOff>34877</xdr:rowOff>
    </xdr:to>
    <xdr:sp macro="" textlink="">
      <xdr:nvSpPr>
        <xdr:cNvPr id="647" name="楕円 646"/>
        <xdr:cNvSpPr/>
      </xdr:nvSpPr>
      <xdr:spPr>
        <a:xfrm>
          <a:off x="14541500" y="126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51404</xdr:rowOff>
    </xdr:from>
    <xdr:ext cx="599010" cy="259045"/>
    <xdr:sp macro="" textlink="">
      <xdr:nvSpPr>
        <xdr:cNvPr id="648" name="テキスト ボックス 647"/>
        <xdr:cNvSpPr txBox="1"/>
      </xdr:nvSpPr>
      <xdr:spPr>
        <a:xfrm>
          <a:off x="14292795" y="123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141074</xdr:rowOff>
    </xdr:from>
    <xdr:to>
      <xdr:col>72</xdr:col>
      <xdr:colOff>38100</xdr:colOff>
      <xdr:row>74</xdr:row>
      <xdr:rowOff>71224</xdr:rowOff>
    </xdr:to>
    <xdr:sp macro="" textlink="">
      <xdr:nvSpPr>
        <xdr:cNvPr id="649" name="楕円 648"/>
        <xdr:cNvSpPr/>
      </xdr:nvSpPr>
      <xdr:spPr>
        <a:xfrm>
          <a:off x="13652500" y="126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87751</xdr:rowOff>
    </xdr:from>
    <xdr:ext cx="599010" cy="259045"/>
    <xdr:sp macro="" textlink="">
      <xdr:nvSpPr>
        <xdr:cNvPr id="650" name="テキスト ボックス 649"/>
        <xdr:cNvSpPr txBox="1"/>
      </xdr:nvSpPr>
      <xdr:spPr>
        <a:xfrm>
          <a:off x="13403795" y="124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166152</xdr:rowOff>
    </xdr:from>
    <xdr:to>
      <xdr:col>67</xdr:col>
      <xdr:colOff>101600</xdr:colOff>
      <xdr:row>73</xdr:row>
      <xdr:rowOff>96302</xdr:rowOff>
    </xdr:to>
    <xdr:sp macro="" textlink="">
      <xdr:nvSpPr>
        <xdr:cNvPr id="651" name="楕円 650"/>
        <xdr:cNvSpPr/>
      </xdr:nvSpPr>
      <xdr:spPr>
        <a:xfrm>
          <a:off x="12763500" y="125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112829</xdr:rowOff>
    </xdr:from>
    <xdr:ext cx="599010" cy="259045"/>
    <xdr:sp macro="" textlink="">
      <xdr:nvSpPr>
        <xdr:cNvPr id="652" name="テキスト ボックス 651"/>
        <xdr:cNvSpPr txBox="1"/>
      </xdr:nvSpPr>
      <xdr:spPr>
        <a:xfrm>
          <a:off x="12514795" y="1228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157428</xdr:rowOff>
    </xdr:from>
    <xdr:to>
      <xdr:col>85</xdr:col>
      <xdr:colOff>127000</xdr:colOff>
      <xdr:row>99</xdr:row>
      <xdr:rowOff>8041</xdr:rowOff>
    </xdr:to>
    <xdr:cxnSp macro="">
      <xdr:nvCxnSpPr>
        <xdr:cNvPr id="681" name="直線コネクタ 680"/>
        <xdr:cNvCxnSpPr/>
      </xdr:nvCxnSpPr>
      <xdr:spPr>
        <a:xfrm>
          <a:off x="15481300" y="16959528"/>
          <a:ext cx="8382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157428</xdr:rowOff>
    </xdr:from>
    <xdr:to>
      <xdr:col>81</xdr:col>
      <xdr:colOff>50800</xdr:colOff>
      <xdr:row>99</xdr:row>
      <xdr:rowOff>20278</xdr:rowOff>
    </xdr:to>
    <xdr:cxnSp macro="">
      <xdr:nvCxnSpPr>
        <xdr:cNvPr id="684" name="直線コネクタ 683"/>
        <xdr:cNvCxnSpPr/>
      </xdr:nvCxnSpPr>
      <xdr:spPr>
        <a:xfrm flipV="1">
          <a:off x="14592300" y="16959528"/>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xdr:rowOff>
    </xdr:from>
    <xdr:to>
      <xdr:col>76</xdr:col>
      <xdr:colOff>114300</xdr:colOff>
      <xdr:row>99</xdr:row>
      <xdr:rowOff>20278</xdr:rowOff>
    </xdr:to>
    <xdr:cxnSp macro="">
      <xdr:nvCxnSpPr>
        <xdr:cNvPr id="687" name="直線コネクタ 686"/>
        <xdr:cNvCxnSpPr/>
      </xdr:nvCxnSpPr>
      <xdr:spPr>
        <a:xfrm>
          <a:off x="13703300" y="16976285"/>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131493</xdr:rowOff>
    </xdr:from>
    <xdr:to>
      <xdr:col>71</xdr:col>
      <xdr:colOff>177800</xdr:colOff>
      <xdr:row>99</xdr:row>
      <xdr:rowOff>2735</xdr:rowOff>
    </xdr:to>
    <xdr:cxnSp macro="">
      <xdr:nvCxnSpPr>
        <xdr:cNvPr id="690" name="直線コネクタ 689"/>
        <xdr:cNvCxnSpPr/>
      </xdr:nvCxnSpPr>
      <xdr:spPr>
        <a:xfrm>
          <a:off x="12814300" y="16933593"/>
          <a:ext cx="8890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52635</xdr:rowOff>
    </xdr:from>
    <xdr:ext cx="534377" cy="259045"/>
    <xdr:sp macro="" textlink="">
      <xdr:nvSpPr>
        <xdr:cNvPr id="692" name="テキスト ボックス 691"/>
        <xdr:cNvSpPr txBox="1"/>
      </xdr:nvSpPr>
      <xdr:spPr>
        <a:xfrm>
          <a:off x="13436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51711</xdr:rowOff>
    </xdr:from>
    <xdr:ext cx="534377" cy="259045"/>
    <xdr:sp macro="" textlink="">
      <xdr:nvSpPr>
        <xdr:cNvPr id="694" name="テキスト ボックス 693"/>
        <xdr:cNvSpPr txBox="1"/>
      </xdr:nvSpPr>
      <xdr:spPr>
        <a:xfrm>
          <a:off x="12547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128691</xdr:rowOff>
    </xdr:from>
    <xdr:to>
      <xdr:col>85</xdr:col>
      <xdr:colOff>177800</xdr:colOff>
      <xdr:row>99</xdr:row>
      <xdr:rowOff>58841</xdr:rowOff>
    </xdr:to>
    <xdr:sp macro="" textlink="">
      <xdr:nvSpPr>
        <xdr:cNvPr id="700" name="楕円 699"/>
        <xdr:cNvSpPr/>
      </xdr:nvSpPr>
      <xdr:spPr>
        <a:xfrm>
          <a:off x="16268700" y="169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106628</xdr:rowOff>
    </xdr:from>
    <xdr:to>
      <xdr:col>81</xdr:col>
      <xdr:colOff>101600</xdr:colOff>
      <xdr:row>99</xdr:row>
      <xdr:rowOff>36778</xdr:rowOff>
    </xdr:to>
    <xdr:sp macro="" textlink="">
      <xdr:nvSpPr>
        <xdr:cNvPr id="702" name="楕円 701"/>
        <xdr:cNvSpPr/>
      </xdr:nvSpPr>
      <xdr:spPr>
        <a:xfrm>
          <a:off x="15430500" y="169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27905</xdr:rowOff>
    </xdr:from>
    <xdr:ext cx="534377" cy="259045"/>
    <xdr:sp macro="" textlink="">
      <xdr:nvSpPr>
        <xdr:cNvPr id="703" name="テキスト ボックス 702"/>
        <xdr:cNvSpPr txBox="1"/>
      </xdr:nvSpPr>
      <xdr:spPr>
        <a:xfrm>
          <a:off x="15214111" y="170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140928</xdr:rowOff>
    </xdr:from>
    <xdr:to>
      <xdr:col>76</xdr:col>
      <xdr:colOff>165100</xdr:colOff>
      <xdr:row>99</xdr:row>
      <xdr:rowOff>71078</xdr:rowOff>
    </xdr:to>
    <xdr:sp macro="" textlink="">
      <xdr:nvSpPr>
        <xdr:cNvPr id="704" name="楕円 703"/>
        <xdr:cNvSpPr/>
      </xdr:nvSpPr>
      <xdr:spPr>
        <a:xfrm>
          <a:off x="14541500" y="169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62205</xdr:rowOff>
    </xdr:from>
    <xdr:ext cx="534377" cy="259045"/>
    <xdr:sp macro="" textlink="">
      <xdr:nvSpPr>
        <xdr:cNvPr id="705" name="テキスト ボックス 704"/>
        <xdr:cNvSpPr txBox="1"/>
      </xdr:nvSpPr>
      <xdr:spPr>
        <a:xfrm>
          <a:off x="14325111" y="17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123385</xdr:rowOff>
    </xdr:from>
    <xdr:to>
      <xdr:col>72</xdr:col>
      <xdr:colOff>38100</xdr:colOff>
      <xdr:row>99</xdr:row>
      <xdr:rowOff>53535</xdr:rowOff>
    </xdr:to>
    <xdr:sp macro="" textlink="">
      <xdr:nvSpPr>
        <xdr:cNvPr id="706" name="楕円 705"/>
        <xdr:cNvSpPr/>
      </xdr:nvSpPr>
      <xdr:spPr>
        <a:xfrm>
          <a:off x="13652500" y="169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70062</xdr:rowOff>
    </xdr:from>
    <xdr:ext cx="534377" cy="259045"/>
    <xdr:sp macro="" textlink="">
      <xdr:nvSpPr>
        <xdr:cNvPr id="707" name="テキスト ボックス 706"/>
        <xdr:cNvSpPr txBox="1"/>
      </xdr:nvSpPr>
      <xdr:spPr>
        <a:xfrm>
          <a:off x="13436111" y="167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80693</xdr:rowOff>
    </xdr:from>
    <xdr:to>
      <xdr:col>67</xdr:col>
      <xdr:colOff>101600</xdr:colOff>
      <xdr:row>99</xdr:row>
      <xdr:rowOff>10843</xdr:rowOff>
    </xdr:to>
    <xdr:sp macro="" textlink="">
      <xdr:nvSpPr>
        <xdr:cNvPr id="708" name="楕円 707"/>
        <xdr:cNvSpPr/>
      </xdr:nvSpPr>
      <xdr:spPr>
        <a:xfrm>
          <a:off x="12763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27370</xdr:rowOff>
    </xdr:from>
    <xdr:ext cx="534377" cy="259045"/>
    <xdr:sp macro="" textlink="">
      <xdr:nvSpPr>
        <xdr:cNvPr id="709" name="テキスト ボックス 708"/>
        <xdr:cNvSpPr txBox="1"/>
      </xdr:nvSpPr>
      <xdr:spPr>
        <a:xfrm>
          <a:off x="12547111" y="166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88608</xdr:rowOff>
    </xdr:from>
    <xdr:to>
      <xdr:col>111</xdr:col>
      <xdr:colOff>177800</xdr:colOff>
      <xdr:row>39</xdr:row>
      <xdr:rowOff>98878</xdr:rowOff>
    </xdr:to>
    <xdr:cxnSp macro="">
      <xdr:nvCxnSpPr>
        <xdr:cNvPr id="743" name="直線コネクタ 742"/>
        <xdr:cNvCxnSpPr/>
      </xdr:nvCxnSpPr>
      <xdr:spPr>
        <a:xfrm>
          <a:off x="20434300" y="6775158"/>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88608</xdr:rowOff>
    </xdr:from>
    <xdr:to>
      <xdr:col>107</xdr:col>
      <xdr:colOff>50800</xdr:colOff>
      <xdr:row>39</xdr:row>
      <xdr:rowOff>98503</xdr:rowOff>
    </xdr:to>
    <xdr:cxnSp macro="">
      <xdr:nvCxnSpPr>
        <xdr:cNvPr id="746" name="直線コネクタ 745"/>
        <xdr:cNvCxnSpPr/>
      </xdr:nvCxnSpPr>
      <xdr:spPr>
        <a:xfrm flipV="1">
          <a:off x="19545300" y="6775158"/>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98503</xdr:rowOff>
    </xdr:from>
    <xdr:to>
      <xdr:col>102</xdr:col>
      <xdr:colOff>114300</xdr:colOff>
      <xdr:row>39</xdr:row>
      <xdr:rowOff>98520</xdr:rowOff>
    </xdr:to>
    <xdr:cxnSp macro="">
      <xdr:nvCxnSpPr>
        <xdr:cNvPr id="749" name="直線コネクタ 748"/>
        <xdr:cNvCxnSpPr/>
      </xdr:nvCxnSpPr>
      <xdr:spPr>
        <a:xfrm flipV="1">
          <a:off x="18656300" y="678505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37808</xdr:rowOff>
    </xdr:from>
    <xdr:to>
      <xdr:col>107</xdr:col>
      <xdr:colOff>101600</xdr:colOff>
      <xdr:row>39</xdr:row>
      <xdr:rowOff>139408</xdr:rowOff>
    </xdr:to>
    <xdr:sp macro="" textlink="">
      <xdr:nvSpPr>
        <xdr:cNvPr id="763" name="楕円 762"/>
        <xdr:cNvSpPr/>
      </xdr:nvSpPr>
      <xdr:spPr>
        <a:xfrm>
          <a:off x="20383500" y="67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130535</xdr:rowOff>
    </xdr:from>
    <xdr:ext cx="378565" cy="259045"/>
    <xdr:sp macro="" textlink="">
      <xdr:nvSpPr>
        <xdr:cNvPr id="764" name="テキスト ボックス 763"/>
        <xdr:cNvSpPr txBox="1"/>
      </xdr:nvSpPr>
      <xdr:spPr>
        <a:xfrm>
          <a:off x="20245017" y="681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47703</xdr:rowOff>
    </xdr:from>
    <xdr:to>
      <xdr:col>102</xdr:col>
      <xdr:colOff>165100</xdr:colOff>
      <xdr:row>39</xdr:row>
      <xdr:rowOff>149303</xdr:rowOff>
    </xdr:to>
    <xdr:sp macro="" textlink="">
      <xdr:nvSpPr>
        <xdr:cNvPr id="765" name="楕円 764"/>
        <xdr:cNvSpPr/>
      </xdr:nvSpPr>
      <xdr:spPr>
        <a:xfrm>
          <a:off x="19494500" y="67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140430</xdr:rowOff>
    </xdr:from>
    <xdr:ext cx="313932" cy="259045"/>
    <xdr:sp macro="" textlink="">
      <xdr:nvSpPr>
        <xdr:cNvPr id="766" name="テキスト ボックス 765"/>
        <xdr:cNvSpPr txBox="1"/>
      </xdr:nvSpPr>
      <xdr:spPr>
        <a:xfrm>
          <a:off x="19388333" y="6826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47720</xdr:rowOff>
    </xdr:from>
    <xdr:to>
      <xdr:col>98</xdr:col>
      <xdr:colOff>38100</xdr:colOff>
      <xdr:row>39</xdr:row>
      <xdr:rowOff>149320</xdr:rowOff>
    </xdr:to>
    <xdr:sp macro="" textlink="">
      <xdr:nvSpPr>
        <xdr:cNvPr id="767" name="楕円 766"/>
        <xdr:cNvSpPr/>
      </xdr:nvSpPr>
      <xdr:spPr>
        <a:xfrm>
          <a:off x="18605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140447</xdr:rowOff>
    </xdr:from>
    <xdr:ext cx="313932" cy="259045"/>
    <xdr:sp macro="" textlink="">
      <xdr:nvSpPr>
        <xdr:cNvPr id="768" name="テキスト ボックス 767"/>
        <xdr:cNvSpPr txBox="1"/>
      </xdr:nvSpPr>
      <xdr:spPr>
        <a:xfrm>
          <a:off x="18499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154056</xdr:rowOff>
    </xdr:from>
    <xdr:to>
      <xdr:col>116</xdr:col>
      <xdr:colOff>63500</xdr:colOff>
      <xdr:row>58</xdr:row>
      <xdr:rowOff>79578</xdr:rowOff>
    </xdr:to>
    <xdr:cxnSp macro="">
      <xdr:nvCxnSpPr>
        <xdr:cNvPr id="795" name="直線コネクタ 794"/>
        <xdr:cNvCxnSpPr/>
      </xdr:nvCxnSpPr>
      <xdr:spPr>
        <a:xfrm>
          <a:off x="21323300" y="9926706"/>
          <a:ext cx="838200" cy="9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139288</xdr:rowOff>
    </xdr:from>
    <xdr:to>
      <xdr:col>111</xdr:col>
      <xdr:colOff>177800</xdr:colOff>
      <xdr:row>57</xdr:row>
      <xdr:rowOff>154056</xdr:rowOff>
    </xdr:to>
    <xdr:cxnSp macro="">
      <xdr:nvCxnSpPr>
        <xdr:cNvPr id="798" name="直線コネクタ 797"/>
        <xdr:cNvCxnSpPr/>
      </xdr:nvCxnSpPr>
      <xdr:spPr>
        <a:xfrm>
          <a:off x="20434300" y="9911938"/>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71899</xdr:rowOff>
    </xdr:from>
    <xdr:ext cx="469744" cy="259045"/>
    <xdr:sp macro="" textlink="">
      <xdr:nvSpPr>
        <xdr:cNvPr id="800" name="テキスト ボックス 799"/>
        <xdr:cNvSpPr txBox="1"/>
      </xdr:nvSpPr>
      <xdr:spPr>
        <a:xfrm>
          <a:off x="21088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139288</xdr:rowOff>
    </xdr:from>
    <xdr:to>
      <xdr:col>107</xdr:col>
      <xdr:colOff>50800</xdr:colOff>
      <xdr:row>57</xdr:row>
      <xdr:rowOff>160365</xdr:rowOff>
    </xdr:to>
    <xdr:cxnSp macro="">
      <xdr:nvCxnSpPr>
        <xdr:cNvPr id="801" name="直線コネクタ 800"/>
        <xdr:cNvCxnSpPr/>
      </xdr:nvCxnSpPr>
      <xdr:spPr>
        <a:xfrm flipV="1">
          <a:off x="19545300" y="9911938"/>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63715</xdr:rowOff>
    </xdr:from>
    <xdr:ext cx="469744" cy="259045"/>
    <xdr:sp macro="" textlink="">
      <xdr:nvSpPr>
        <xdr:cNvPr id="803" name="テキスト ボックス 802"/>
        <xdr:cNvSpPr txBox="1"/>
      </xdr:nvSpPr>
      <xdr:spPr>
        <a:xfrm>
          <a:off x="20199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160365</xdr:rowOff>
    </xdr:from>
    <xdr:to>
      <xdr:col>102</xdr:col>
      <xdr:colOff>114300</xdr:colOff>
      <xdr:row>58</xdr:row>
      <xdr:rowOff>1649</xdr:rowOff>
    </xdr:to>
    <xdr:cxnSp macro="">
      <xdr:nvCxnSpPr>
        <xdr:cNvPr id="804" name="直線コネクタ 803"/>
        <xdr:cNvCxnSpPr/>
      </xdr:nvCxnSpPr>
      <xdr:spPr>
        <a:xfrm flipV="1">
          <a:off x="18656300" y="9933015"/>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60698</xdr:rowOff>
    </xdr:from>
    <xdr:ext cx="469744" cy="259045"/>
    <xdr:sp macro="" textlink="">
      <xdr:nvSpPr>
        <xdr:cNvPr id="806" name="テキスト ボックス 805"/>
        <xdr:cNvSpPr txBox="1"/>
      </xdr:nvSpPr>
      <xdr:spPr>
        <a:xfrm>
          <a:off x="19310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65155</xdr:rowOff>
    </xdr:from>
    <xdr:ext cx="469744" cy="259045"/>
    <xdr:sp macro="" textlink="">
      <xdr:nvSpPr>
        <xdr:cNvPr id="808" name="テキスト ボックス 807"/>
        <xdr:cNvSpPr txBox="1"/>
      </xdr:nvSpPr>
      <xdr:spPr>
        <a:xfrm>
          <a:off x="18421428"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28778</xdr:rowOff>
    </xdr:from>
    <xdr:to>
      <xdr:col>116</xdr:col>
      <xdr:colOff>114300</xdr:colOff>
      <xdr:row>58</xdr:row>
      <xdr:rowOff>130378</xdr:rowOff>
    </xdr:to>
    <xdr:sp macro="" textlink="">
      <xdr:nvSpPr>
        <xdr:cNvPr id="814" name="楕円 813"/>
        <xdr:cNvSpPr/>
      </xdr:nvSpPr>
      <xdr:spPr>
        <a:xfrm>
          <a:off x="221107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103256</xdr:rowOff>
    </xdr:from>
    <xdr:to>
      <xdr:col>112</xdr:col>
      <xdr:colOff>38100</xdr:colOff>
      <xdr:row>58</xdr:row>
      <xdr:rowOff>33406</xdr:rowOff>
    </xdr:to>
    <xdr:sp macro="" textlink="">
      <xdr:nvSpPr>
        <xdr:cNvPr id="816" name="楕円 815"/>
        <xdr:cNvSpPr/>
      </xdr:nvSpPr>
      <xdr:spPr>
        <a:xfrm>
          <a:off x="21272500" y="98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49933</xdr:rowOff>
    </xdr:from>
    <xdr:ext cx="469744" cy="259045"/>
    <xdr:sp macro="" textlink="">
      <xdr:nvSpPr>
        <xdr:cNvPr id="817" name="テキスト ボックス 816"/>
        <xdr:cNvSpPr txBox="1"/>
      </xdr:nvSpPr>
      <xdr:spPr>
        <a:xfrm>
          <a:off x="21088428" y="96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88488</xdr:rowOff>
    </xdr:from>
    <xdr:to>
      <xdr:col>107</xdr:col>
      <xdr:colOff>101600</xdr:colOff>
      <xdr:row>58</xdr:row>
      <xdr:rowOff>18638</xdr:rowOff>
    </xdr:to>
    <xdr:sp macro="" textlink="">
      <xdr:nvSpPr>
        <xdr:cNvPr id="818" name="楕円 817"/>
        <xdr:cNvSpPr/>
      </xdr:nvSpPr>
      <xdr:spPr>
        <a:xfrm>
          <a:off x="20383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35165</xdr:rowOff>
    </xdr:from>
    <xdr:ext cx="469744" cy="259045"/>
    <xdr:sp macro="" textlink="">
      <xdr:nvSpPr>
        <xdr:cNvPr id="819" name="テキスト ボックス 818"/>
        <xdr:cNvSpPr txBox="1"/>
      </xdr:nvSpPr>
      <xdr:spPr>
        <a:xfrm>
          <a:off x="20199428" y="96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109565</xdr:rowOff>
    </xdr:from>
    <xdr:to>
      <xdr:col>102</xdr:col>
      <xdr:colOff>165100</xdr:colOff>
      <xdr:row>58</xdr:row>
      <xdr:rowOff>39715</xdr:rowOff>
    </xdr:to>
    <xdr:sp macro="" textlink="">
      <xdr:nvSpPr>
        <xdr:cNvPr id="820" name="楕円 819"/>
        <xdr:cNvSpPr/>
      </xdr:nvSpPr>
      <xdr:spPr>
        <a:xfrm>
          <a:off x="19494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56242</xdr:rowOff>
    </xdr:from>
    <xdr:ext cx="469744" cy="259045"/>
    <xdr:sp macro="" textlink="">
      <xdr:nvSpPr>
        <xdr:cNvPr id="821" name="テキスト ボックス 820"/>
        <xdr:cNvSpPr txBox="1"/>
      </xdr:nvSpPr>
      <xdr:spPr>
        <a:xfrm>
          <a:off x="19310428" y="96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122299</xdr:rowOff>
    </xdr:from>
    <xdr:to>
      <xdr:col>98</xdr:col>
      <xdr:colOff>38100</xdr:colOff>
      <xdr:row>58</xdr:row>
      <xdr:rowOff>52449</xdr:rowOff>
    </xdr:to>
    <xdr:sp macro="" textlink="">
      <xdr:nvSpPr>
        <xdr:cNvPr id="822" name="楕円 821"/>
        <xdr:cNvSpPr/>
      </xdr:nvSpPr>
      <xdr:spPr>
        <a:xfrm>
          <a:off x="18605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68976</xdr:rowOff>
    </xdr:from>
    <xdr:ext cx="469744" cy="259045"/>
    <xdr:sp macro="" textlink="">
      <xdr:nvSpPr>
        <xdr:cNvPr id="823" name="テキスト ボックス 822"/>
        <xdr:cNvSpPr txBox="1"/>
      </xdr:nvSpPr>
      <xdr:spPr>
        <a:xfrm>
          <a:off x="18421428" y="96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157544</xdr:rowOff>
    </xdr:from>
    <xdr:to>
      <xdr:col>116</xdr:col>
      <xdr:colOff>63500</xdr:colOff>
      <xdr:row>73</xdr:row>
      <xdr:rowOff>163322</xdr:rowOff>
    </xdr:to>
    <xdr:cxnSp macro="">
      <xdr:nvCxnSpPr>
        <xdr:cNvPr id="852" name="直線コネクタ 851"/>
        <xdr:cNvCxnSpPr/>
      </xdr:nvCxnSpPr>
      <xdr:spPr>
        <a:xfrm flipV="1">
          <a:off x="21323300" y="12673394"/>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163322</xdr:rowOff>
    </xdr:from>
    <xdr:to>
      <xdr:col>111</xdr:col>
      <xdr:colOff>177800</xdr:colOff>
      <xdr:row>74</xdr:row>
      <xdr:rowOff>1371</xdr:rowOff>
    </xdr:to>
    <xdr:cxnSp macro="">
      <xdr:nvCxnSpPr>
        <xdr:cNvPr id="855" name="直線コネクタ 854"/>
        <xdr:cNvCxnSpPr/>
      </xdr:nvCxnSpPr>
      <xdr:spPr>
        <a:xfrm flipV="1">
          <a:off x="20434300" y="12679172"/>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1371</xdr:rowOff>
    </xdr:from>
    <xdr:to>
      <xdr:col>107</xdr:col>
      <xdr:colOff>50800</xdr:colOff>
      <xdr:row>74</xdr:row>
      <xdr:rowOff>32271</xdr:rowOff>
    </xdr:to>
    <xdr:cxnSp macro="">
      <xdr:nvCxnSpPr>
        <xdr:cNvPr id="858" name="直線コネクタ 857"/>
        <xdr:cNvCxnSpPr/>
      </xdr:nvCxnSpPr>
      <xdr:spPr>
        <a:xfrm flipV="1">
          <a:off x="19545300" y="1268867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24731</xdr:rowOff>
    </xdr:from>
    <xdr:ext cx="534377" cy="259045"/>
    <xdr:sp macro="" textlink="">
      <xdr:nvSpPr>
        <xdr:cNvPr id="860" name="テキスト ボックス 859"/>
        <xdr:cNvSpPr txBox="1"/>
      </xdr:nvSpPr>
      <xdr:spPr>
        <a:xfrm>
          <a:off x="20167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32271</xdr:rowOff>
    </xdr:from>
    <xdr:to>
      <xdr:col>102</xdr:col>
      <xdr:colOff>114300</xdr:colOff>
      <xdr:row>74</xdr:row>
      <xdr:rowOff>88100</xdr:rowOff>
    </xdr:to>
    <xdr:cxnSp macro="">
      <xdr:nvCxnSpPr>
        <xdr:cNvPr id="861" name="直線コネクタ 860"/>
        <xdr:cNvCxnSpPr/>
      </xdr:nvCxnSpPr>
      <xdr:spPr>
        <a:xfrm flipV="1">
          <a:off x="18656300" y="1271957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37749</xdr:rowOff>
    </xdr:from>
    <xdr:ext cx="534377" cy="259045"/>
    <xdr:sp macro="" textlink="">
      <xdr:nvSpPr>
        <xdr:cNvPr id="863" name="テキスト ボックス 862"/>
        <xdr:cNvSpPr txBox="1"/>
      </xdr:nvSpPr>
      <xdr:spPr>
        <a:xfrm>
          <a:off x="19278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34789</xdr:rowOff>
    </xdr:from>
    <xdr:ext cx="534377" cy="259045"/>
    <xdr:sp macro="" textlink="">
      <xdr:nvSpPr>
        <xdr:cNvPr id="865" name="テキスト ボックス 864"/>
        <xdr:cNvSpPr txBox="1"/>
      </xdr:nvSpPr>
      <xdr:spPr>
        <a:xfrm>
          <a:off x="18389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106744</xdr:rowOff>
    </xdr:from>
    <xdr:to>
      <xdr:col>116</xdr:col>
      <xdr:colOff>114300</xdr:colOff>
      <xdr:row>74</xdr:row>
      <xdr:rowOff>36894</xdr:rowOff>
    </xdr:to>
    <xdr:sp macro="" textlink="">
      <xdr:nvSpPr>
        <xdr:cNvPr id="871" name="楕円 870"/>
        <xdr:cNvSpPr/>
      </xdr:nvSpPr>
      <xdr:spPr>
        <a:xfrm>
          <a:off x="22110700" y="126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85171</xdr:rowOff>
    </xdr:from>
    <xdr:ext cx="534377" cy="259045"/>
    <xdr:sp macro="" textlink="">
      <xdr:nvSpPr>
        <xdr:cNvPr id="872" name="繰出金該当値テキスト"/>
        <xdr:cNvSpPr txBox="1"/>
      </xdr:nvSpPr>
      <xdr:spPr>
        <a:xfrm>
          <a:off x="22212300" y="126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112522</xdr:rowOff>
    </xdr:from>
    <xdr:to>
      <xdr:col>112</xdr:col>
      <xdr:colOff>38100</xdr:colOff>
      <xdr:row>74</xdr:row>
      <xdr:rowOff>42672</xdr:rowOff>
    </xdr:to>
    <xdr:sp macro="" textlink="">
      <xdr:nvSpPr>
        <xdr:cNvPr id="873" name="楕円 872"/>
        <xdr:cNvSpPr/>
      </xdr:nvSpPr>
      <xdr:spPr>
        <a:xfrm>
          <a:off x="21272500" y="126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33799</xdr:rowOff>
    </xdr:from>
    <xdr:ext cx="534377" cy="259045"/>
    <xdr:sp macro="" textlink="">
      <xdr:nvSpPr>
        <xdr:cNvPr id="874" name="テキスト ボックス 873"/>
        <xdr:cNvSpPr txBox="1"/>
      </xdr:nvSpPr>
      <xdr:spPr>
        <a:xfrm>
          <a:off x="21056111" y="127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122021</xdr:rowOff>
    </xdr:from>
    <xdr:to>
      <xdr:col>107</xdr:col>
      <xdr:colOff>101600</xdr:colOff>
      <xdr:row>74</xdr:row>
      <xdr:rowOff>52171</xdr:rowOff>
    </xdr:to>
    <xdr:sp macro="" textlink="">
      <xdr:nvSpPr>
        <xdr:cNvPr id="875" name="楕円 874"/>
        <xdr:cNvSpPr/>
      </xdr:nvSpPr>
      <xdr:spPr>
        <a:xfrm>
          <a:off x="20383500" y="126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43298</xdr:rowOff>
    </xdr:from>
    <xdr:ext cx="534377" cy="259045"/>
    <xdr:sp macro="" textlink="">
      <xdr:nvSpPr>
        <xdr:cNvPr id="876" name="テキスト ボックス 875"/>
        <xdr:cNvSpPr txBox="1"/>
      </xdr:nvSpPr>
      <xdr:spPr>
        <a:xfrm>
          <a:off x="20167111" y="12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152921</xdr:rowOff>
    </xdr:from>
    <xdr:to>
      <xdr:col>102</xdr:col>
      <xdr:colOff>165100</xdr:colOff>
      <xdr:row>74</xdr:row>
      <xdr:rowOff>83071</xdr:rowOff>
    </xdr:to>
    <xdr:sp macro="" textlink="">
      <xdr:nvSpPr>
        <xdr:cNvPr id="877" name="楕円 876"/>
        <xdr:cNvSpPr/>
      </xdr:nvSpPr>
      <xdr:spPr>
        <a:xfrm>
          <a:off x="19494500" y="126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74198</xdr:rowOff>
    </xdr:from>
    <xdr:ext cx="534377" cy="259045"/>
    <xdr:sp macro="" textlink="">
      <xdr:nvSpPr>
        <xdr:cNvPr id="878" name="テキスト ボックス 877"/>
        <xdr:cNvSpPr txBox="1"/>
      </xdr:nvSpPr>
      <xdr:spPr>
        <a:xfrm>
          <a:off x="19278111" y="127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37300</xdr:rowOff>
    </xdr:from>
    <xdr:to>
      <xdr:col>98</xdr:col>
      <xdr:colOff>38100</xdr:colOff>
      <xdr:row>74</xdr:row>
      <xdr:rowOff>138900</xdr:rowOff>
    </xdr:to>
    <xdr:sp macro="" textlink="">
      <xdr:nvSpPr>
        <xdr:cNvPr id="879" name="楕円 878"/>
        <xdr:cNvSpPr/>
      </xdr:nvSpPr>
      <xdr:spPr>
        <a:xfrm>
          <a:off x="18605500" y="127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130027</xdr:rowOff>
    </xdr:from>
    <xdr:ext cx="534377" cy="259045"/>
    <xdr:sp macro="" textlink="">
      <xdr:nvSpPr>
        <xdr:cNvPr id="880" name="テキスト ボックス 879"/>
        <xdr:cNvSpPr txBox="1"/>
      </xdr:nvSpPr>
      <xdr:spPr>
        <a:xfrm>
          <a:off x="18389111" y="128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133,034</a:t>
          </a:r>
          <a:r>
            <a:rPr kumimoji="1" lang="ja-JP" altLang="en-US" sz="1300">
              <a:latin typeface="ＭＳ Ｐゴシック" panose="020B0600070205080204" pitchFamily="50" charset="-128"/>
              <a:ea typeface="ＭＳ Ｐゴシック" panose="020B0600070205080204" pitchFamily="50" charset="-128"/>
            </a:rPr>
            <a:t>円となっており、類似団体を大きく上回るのは、保育所が直営である影響もあるが、依然として類似団体より高い数値であるため、引き続き、類似団体との乖離が大きくならないように、給与水準の適正化を図っていく必要があ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137,351</a:t>
          </a:r>
          <a:r>
            <a:rPr kumimoji="1" lang="ja-JP" altLang="en-US" sz="1300">
              <a:latin typeface="ＭＳ Ｐゴシック" panose="020B0600070205080204" pitchFamily="50" charset="-128"/>
              <a:ea typeface="ＭＳ Ｐゴシック" panose="020B0600070205080204" pitchFamily="50" charset="-128"/>
            </a:rPr>
            <a:t>円となっており、臨時職員の増大や業務のアウトソーシング、情報センター事業に伴う保守料等の経費は大幅な減少が見込めない状況であるが、適時、全体経費の見直しを行い、経常経費の削減に努めたい。</a:t>
          </a: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148,227</a:t>
          </a:r>
          <a:r>
            <a:rPr kumimoji="1" lang="ja-JP" altLang="en-US" sz="1300">
              <a:latin typeface="ＭＳ Ｐゴシック" panose="020B0600070205080204" pitchFamily="50" charset="-128"/>
              <a:ea typeface="ＭＳ Ｐゴシック" panose="020B0600070205080204" pitchFamily="50" charset="-128"/>
            </a:rPr>
            <a:t>円となっており、昨年と比べ、類似団体との差は縮小した。これは、庁舎建設事業などの大型事業が終了したことによるものである。今後も引き続き公共施設等総合管理計画に基づき、直営保育所の事業の精査を行いながら、事業費の減少を目指していくこととする。</a:t>
          </a: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126,042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円となっており、依然として類似団体と平均よりも高い数値だが、昨年行った繰上償還により減となっているため、今後も繰上償還を実施しながら、公債費の更なる削減に努めたい。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11,134
188.46
9,068,023
9,012,030
44,351
5,007,300
13,717,012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113248</xdr:rowOff>
    </xdr:from>
    <xdr:to>
      <xdr:col>24</xdr:col>
      <xdr:colOff>63500</xdr:colOff>
      <xdr:row>36</xdr:row>
      <xdr:rowOff>147211</xdr:rowOff>
    </xdr:to>
    <xdr:cxnSp macro="">
      <xdr:nvCxnSpPr>
        <xdr:cNvPr id="63" name="直線コネクタ 62"/>
        <xdr:cNvCxnSpPr/>
      </xdr:nvCxnSpPr>
      <xdr:spPr>
        <a:xfrm>
          <a:off x="3797300" y="6285448"/>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113248</xdr:rowOff>
    </xdr:from>
    <xdr:to>
      <xdr:col>19</xdr:col>
      <xdr:colOff>177800</xdr:colOff>
      <xdr:row>36</xdr:row>
      <xdr:rowOff>124351</xdr:rowOff>
    </xdr:to>
    <xdr:cxnSp macro="">
      <xdr:nvCxnSpPr>
        <xdr:cNvPr id="66" name="直線コネクタ 65"/>
        <xdr:cNvCxnSpPr/>
      </xdr:nvCxnSpPr>
      <xdr:spPr>
        <a:xfrm flipV="1">
          <a:off x="2908300" y="62854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8092</xdr:rowOff>
    </xdr:from>
    <xdr:to>
      <xdr:col>15</xdr:col>
      <xdr:colOff>50800</xdr:colOff>
      <xdr:row>36</xdr:row>
      <xdr:rowOff>124351</xdr:rowOff>
    </xdr:to>
    <xdr:cxnSp macro="">
      <xdr:nvCxnSpPr>
        <xdr:cNvPr id="69" name="直線コネクタ 68"/>
        <xdr:cNvCxnSpPr/>
      </xdr:nvCxnSpPr>
      <xdr:spPr>
        <a:xfrm>
          <a:off x="2019300" y="6180292"/>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147211</xdr:rowOff>
    </xdr:from>
    <xdr:to>
      <xdr:col>10</xdr:col>
      <xdr:colOff>114300</xdr:colOff>
      <xdr:row>36</xdr:row>
      <xdr:rowOff>8092</xdr:rowOff>
    </xdr:to>
    <xdr:cxnSp macro="">
      <xdr:nvCxnSpPr>
        <xdr:cNvPr id="72" name="直線コネクタ 71"/>
        <xdr:cNvCxnSpPr/>
      </xdr:nvCxnSpPr>
      <xdr:spPr>
        <a:xfrm>
          <a:off x="1130300" y="614796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171104</xdr:rowOff>
    </xdr:from>
    <xdr:ext cx="469744" cy="259045"/>
    <xdr:sp macro="" textlink="">
      <xdr:nvSpPr>
        <xdr:cNvPr id="76" name="テキスト ボックス 75"/>
        <xdr:cNvSpPr txBox="1"/>
      </xdr:nvSpPr>
      <xdr:spPr>
        <a:xfrm>
          <a:off x="895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96411</xdr:rowOff>
    </xdr:from>
    <xdr:to>
      <xdr:col>24</xdr:col>
      <xdr:colOff>114300</xdr:colOff>
      <xdr:row>37</xdr:row>
      <xdr:rowOff>26561</xdr:rowOff>
    </xdr:to>
    <xdr:sp macro="" textlink="">
      <xdr:nvSpPr>
        <xdr:cNvPr id="82" name="楕円 81"/>
        <xdr:cNvSpPr/>
      </xdr:nvSpPr>
      <xdr:spPr>
        <a:xfrm>
          <a:off x="4584700" y="62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74838</xdr:rowOff>
    </xdr:from>
    <xdr:ext cx="469744" cy="259045"/>
    <xdr:sp macro="" textlink="">
      <xdr:nvSpPr>
        <xdr:cNvPr id="83" name="議会費該当値テキスト"/>
        <xdr:cNvSpPr txBox="1"/>
      </xdr:nvSpPr>
      <xdr:spPr>
        <a:xfrm>
          <a:off x="4686300" y="62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62448</xdr:rowOff>
    </xdr:from>
    <xdr:to>
      <xdr:col>20</xdr:col>
      <xdr:colOff>38100</xdr:colOff>
      <xdr:row>36</xdr:row>
      <xdr:rowOff>164048</xdr:rowOff>
    </xdr:to>
    <xdr:sp macro="" textlink="">
      <xdr:nvSpPr>
        <xdr:cNvPr id="84" name="楕円 83"/>
        <xdr:cNvSpPr/>
      </xdr:nvSpPr>
      <xdr:spPr>
        <a:xfrm>
          <a:off x="3746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155175</xdr:rowOff>
    </xdr:from>
    <xdr:ext cx="469744" cy="259045"/>
    <xdr:sp macro="" textlink="">
      <xdr:nvSpPr>
        <xdr:cNvPr id="85" name="テキスト ボックス 84"/>
        <xdr:cNvSpPr txBox="1"/>
      </xdr:nvSpPr>
      <xdr:spPr>
        <a:xfrm>
          <a:off x="3562428" y="632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73551</xdr:rowOff>
    </xdr:from>
    <xdr:to>
      <xdr:col>15</xdr:col>
      <xdr:colOff>101600</xdr:colOff>
      <xdr:row>37</xdr:row>
      <xdr:rowOff>3701</xdr:rowOff>
    </xdr:to>
    <xdr:sp macro="" textlink="">
      <xdr:nvSpPr>
        <xdr:cNvPr id="86" name="楕円 85"/>
        <xdr:cNvSpPr/>
      </xdr:nvSpPr>
      <xdr:spPr>
        <a:xfrm>
          <a:off x="2857500" y="62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166278</xdr:rowOff>
    </xdr:from>
    <xdr:ext cx="469744" cy="259045"/>
    <xdr:sp macro="" textlink="">
      <xdr:nvSpPr>
        <xdr:cNvPr id="87" name="テキスト ボックス 86"/>
        <xdr:cNvSpPr txBox="1"/>
      </xdr:nvSpPr>
      <xdr:spPr>
        <a:xfrm>
          <a:off x="2673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128742</xdr:rowOff>
    </xdr:from>
    <xdr:to>
      <xdr:col>10</xdr:col>
      <xdr:colOff>165100</xdr:colOff>
      <xdr:row>36</xdr:row>
      <xdr:rowOff>58892</xdr:rowOff>
    </xdr:to>
    <xdr:sp macro="" textlink="">
      <xdr:nvSpPr>
        <xdr:cNvPr id="88" name="楕円 87"/>
        <xdr:cNvSpPr/>
      </xdr:nvSpPr>
      <xdr:spPr>
        <a:xfrm>
          <a:off x="1968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50019</xdr:rowOff>
    </xdr:from>
    <xdr:ext cx="469744" cy="259045"/>
    <xdr:sp macro="" textlink="">
      <xdr:nvSpPr>
        <xdr:cNvPr id="89" name="テキスト ボックス 88"/>
        <xdr:cNvSpPr txBox="1"/>
      </xdr:nvSpPr>
      <xdr:spPr>
        <a:xfrm>
          <a:off x="1784428" y="62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96411</xdr:rowOff>
    </xdr:from>
    <xdr:to>
      <xdr:col>6</xdr:col>
      <xdr:colOff>38100</xdr:colOff>
      <xdr:row>36</xdr:row>
      <xdr:rowOff>26561</xdr:rowOff>
    </xdr:to>
    <xdr:sp macro="" textlink="">
      <xdr:nvSpPr>
        <xdr:cNvPr id="90" name="楕円 89"/>
        <xdr:cNvSpPr/>
      </xdr:nvSpPr>
      <xdr:spPr>
        <a:xfrm>
          <a:off x="1079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17688</xdr:rowOff>
    </xdr:from>
    <xdr:ext cx="469744" cy="259045"/>
    <xdr:sp macro="" textlink="">
      <xdr:nvSpPr>
        <xdr:cNvPr id="91" name="テキスト ボックス 90"/>
        <xdr:cNvSpPr txBox="1"/>
      </xdr:nvSpPr>
      <xdr:spPr>
        <a:xfrm>
          <a:off x="895428"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155094</xdr:rowOff>
    </xdr:from>
    <xdr:to>
      <xdr:col>24</xdr:col>
      <xdr:colOff>63500</xdr:colOff>
      <xdr:row>58</xdr:row>
      <xdr:rowOff>97424</xdr:rowOff>
    </xdr:to>
    <xdr:cxnSp macro="">
      <xdr:nvCxnSpPr>
        <xdr:cNvPr id="120" name="直線コネクタ 119"/>
        <xdr:cNvCxnSpPr/>
      </xdr:nvCxnSpPr>
      <xdr:spPr>
        <a:xfrm>
          <a:off x="3797300" y="9927744"/>
          <a:ext cx="838200" cy="1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155094</xdr:rowOff>
    </xdr:from>
    <xdr:to>
      <xdr:col>19</xdr:col>
      <xdr:colOff>177800</xdr:colOff>
      <xdr:row>58</xdr:row>
      <xdr:rowOff>72891</xdr:rowOff>
    </xdr:to>
    <xdr:cxnSp macro="">
      <xdr:nvCxnSpPr>
        <xdr:cNvPr id="123" name="直線コネクタ 122"/>
        <xdr:cNvCxnSpPr/>
      </xdr:nvCxnSpPr>
      <xdr:spPr>
        <a:xfrm flipV="1">
          <a:off x="2908300" y="9927744"/>
          <a:ext cx="889000" cy="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72891</xdr:rowOff>
    </xdr:from>
    <xdr:to>
      <xdr:col>15</xdr:col>
      <xdr:colOff>50800</xdr:colOff>
      <xdr:row>58</xdr:row>
      <xdr:rowOff>102344</xdr:rowOff>
    </xdr:to>
    <xdr:cxnSp macro="">
      <xdr:nvCxnSpPr>
        <xdr:cNvPr id="126" name="直線コネクタ 125"/>
        <xdr:cNvCxnSpPr/>
      </xdr:nvCxnSpPr>
      <xdr:spPr>
        <a:xfrm flipV="1">
          <a:off x="2019300" y="10016991"/>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95055</xdr:rowOff>
    </xdr:from>
    <xdr:to>
      <xdr:col>10</xdr:col>
      <xdr:colOff>114300</xdr:colOff>
      <xdr:row>58</xdr:row>
      <xdr:rowOff>102344</xdr:rowOff>
    </xdr:to>
    <xdr:cxnSp macro="">
      <xdr:nvCxnSpPr>
        <xdr:cNvPr id="129" name="直線コネクタ 128"/>
        <xdr:cNvCxnSpPr/>
      </xdr:nvCxnSpPr>
      <xdr:spPr>
        <a:xfrm>
          <a:off x="1130300" y="1003915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46624</xdr:rowOff>
    </xdr:from>
    <xdr:to>
      <xdr:col>24</xdr:col>
      <xdr:colOff>114300</xdr:colOff>
      <xdr:row>58</xdr:row>
      <xdr:rowOff>148224</xdr:rowOff>
    </xdr:to>
    <xdr:sp macro="" textlink="">
      <xdr:nvSpPr>
        <xdr:cNvPr id="139" name="楕円 138"/>
        <xdr:cNvSpPr/>
      </xdr:nvSpPr>
      <xdr:spPr>
        <a:xfrm>
          <a:off x="4584700" y="99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6001</xdr:rowOff>
    </xdr:from>
    <xdr:ext cx="599010" cy="259045"/>
    <xdr:sp macro="" textlink="">
      <xdr:nvSpPr>
        <xdr:cNvPr id="140" name="総務費該当値テキスト"/>
        <xdr:cNvSpPr txBox="1"/>
      </xdr:nvSpPr>
      <xdr:spPr>
        <a:xfrm>
          <a:off x="4686300" y="977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104294</xdr:rowOff>
    </xdr:from>
    <xdr:to>
      <xdr:col>20</xdr:col>
      <xdr:colOff>38100</xdr:colOff>
      <xdr:row>58</xdr:row>
      <xdr:rowOff>34444</xdr:rowOff>
    </xdr:to>
    <xdr:sp macro="" textlink="">
      <xdr:nvSpPr>
        <xdr:cNvPr id="141" name="楕円 140"/>
        <xdr:cNvSpPr/>
      </xdr:nvSpPr>
      <xdr:spPr>
        <a:xfrm>
          <a:off x="3746500" y="9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50971</xdr:rowOff>
    </xdr:from>
    <xdr:ext cx="599010" cy="259045"/>
    <xdr:sp macro="" textlink="">
      <xdr:nvSpPr>
        <xdr:cNvPr id="142" name="テキスト ボックス 141"/>
        <xdr:cNvSpPr txBox="1"/>
      </xdr:nvSpPr>
      <xdr:spPr>
        <a:xfrm>
          <a:off x="3497795" y="96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22091</xdr:rowOff>
    </xdr:from>
    <xdr:to>
      <xdr:col>15</xdr:col>
      <xdr:colOff>101600</xdr:colOff>
      <xdr:row>58</xdr:row>
      <xdr:rowOff>123691</xdr:rowOff>
    </xdr:to>
    <xdr:sp macro="" textlink="">
      <xdr:nvSpPr>
        <xdr:cNvPr id="143" name="楕円 142"/>
        <xdr:cNvSpPr/>
      </xdr:nvSpPr>
      <xdr:spPr>
        <a:xfrm>
          <a:off x="2857500" y="99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140218</xdr:rowOff>
    </xdr:from>
    <xdr:ext cx="599010" cy="259045"/>
    <xdr:sp macro="" textlink="">
      <xdr:nvSpPr>
        <xdr:cNvPr id="144" name="テキスト ボックス 143"/>
        <xdr:cNvSpPr txBox="1"/>
      </xdr:nvSpPr>
      <xdr:spPr>
        <a:xfrm>
          <a:off x="2608795" y="974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51544</xdr:rowOff>
    </xdr:from>
    <xdr:to>
      <xdr:col>10</xdr:col>
      <xdr:colOff>165100</xdr:colOff>
      <xdr:row>58</xdr:row>
      <xdr:rowOff>153144</xdr:rowOff>
    </xdr:to>
    <xdr:sp macro="" textlink="">
      <xdr:nvSpPr>
        <xdr:cNvPr id="145" name="楕円 144"/>
        <xdr:cNvSpPr/>
      </xdr:nvSpPr>
      <xdr:spPr>
        <a:xfrm>
          <a:off x="1968500" y="99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169671</xdr:rowOff>
    </xdr:from>
    <xdr:ext cx="599010" cy="259045"/>
    <xdr:sp macro="" textlink="">
      <xdr:nvSpPr>
        <xdr:cNvPr id="146" name="テキスト ボックス 145"/>
        <xdr:cNvSpPr txBox="1"/>
      </xdr:nvSpPr>
      <xdr:spPr>
        <a:xfrm>
          <a:off x="1719795" y="977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44255</xdr:rowOff>
    </xdr:from>
    <xdr:to>
      <xdr:col>6</xdr:col>
      <xdr:colOff>38100</xdr:colOff>
      <xdr:row>58</xdr:row>
      <xdr:rowOff>145855</xdr:rowOff>
    </xdr:to>
    <xdr:sp macro="" textlink="">
      <xdr:nvSpPr>
        <xdr:cNvPr id="147" name="楕円 146"/>
        <xdr:cNvSpPr/>
      </xdr:nvSpPr>
      <xdr:spPr>
        <a:xfrm>
          <a:off x="1079500" y="99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162382</xdr:rowOff>
    </xdr:from>
    <xdr:ext cx="599010" cy="259045"/>
    <xdr:sp macro="" textlink="">
      <xdr:nvSpPr>
        <xdr:cNvPr id="148" name="テキスト ボックス 147"/>
        <xdr:cNvSpPr txBox="1"/>
      </xdr:nvSpPr>
      <xdr:spPr>
        <a:xfrm>
          <a:off x="830795" y="976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62444</xdr:rowOff>
    </xdr:from>
    <xdr:to>
      <xdr:col>24</xdr:col>
      <xdr:colOff>63500</xdr:colOff>
      <xdr:row>73</xdr:row>
      <xdr:rowOff>101959</xdr:rowOff>
    </xdr:to>
    <xdr:cxnSp macro="">
      <xdr:nvCxnSpPr>
        <xdr:cNvPr id="180" name="直線コネクタ 179"/>
        <xdr:cNvCxnSpPr/>
      </xdr:nvCxnSpPr>
      <xdr:spPr>
        <a:xfrm>
          <a:off x="3797300" y="12235394"/>
          <a:ext cx="838200" cy="3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62444</xdr:rowOff>
    </xdr:from>
    <xdr:to>
      <xdr:col>19</xdr:col>
      <xdr:colOff>177800</xdr:colOff>
      <xdr:row>73</xdr:row>
      <xdr:rowOff>81690</xdr:rowOff>
    </xdr:to>
    <xdr:cxnSp macro="">
      <xdr:nvCxnSpPr>
        <xdr:cNvPr id="183" name="直線コネクタ 182"/>
        <xdr:cNvCxnSpPr/>
      </xdr:nvCxnSpPr>
      <xdr:spPr>
        <a:xfrm flipV="1">
          <a:off x="2908300" y="12235394"/>
          <a:ext cx="889000" cy="3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81690</xdr:rowOff>
    </xdr:from>
    <xdr:to>
      <xdr:col>15</xdr:col>
      <xdr:colOff>50800</xdr:colOff>
      <xdr:row>74</xdr:row>
      <xdr:rowOff>123154</xdr:rowOff>
    </xdr:to>
    <xdr:cxnSp macro="">
      <xdr:nvCxnSpPr>
        <xdr:cNvPr id="186" name="直線コネクタ 185"/>
        <xdr:cNvCxnSpPr/>
      </xdr:nvCxnSpPr>
      <xdr:spPr>
        <a:xfrm flipV="1">
          <a:off x="2019300" y="12597540"/>
          <a:ext cx="889000" cy="2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95591</xdr:rowOff>
    </xdr:from>
    <xdr:to>
      <xdr:col>10</xdr:col>
      <xdr:colOff>114300</xdr:colOff>
      <xdr:row>74</xdr:row>
      <xdr:rowOff>123154</xdr:rowOff>
    </xdr:to>
    <xdr:cxnSp macro="">
      <xdr:nvCxnSpPr>
        <xdr:cNvPr id="189" name="直線コネクタ 188"/>
        <xdr:cNvCxnSpPr/>
      </xdr:nvCxnSpPr>
      <xdr:spPr>
        <a:xfrm>
          <a:off x="1130300" y="12782891"/>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69494</xdr:rowOff>
    </xdr:from>
    <xdr:ext cx="599010" cy="259045"/>
    <xdr:sp macro="" textlink="">
      <xdr:nvSpPr>
        <xdr:cNvPr id="193" name="テキスト ボックス 192"/>
        <xdr:cNvSpPr txBox="1"/>
      </xdr:nvSpPr>
      <xdr:spPr>
        <a:xfrm>
          <a:off x="830795" y="129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51159</xdr:rowOff>
    </xdr:from>
    <xdr:to>
      <xdr:col>24</xdr:col>
      <xdr:colOff>114300</xdr:colOff>
      <xdr:row>73</xdr:row>
      <xdr:rowOff>152759</xdr:rowOff>
    </xdr:to>
    <xdr:sp macro="" textlink="">
      <xdr:nvSpPr>
        <xdr:cNvPr id="199" name="楕円 198"/>
        <xdr:cNvSpPr/>
      </xdr:nvSpPr>
      <xdr:spPr>
        <a:xfrm>
          <a:off x="4584700" y="125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74036</xdr:rowOff>
    </xdr:from>
    <xdr:ext cx="599010" cy="259045"/>
    <xdr:sp macro="" textlink="">
      <xdr:nvSpPr>
        <xdr:cNvPr id="200" name="民生費該当値テキスト"/>
        <xdr:cNvSpPr txBox="1"/>
      </xdr:nvSpPr>
      <xdr:spPr>
        <a:xfrm>
          <a:off x="4686300" y="124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11644</xdr:rowOff>
    </xdr:from>
    <xdr:to>
      <xdr:col>20</xdr:col>
      <xdr:colOff>38100</xdr:colOff>
      <xdr:row>71</xdr:row>
      <xdr:rowOff>113244</xdr:rowOff>
    </xdr:to>
    <xdr:sp macro="" textlink="">
      <xdr:nvSpPr>
        <xdr:cNvPr id="201" name="楕円 200"/>
        <xdr:cNvSpPr/>
      </xdr:nvSpPr>
      <xdr:spPr>
        <a:xfrm>
          <a:off x="3746500" y="12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129771</xdr:rowOff>
    </xdr:from>
    <xdr:ext cx="599010" cy="259045"/>
    <xdr:sp macro="" textlink="">
      <xdr:nvSpPr>
        <xdr:cNvPr id="202" name="テキスト ボックス 201"/>
        <xdr:cNvSpPr txBox="1"/>
      </xdr:nvSpPr>
      <xdr:spPr>
        <a:xfrm>
          <a:off x="3497795" y="11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30890</xdr:rowOff>
    </xdr:from>
    <xdr:to>
      <xdr:col>15</xdr:col>
      <xdr:colOff>101600</xdr:colOff>
      <xdr:row>73</xdr:row>
      <xdr:rowOff>132490</xdr:rowOff>
    </xdr:to>
    <xdr:sp macro="" textlink="">
      <xdr:nvSpPr>
        <xdr:cNvPr id="203" name="楕円 202"/>
        <xdr:cNvSpPr/>
      </xdr:nvSpPr>
      <xdr:spPr>
        <a:xfrm>
          <a:off x="2857500" y="125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149017</xdr:rowOff>
    </xdr:from>
    <xdr:ext cx="599010" cy="259045"/>
    <xdr:sp macro="" textlink="">
      <xdr:nvSpPr>
        <xdr:cNvPr id="204" name="テキスト ボックス 203"/>
        <xdr:cNvSpPr txBox="1"/>
      </xdr:nvSpPr>
      <xdr:spPr>
        <a:xfrm>
          <a:off x="2608795" y="1232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72354</xdr:rowOff>
    </xdr:from>
    <xdr:to>
      <xdr:col>10</xdr:col>
      <xdr:colOff>165100</xdr:colOff>
      <xdr:row>75</xdr:row>
      <xdr:rowOff>2504</xdr:rowOff>
    </xdr:to>
    <xdr:sp macro="" textlink="">
      <xdr:nvSpPr>
        <xdr:cNvPr id="205" name="楕円 204"/>
        <xdr:cNvSpPr/>
      </xdr:nvSpPr>
      <xdr:spPr>
        <a:xfrm>
          <a:off x="1968500" y="127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19031</xdr:rowOff>
    </xdr:from>
    <xdr:ext cx="599010" cy="259045"/>
    <xdr:sp macro="" textlink="">
      <xdr:nvSpPr>
        <xdr:cNvPr id="206" name="テキスト ボックス 205"/>
        <xdr:cNvSpPr txBox="1"/>
      </xdr:nvSpPr>
      <xdr:spPr>
        <a:xfrm>
          <a:off x="1719795" y="1253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44791</xdr:rowOff>
    </xdr:from>
    <xdr:to>
      <xdr:col>6</xdr:col>
      <xdr:colOff>38100</xdr:colOff>
      <xdr:row>74</xdr:row>
      <xdr:rowOff>146391</xdr:rowOff>
    </xdr:to>
    <xdr:sp macro="" textlink="">
      <xdr:nvSpPr>
        <xdr:cNvPr id="207" name="楕円 206"/>
        <xdr:cNvSpPr/>
      </xdr:nvSpPr>
      <xdr:spPr>
        <a:xfrm>
          <a:off x="1079500" y="12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162918</xdr:rowOff>
    </xdr:from>
    <xdr:ext cx="599010" cy="259045"/>
    <xdr:sp macro="" textlink="">
      <xdr:nvSpPr>
        <xdr:cNvPr id="208" name="テキスト ボックス 207"/>
        <xdr:cNvSpPr txBox="1"/>
      </xdr:nvSpPr>
      <xdr:spPr>
        <a:xfrm>
          <a:off x="830795" y="12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106880</xdr:rowOff>
    </xdr:from>
    <xdr:to>
      <xdr:col>24</xdr:col>
      <xdr:colOff>63500</xdr:colOff>
      <xdr:row>96</xdr:row>
      <xdr:rowOff>121825</xdr:rowOff>
    </xdr:to>
    <xdr:cxnSp macro="">
      <xdr:nvCxnSpPr>
        <xdr:cNvPr id="239" name="直線コネクタ 238"/>
        <xdr:cNvCxnSpPr/>
      </xdr:nvCxnSpPr>
      <xdr:spPr>
        <a:xfrm>
          <a:off x="3797300" y="16566080"/>
          <a:ext cx="8382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90278</xdr:rowOff>
    </xdr:from>
    <xdr:to>
      <xdr:col>19</xdr:col>
      <xdr:colOff>177800</xdr:colOff>
      <xdr:row>96</xdr:row>
      <xdr:rowOff>106880</xdr:rowOff>
    </xdr:to>
    <xdr:cxnSp macro="">
      <xdr:nvCxnSpPr>
        <xdr:cNvPr id="242" name="直線コネクタ 241"/>
        <xdr:cNvCxnSpPr/>
      </xdr:nvCxnSpPr>
      <xdr:spPr>
        <a:xfrm>
          <a:off x="2908300" y="16549478"/>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72186</xdr:rowOff>
    </xdr:from>
    <xdr:to>
      <xdr:col>15</xdr:col>
      <xdr:colOff>50800</xdr:colOff>
      <xdr:row>96</xdr:row>
      <xdr:rowOff>90278</xdr:rowOff>
    </xdr:to>
    <xdr:cxnSp macro="">
      <xdr:nvCxnSpPr>
        <xdr:cNvPr id="245" name="直線コネクタ 244"/>
        <xdr:cNvCxnSpPr/>
      </xdr:nvCxnSpPr>
      <xdr:spPr>
        <a:xfrm>
          <a:off x="2019300" y="1653138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72186</xdr:rowOff>
    </xdr:from>
    <xdr:to>
      <xdr:col>10</xdr:col>
      <xdr:colOff>114300</xdr:colOff>
      <xdr:row>96</xdr:row>
      <xdr:rowOff>111049</xdr:rowOff>
    </xdr:to>
    <xdr:cxnSp macro="">
      <xdr:nvCxnSpPr>
        <xdr:cNvPr id="248" name="直線コネクタ 247"/>
        <xdr:cNvCxnSpPr/>
      </xdr:nvCxnSpPr>
      <xdr:spPr>
        <a:xfrm flipV="1">
          <a:off x="1130300" y="1653138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20544</xdr:rowOff>
    </xdr:from>
    <xdr:ext cx="534377" cy="259045"/>
    <xdr:sp macro="" textlink="">
      <xdr:nvSpPr>
        <xdr:cNvPr id="252" name="テキスト ボックス 251"/>
        <xdr:cNvSpPr txBox="1"/>
      </xdr:nvSpPr>
      <xdr:spPr>
        <a:xfrm>
          <a:off x="863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71025</xdr:rowOff>
    </xdr:from>
    <xdr:to>
      <xdr:col>24</xdr:col>
      <xdr:colOff>114300</xdr:colOff>
      <xdr:row>97</xdr:row>
      <xdr:rowOff>1175</xdr:rowOff>
    </xdr:to>
    <xdr:sp macro="" textlink="">
      <xdr:nvSpPr>
        <xdr:cNvPr id="258" name="楕円 257"/>
        <xdr:cNvSpPr/>
      </xdr:nvSpPr>
      <xdr:spPr>
        <a:xfrm>
          <a:off x="4584700" y="165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49452</xdr:rowOff>
    </xdr:from>
    <xdr:ext cx="534377" cy="259045"/>
    <xdr:sp macro="" textlink="">
      <xdr:nvSpPr>
        <xdr:cNvPr id="259" name="衛生費該当値テキスト"/>
        <xdr:cNvSpPr txBox="1"/>
      </xdr:nvSpPr>
      <xdr:spPr>
        <a:xfrm>
          <a:off x="4686300" y="165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56080</xdr:rowOff>
    </xdr:from>
    <xdr:to>
      <xdr:col>20</xdr:col>
      <xdr:colOff>38100</xdr:colOff>
      <xdr:row>96</xdr:row>
      <xdr:rowOff>157680</xdr:rowOff>
    </xdr:to>
    <xdr:sp macro="" textlink="">
      <xdr:nvSpPr>
        <xdr:cNvPr id="260" name="楕円 259"/>
        <xdr:cNvSpPr/>
      </xdr:nvSpPr>
      <xdr:spPr>
        <a:xfrm>
          <a:off x="3746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148807</xdr:rowOff>
    </xdr:from>
    <xdr:ext cx="534377" cy="259045"/>
    <xdr:sp macro="" textlink="">
      <xdr:nvSpPr>
        <xdr:cNvPr id="261" name="テキスト ボックス 260"/>
        <xdr:cNvSpPr txBox="1"/>
      </xdr:nvSpPr>
      <xdr:spPr>
        <a:xfrm>
          <a:off x="3530111" y="16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39478</xdr:rowOff>
    </xdr:from>
    <xdr:to>
      <xdr:col>15</xdr:col>
      <xdr:colOff>101600</xdr:colOff>
      <xdr:row>96</xdr:row>
      <xdr:rowOff>141078</xdr:rowOff>
    </xdr:to>
    <xdr:sp macro="" textlink="">
      <xdr:nvSpPr>
        <xdr:cNvPr id="262" name="楕円 261"/>
        <xdr:cNvSpPr/>
      </xdr:nvSpPr>
      <xdr:spPr>
        <a:xfrm>
          <a:off x="2857500" y="164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132205</xdr:rowOff>
    </xdr:from>
    <xdr:ext cx="534377" cy="259045"/>
    <xdr:sp macro="" textlink="">
      <xdr:nvSpPr>
        <xdr:cNvPr id="263" name="テキスト ボックス 262"/>
        <xdr:cNvSpPr txBox="1"/>
      </xdr:nvSpPr>
      <xdr:spPr>
        <a:xfrm>
          <a:off x="2641111" y="165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21386</xdr:rowOff>
    </xdr:from>
    <xdr:to>
      <xdr:col>10</xdr:col>
      <xdr:colOff>165100</xdr:colOff>
      <xdr:row>96</xdr:row>
      <xdr:rowOff>122986</xdr:rowOff>
    </xdr:to>
    <xdr:sp macro="" textlink="">
      <xdr:nvSpPr>
        <xdr:cNvPr id="264" name="楕円 263"/>
        <xdr:cNvSpPr/>
      </xdr:nvSpPr>
      <xdr:spPr>
        <a:xfrm>
          <a:off x="1968500" y="164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114113</xdr:rowOff>
    </xdr:from>
    <xdr:ext cx="534377" cy="259045"/>
    <xdr:sp macro="" textlink="">
      <xdr:nvSpPr>
        <xdr:cNvPr id="265" name="テキスト ボックス 264"/>
        <xdr:cNvSpPr txBox="1"/>
      </xdr:nvSpPr>
      <xdr:spPr>
        <a:xfrm>
          <a:off x="1752111"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60249</xdr:rowOff>
    </xdr:from>
    <xdr:to>
      <xdr:col>6</xdr:col>
      <xdr:colOff>38100</xdr:colOff>
      <xdr:row>96</xdr:row>
      <xdr:rowOff>161849</xdr:rowOff>
    </xdr:to>
    <xdr:sp macro="" textlink="">
      <xdr:nvSpPr>
        <xdr:cNvPr id="266" name="楕円 265"/>
        <xdr:cNvSpPr/>
      </xdr:nvSpPr>
      <xdr:spPr>
        <a:xfrm>
          <a:off x="1079500" y="165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152976</xdr:rowOff>
    </xdr:from>
    <xdr:ext cx="534377" cy="259045"/>
    <xdr:sp macro="" textlink="">
      <xdr:nvSpPr>
        <xdr:cNvPr id="267" name="テキスト ボックス 266"/>
        <xdr:cNvSpPr txBox="1"/>
      </xdr:nvSpPr>
      <xdr:spPr>
        <a:xfrm>
          <a:off x="863111" y="166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123508</xdr:rowOff>
    </xdr:from>
    <xdr:to>
      <xdr:col>54</xdr:col>
      <xdr:colOff>189865</xdr:colOff>
      <xdr:row>39</xdr:row>
      <xdr:rowOff>44450</xdr:rowOff>
    </xdr:to>
    <xdr:cxnSp macro="">
      <xdr:nvCxnSpPr>
        <xdr:cNvPr id="291" name="直線コネクタ 290"/>
        <xdr:cNvCxnSpPr/>
      </xdr:nvCxnSpPr>
      <xdr:spPr>
        <a:xfrm flipV="1">
          <a:off x="10475595" y="5781358"/>
          <a:ext cx="1270" cy="94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70185</xdr:rowOff>
    </xdr:from>
    <xdr:ext cx="469744" cy="259045"/>
    <xdr:sp macro="" textlink="">
      <xdr:nvSpPr>
        <xdr:cNvPr id="294" name="労働費最大値テキスト"/>
        <xdr:cNvSpPr txBox="1"/>
      </xdr:nvSpPr>
      <xdr:spPr>
        <a:xfrm>
          <a:off x="10528300" y="555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123508</xdr:rowOff>
    </xdr:from>
    <xdr:to>
      <xdr:col>55</xdr:col>
      <xdr:colOff>88900</xdr:colOff>
      <xdr:row>33</xdr:row>
      <xdr:rowOff>123508</xdr:rowOff>
    </xdr:to>
    <xdr:cxnSp macro="">
      <xdr:nvCxnSpPr>
        <xdr:cNvPr id="295" name="直線コネクタ 294"/>
        <xdr:cNvCxnSpPr/>
      </xdr:nvCxnSpPr>
      <xdr:spPr>
        <a:xfrm>
          <a:off x="10388600" y="578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66167</xdr:rowOff>
    </xdr:from>
    <xdr:to>
      <xdr:col>55</xdr:col>
      <xdr:colOff>0</xdr:colOff>
      <xdr:row>35</xdr:row>
      <xdr:rowOff>94552</xdr:rowOff>
    </xdr:to>
    <xdr:cxnSp macro="">
      <xdr:nvCxnSpPr>
        <xdr:cNvPr id="296" name="直線コネクタ 295"/>
        <xdr:cNvCxnSpPr/>
      </xdr:nvCxnSpPr>
      <xdr:spPr>
        <a:xfrm>
          <a:off x="9639300" y="6066917"/>
          <a:ext cx="8382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160862</xdr:rowOff>
    </xdr:from>
    <xdr:ext cx="378565" cy="259045"/>
    <xdr:sp macro="" textlink="">
      <xdr:nvSpPr>
        <xdr:cNvPr id="297" name="労働費平均値テキスト"/>
        <xdr:cNvSpPr txBox="1"/>
      </xdr:nvSpPr>
      <xdr:spPr>
        <a:xfrm>
          <a:off x="10528300" y="6504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10985</xdr:rowOff>
    </xdr:from>
    <xdr:to>
      <xdr:col>55</xdr:col>
      <xdr:colOff>50800</xdr:colOff>
      <xdr:row>38</xdr:row>
      <xdr:rowOff>112585</xdr:rowOff>
    </xdr:to>
    <xdr:sp macro="" textlink="">
      <xdr:nvSpPr>
        <xdr:cNvPr id="298" name="フローチャート: 判断 297"/>
        <xdr:cNvSpPr/>
      </xdr:nvSpPr>
      <xdr:spPr>
        <a:xfrm>
          <a:off x="104267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50355</xdr:rowOff>
    </xdr:from>
    <xdr:to>
      <xdr:col>50</xdr:col>
      <xdr:colOff>114300</xdr:colOff>
      <xdr:row>35</xdr:row>
      <xdr:rowOff>66167</xdr:rowOff>
    </xdr:to>
    <xdr:cxnSp macro="">
      <xdr:nvCxnSpPr>
        <xdr:cNvPr id="299" name="直線コネクタ 298"/>
        <xdr:cNvCxnSpPr/>
      </xdr:nvCxnSpPr>
      <xdr:spPr>
        <a:xfrm>
          <a:off x="8750300" y="6051105"/>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25082</xdr:rowOff>
    </xdr:from>
    <xdr:to>
      <xdr:col>50</xdr:col>
      <xdr:colOff>165100</xdr:colOff>
      <xdr:row>38</xdr:row>
      <xdr:rowOff>126682</xdr:rowOff>
    </xdr:to>
    <xdr:sp macro="" textlink="">
      <xdr:nvSpPr>
        <xdr:cNvPr id="300" name="フローチャート: 判断 299"/>
        <xdr:cNvSpPr/>
      </xdr:nvSpPr>
      <xdr:spPr>
        <a:xfrm>
          <a:off x="9588500" y="654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117809</xdr:rowOff>
    </xdr:from>
    <xdr:ext cx="378565" cy="259045"/>
    <xdr:sp macro="" textlink="">
      <xdr:nvSpPr>
        <xdr:cNvPr id="301" name="テキスト ボックス 300"/>
        <xdr:cNvSpPr txBox="1"/>
      </xdr:nvSpPr>
      <xdr:spPr>
        <a:xfrm>
          <a:off x="9450017" y="663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50355</xdr:rowOff>
    </xdr:from>
    <xdr:to>
      <xdr:col>45</xdr:col>
      <xdr:colOff>177800</xdr:colOff>
      <xdr:row>35</xdr:row>
      <xdr:rowOff>149606</xdr:rowOff>
    </xdr:to>
    <xdr:cxnSp macro="">
      <xdr:nvCxnSpPr>
        <xdr:cNvPr id="302" name="直線コネクタ 301"/>
        <xdr:cNvCxnSpPr/>
      </xdr:nvCxnSpPr>
      <xdr:spPr>
        <a:xfrm flipV="1">
          <a:off x="7861300" y="6051105"/>
          <a:ext cx="889000" cy="9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17081</xdr:rowOff>
    </xdr:from>
    <xdr:to>
      <xdr:col>46</xdr:col>
      <xdr:colOff>38100</xdr:colOff>
      <xdr:row>38</xdr:row>
      <xdr:rowOff>118681</xdr:rowOff>
    </xdr:to>
    <xdr:sp macro="" textlink="">
      <xdr:nvSpPr>
        <xdr:cNvPr id="303" name="フローチャート: 判断 302"/>
        <xdr:cNvSpPr/>
      </xdr:nvSpPr>
      <xdr:spPr>
        <a:xfrm>
          <a:off x="8699500" y="653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109808</xdr:rowOff>
    </xdr:from>
    <xdr:ext cx="378565" cy="259045"/>
    <xdr:sp macro="" textlink="">
      <xdr:nvSpPr>
        <xdr:cNvPr id="304" name="テキスト ボックス 303"/>
        <xdr:cNvSpPr txBox="1"/>
      </xdr:nvSpPr>
      <xdr:spPr>
        <a:xfrm>
          <a:off x="8561017" y="66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144463</xdr:rowOff>
    </xdr:from>
    <xdr:to>
      <xdr:col>41</xdr:col>
      <xdr:colOff>50800</xdr:colOff>
      <xdr:row>35</xdr:row>
      <xdr:rowOff>149606</xdr:rowOff>
    </xdr:to>
    <xdr:cxnSp macro="">
      <xdr:nvCxnSpPr>
        <xdr:cNvPr id="305" name="直線コネクタ 304"/>
        <xdr:cNvCxnSpPr/>
      </xdr:nvCxnSpPr>
      <xdr:spPr>
        <a:xfrm>
          <a:off x="6972300" y="5287963"/>
          <a:ext cx="889000" cy="8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28511</xdr:rowOff>
    </xdr:from>
    <xdr:to>
      <xdr:col>41</xdr:col>
      <xdr:colOff>101600</xdr:colOff>
      <xdr:row>38</xdr:row>
      <xdr:rowOff>130111</xdr:rowOff>
    </xdr:to>
    <xdr:sp macro="" textlink="">
      <xdr:nvSpPr>
        <xdr:cNvPr id="306" name="フローチャート: 判断 305"/>
        <xdr:cNvSpPr/>
      </xdr:nvSpPr>
      <xdr:spPr>
        <a:xfrm>
          <a:off x="7810500" y="65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121238</xdr:rowOff>
    </xdr:from>
    <xdr:ext cx="378565" cy="259045"/>
    <xdr:sp macro="" textlink="">
      <xdr:nvSpPr>
        <xdr:cNvPr id="307" name="テキスト ボックス 306"/>
        <xdr:cNvSpPr txBox="1"/>
      </xdr:nvSpPr>
      <xdr:spPr>
        <a:xfrm>
          <a:off x="7672017" y="6636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71946</xdr:rowOff>
    </xdr:from>
    <xdr:to>
      <xdr:col>36</xdr:col>
      <xdr:colOff>165100</xdr:colOff>
      <xdr:row>37</xdr:row>
      <xdr:rowOff>2096</xdr:rowOff>
    </xdr:to>
    <xdr:sp macro="" textlink="">
      <xdr:nvSpPr>
        <xdr:cNvPr id="308" name="フローチャート: 判断 307"/>
        <xdr:cNvSpPr/>
      </xdr:nvSpPr>
      <xdr:spPr>
        <a:xfrm>
          <a:off x="6921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164673</xdr:rowOff>
    </xdr:from>
    <xdr:ext cx="469744" cy="259045"/>
    <xdr:sp macro="" textlink="">
      <xdr:nvSpPr>
        <xdr:cNvPr id="309" name="テキスト ボックス 308"/>
        <xdr:cNvSpPr txBox="1"/>
      </xdr:nvSpPr>
      <xdr:spPr>
        <a:xfrm>
          <a:off x="6737428" y="633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43752</xdr:rowOff>
    </xdr:from>
    <xdr:to>
      <xdr:col>55</xdr:col>
      <xdr:colOff>50800</xdr:colOff>
      <xdr:row>35</xdr:row>
      <xdr:rowOff>145352</xdr:rowOff>
    </xdr:to>
    <xdr:sp macro="" textlink="">
      <xdr:nvSpPr>
        <xdr:cNvPr id="315" name="楕円 314"/>
        <xdr:cNvSpPr/>
      </xdr:nvSpPr>
      <xdr:spPr>
        <a:xfrm>
          <a:off x="10426700" y="60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66629</xdr:rowOff>
    </xdr:from>
    <xdr:ext cx="469744" cy="259045"/>
    <xdr:sp macro="" textlink="">
      <xdr:nvSpPr>
        <xdr:cNvPr id="316" name="労働費該当値テキスト"/>
        <xdr:cNvSpPr txBox="1"/>
      </xdr:nvSpPr>
      <xdr:spPr>
        <a:xfrm>
          <a:off x="10528300" y="589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15367</xdr:rowOff>
    </xdr:from>
    <xdr:to>
      <xdr:col>50</xdr:col>
      <xdr:colOff>165100</xdr:colOff>
      <xdr:row>35</xdr:row>
      <xdr:rowOff>116967</xdr:rowOff>
    </xdr:to>
    <xdr:sp macro="" textlink="">
      <xdr:nvSpPr>
        <xdr:cNvPr id="317" name="楕円 316"/>
        <xdr:cNvSpPr/>
      </xdr:nvSpPr>
      <xdr:spPr>
        <a:xfrm>
          <a:off x="9588500" y="60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133494</xdr:rowOff>
    </xdr:from>
    <xdr:ext cx="469744" cy="259045"/>
    <xdr:sp macro="" textlink="">
      <xdr:nvSpPr>
        <xdr:cNvPr id="318" name="テキスト ボックス 317"/>
        <xdr:cNvSpPr txBox="1"/>
      </xdr:nvSpPr>
      <xdr:spPr>
        <a:xfrm>
          <a:off x="9404428"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171005</xdr:rowOff>
    </xdr:from>
    <xdr:to>
      <xdr:col>46</xdr:col>
      <xdr:colOff>38100</xdr:colOff>
      <xdr:row>35</xdr:row>
      <xdr:rowOff>101155</xdr:rowOff>
    </xdr:to>
    <xdr:sp macro="" textlink="">
      <xdr:nvSpPr>
        <xdr:cNvPr id="319" name="楕円 318"/>
        <xdr:cNvSpPr/>
      </xdr:nvSpPr>
      <xdr:spPr>
        <a:xfrm>
          <a:off x="8699500" y="6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117682</xdr:rowOff>
    </xdr:from>
    <xdr:ext cx="469744" cy="259045"/>
    <xdr:sp macro="" textlink="">
      <xdr:nvSpPr>
        <xdr:cNvPr id="320" name="テキスト ボックス 319"/>
        <xdr:cNvSpPr txBox="1"/>
      </xdr:nvSpPr>
      <xdr:spPr>
        <a:xfrm>
          <a:off x="8515428" y="57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98806</xdr:rowOff>
    </xdr:from>
    <xdr:to>
      <xdr:col>41</xdr:col>
      <xdr:colOff>101600</xdr:colOff>
      <xdr:row>36</xdr:row>
      <xdr:rowOff>28956</xdr:rowOff>
    </xdr:to>
    <xdr:sp macro="" textlink="">
      <xdr:nvSpPr>
        <xdr:cNvPr id="321" name="楕円 320"/>
        <xdr:cNvSpPr/>
      </xdr:nvSpPr>
      <xdr:spPr>
        <a:xfrm>
          <a:off x="7810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45483</xdr:rowOff>
    </xdr:from>
    <xdr:ext cx="469744" cy="259045"/>
    <xdr:sp macro="" textlink="">
      <xdr:nvSpPr>
        <xdr:cNvPr id="322" name="テキスト ボックス 321"/>
        <xdr:cNvSpPr txBox="1"/>
      </xdr:nvSpPr>
      <xdr:spPr>
        <a:xfrm>
          <a:off x="7626428"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93663</xdr:rowOff>
    </xdr:from>
    <xdr:to>
      <xdr:col>36</xdr:col>
      <xdr:colOff>165100</xdr:colOff>
      <xdr:row>31</xdr:row>
      <xdr:rowOff>23813</xdr:rowOff>
    </xdr:to>
    <xdr:sp macro="" textlink="">
      <xdr:nvSpPr>
        <xdr:cNvPr id="323" name="楕円 322"/>
        <xdr:cNvSpPr/>
      </xdr:nvSpPr>
      <xdr:spPr>
        <a:xfrm>
          <a:off x="6921500" y="52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40340</xdr:rowOff>
    </xdr:from>
    <xdr:ext cx="469744" cy="259045"/>
    <xdr:sp macro="" textlink="">
      <xdr:nvSpPr>
        <xdr:cNvPr id="324" name="テキスト ボックス 323"/>
        <xdr:cNvSpPr txBox="1"/>
      </xdr:nvSpPr>
      <xdr:spPr>
        <a:xfrm>
          <a:off x="6737428" y="501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6" name="直線コネクタ 345"/>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7"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48" name="直線コネクタ 347"/>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49"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0" name="直線コネクタ 349"/>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62639</xdr:rowOff>
    </xdr:from>
    <xdr:to>
      <xdr:col>55</xdr:col>
      <xdr:colOff>0</xdr:colOff>
      <xdr:row>57</xdr:row>
      <xdr:rowOff>113598</xdr:rowOff>
    </xdr:to>
    <xdr:cxnSp macro="">
      <xdr:nvCxnSpPr>
        <xdr:cNvPr id="351" name="直線コネクタ 350"/>
        <xdr:cNvCxnSpPr/>
      </xdr:nvCxnSpPr>
      <xdr:spPr>
        <a:xfrm>
          <a:off x="9639300" y="9835289"/>
          <a:ext cx="8382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2" name="農林水産業費平均値テキスト"/>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3" name="フローチャート: 判断 352"/>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62639</xdr:rowOff>
    </xdr:from>
    <xdr:to>
      <xdr:col>50</xdr:col>
      <xdr:colOff>114300</xdr:colOff>
      <xdr:row>57</xdr:row>
      <xdr:rowOff>89115</xdr:rowOff>
    </xdr:to>
    <xdr:cxnSp macro="">
      <xdr:nvCxnSpPr>
        <xdr:cNvPr id="354" name="直線コネクタ 353"/>
        <xdr:cNvCxnSpPr/>
      </xdr:nvCxnSpPr>
      <xdr:spPr>
        <a:xfrm flipV="1">
          <a:off x="8750300" y="9835289"/>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5" name="フローチャート: 判断 354"/>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6" name="テキスト ボックス 355"/>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89115</xdr:rowOff>
    </xdr:from>
    <xdr:to>
      <xdr:col>45</xdr:col>
      <xdr:colOff>177800</xdr:colOff>
      <xdr:row>57</xdr:row>
      <xdr:rowOff>129468</xdr:rowOff>
    </xdr:to>
    <xdr:cxnSp macro="">
      <xdr:nvCxnSpPr>
        <xdr:cNvPr id="357" name="直線コネクタ 356"/>
        <xdr:cNvCxnSpPr/>
      </xdr:nvCxnSpPr>
      <xdr:spPr>
        <a:xfrm flipV="1">
          <a:off x="7861300" y="9861765"/>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58" name="フローチャート: 判断 357"/>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59" name="テキスト ボックス 358"/>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85677</xdr:rowOff>
    </xdr:from>
    <xdr:to>
      <xdr:col>41</xdr:col>
      <xdr:colOff>50800</xdr:colOff>
      <xdr:row>57</xdr:row>
      <xdr:rowOff>129468</xdr:rowOff>
    </xdr:to>
    <xdr:cxnSp macro="">
      <xdr:nvCxnSpPr>
        <xdr:cNvPr id="360" name="直線コネクタ 359"/>
        <xdr:cNvCxnSpPr/>
      </xdr:nvCxnSpPr>
      <xdr:spPr>
        <a:xfrm>
          <a:off x="6972300" y="9858327"/>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1" name="フローチャート: 判断 360"/>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2" name="テキスト ボックス 361"/>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3" name="フローチャート: 判断 362"/>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93815</xdr:rowOff>
    </xdr:from>
    <xdr:ext cx="534377" cy="259045"/>
    <xdr:sp macro="" textlink="">
      <xdr:nvSpPr>
        <xdr:cNvPr id="364" name="テキスト ボックス 363"/>
        <xdr:cNvSpPr txBox="1"/>
      </xdr:nvSpPr>
      <xdr:spPr>
        <a:xfrm>
          <a:off x="6705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62798</xdr:rowOff>
    </xdr:from>
    <xdr:to>
      <xdr:col>55</xdr:col>
      <xdr:colOff>50800</xdr:colOff>
      <xdr:row>57</xdr:row>
      <xdr:rowOff>164398</xdr:rowOff>
    </xdr:to>
    <xdr:sp macro="" textlink="">
      <xdr:nvSpPr>
        <xdr:cNvPr id="370" name="楕円 369"/>
        <xdr:cNvSpPr/>
      </xdr:nvSpPr>
      <xdr:spPr>
        <a:xfrm>
          <a:off x="10426700" y="9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149175</xdr:rowOff>
    </xdr:from>
    <xdr:ext cx="534377" cy="259045"/>
    <xdr:sp macro="" textlink="">
      <xdr:nvSpPr>
        <xdr:cNvPr id="371" name="農林水産業費該当値テキスト"/>
        <xdr:cNvSpPr txBox="1"/>
      </xdr:nvSpPr>
      <xdr:spPr>
        <a:xfrm>
          <a:off x="10528300" y="97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11839</xdr:rowOff>
    </xdr:from>
    <xdr:to>
      <xdr:col>50</xdr:col>
      <xdr:colOff>165100</xdr:colOff>
      <xdr:row>57</xdr:row>
      <xdr:rowOff>113439</xdr:rowOff>
    </xdr:to>
    <xdr:sp macro="" textlink="">
      <xdr:nvSpPr>
        <xdr:cNvPr id="372" name="楕円 371"/>
        <xdr:cNvSpPr/>
      </xdr:nvSpPr>
      <xdr:spPr>
        <a:xfrm>
          <a:off x="9588500" y="97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104566</xdr:rowOff>
    </xdr:from>
    <xdr:ext cx="534377" cy="259045"/>
    <xdr:sp macro="" textlink="">
      <xdr:nvSpPr>
        <xdr:cNvPr id="373" name="テキスト ボックス 372"/>
        <xdr:cNvSpPr txBox="1"/>
      </xdr:nvSpPr>
      <xdr:spPr>
        <a:xfrm>
          <a:off x="9372111" y="98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38315</xdr:rowOff>
    </xdr:from>
    <xdr:to>
      <xdr:col>46</xdr:col>
      <xdr:colOff>38100</xdr:colOff>
      <xdr:row>57</xdr:row>
      <xdr:rowOff>139915</xdr:rowOff>
    </xdr:to>
    <xdr:sp macro="" textlink="">
      <xdr:nvSpPr>
        <xdr:cNvPr id="374" name="楕円 373"/>
        <xdr:cNvSpPr/>
      </xdr:nvSpPr>
      <xdr:spPr>
        <a:xfrm>
          <a:off x="8699500" y="98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131042</xdr:rowOff>
    </xdr:from>
    <xdr:ext cx="534377" cy="259045"/>
    <xdr:sp macro="" textlink="">
      <xdr:nvSpPr>
        <xdr:cNvPr id="375" name="テキスト ボックス 374"/>
        <xdr:cNvSpPr txBox="1"/>
      </xdr:nvSpPr>
      <xdr:spPr>
        <a:xfrm>
          <a:off x="8483111" y="99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78668</xdr:rowOff>
    </xdr:from>
    <xdr:to>
      <xdr:col>41</xdr:col>
      <xdr:colOff>101600</xdr:colOff>
      <xdr:row>58</xdr:row>
      <xdr:rowOff>8818</xdr:rowOff>
    </xdr:to>
    <xdr:sp macro="" textlink="">
      <xdr:nvSpPr>
        <xdr:cNvPr id="376" name="楕円 375"/>
        <xdr:cNvSpPr/>
      </xdr:nvSpPr>
      <xdr:spPr>
        <a:xfrm>
          <a:off x="7810500" y="985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171395</xdr:rowOff>
    </xdr:from>
    <xdr:ext cx="534377" cy="259045"/>
    <xdr:sp macro="" textlink="">
      <xdr:nvSpPr>
        <xdr:cNvPr id="377" name="テキスト ボックス 376"/>
        <xdr:cNvSpPr txBox="1"/>
      </xdr:nvSpPr>
      <xdr:spPr>
        <a:xfrm>
          <a:off x="7594111" y="99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34877</xdr:rowOff>
    </xdr:from>
    <xdr:to>
      <xdr:col>36</xdr:col>
      <xdr:colOff>165100</xdr:colOff>
      <xdr:row>57</xdr:row>
      <xdr:rowOff>136477</xdr:rowOff>
    </xdr:to>
    <xdr:sp macro="" textlink="">
      <xdr:nvSpPr>
        <xdr:cNvPr id="378" name="楕円 377"/>
        <xdr:cNvSpPr/>
      </xdr:nvSpPr>
      <xdr:spPr>
        <a:xfrm>
          <a:off x="6921500" y="98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127604</xdr:rowOff>
    </xdr:from>
    <xdr:ext cx="534377" cy="259045"/>
    <xdr:sp macro="" textlink="">
      <xdr:nvSpPr>
        <xdr:cNvPr id="379" name="テキスト ボックス 378"/>
        <xdr:cNvSpPr txBox="1"/>
      </xdr:nvSpPr>
      <xdr:spPr>
        <a:xfrm>
          <a:off x="6705111" y="9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5" name="直線コネクタ 404"/>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6"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7" name="直線コネクタ 406"/>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08"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09" name="直線コネクタ 408"/>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85206</xdr:rowOff>
    </xdr:from>
    <xdr:to>
      <xdr:col>55</xdr:col>
      <xdr:colOff>0</xdr:colOff>
      <xdr:row>78</xdr:row>
      <xdr:rowOff>108099</xdr:rowOff>
    </xdr:to>
    <xdr:cxnSp macro="">
      <xdr:nvCxnSpPr>
        <xdr:cNvPr id="410" name="直線コネクタ 409"/>
        <xdr:cNvCxnSpPr/>
      </xdr:nvCxnSpPr>
      <xdr:spPr>
        <a:xfrm>
          <a:off x="9639300" y="13458306"/>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1" name="商工費平均値テキスト"/>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2" name="フローチャート: 判断 411"/>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85206</xdr:rowOff>
    </xdr:from>
    <xdr:to>
      <xdr:col>50</xdr:col>
      <xdr:colOff>114300</xdr:colOff>
      <xdr:row>78</xdr:row>
      <xdr:rowOff>92532</xdr:rowOff>
    </xdr:to>
    <xdr:cxnSp macro="">
      <xdr:nvCxnSpPr>
        <xdr:cNvPr id="413" name="直線コネクタ 412"/>
        <xdr:cNvCxnSpPr/>
      </xdr:nvCxnSpPr>
      <xdr:spPr>
        <a:xfrm flipV="1">
          <a:off x="8750300" y="1345830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4" name="フローチャート: 判断 413"/>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5" name="テキスト ボックス 414"/>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61497</xdr:rowOff>
    </xdr:from>
    <xdr:to>
      <xdr:col>45</xdr:col>
      <xdr:colOff>177800</xdr:colOff>
      <xdr:row>78</xdr:row>
      <xdr:rowOff>92532</xdr:rowOff>
    </xdr:to>
    <xdr:cxnSp macro="">
      <xdr:nvCxnSpPr>
        <xdr:cNvPr id="416" name="直線コネクタ 415"/>
        <xdr:cNvCxnSpPr/>
      </xdr:nvCxnSpPr>
      <xdr:spPr>
        <a:xfrm>
          <a:off x="7861300" y="13434597"/>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7" name="フローチャート: 判断 416"/>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18" name="テキスト ボックス 417"/>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61497</xdr:rowOff>
    </xdr:from>
    <xdr:to>
      <xdr:col>41</xdr:col>
      <xdr:colOff>50800</xdr:colOff>
      <xdr:row>78</xdr:row>
      <xdr:rowOff>124961</xdr:rowOff>
    </xdr:to>
    <xdr:cxnSp macro="">
      <xdr:nvCxnSpPr>
        <xdr:cNvPr id="419" name="直線コネクタ 418"/>
        <xdr:cNvCxnSpPr/>
      </xdr:nvCxnSpPr>
      <xdr:spPr>
        <a:xfrm flipV="1">
          <a:off x="6972300" y="13434597"/>
          <a:ext cx="889000" cy="6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0" name="フローチャート: 判断 419"/>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1" name="テキスト ボックス 420"/>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2" name="フローチャート: 判断 421"/>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3" name="テキスト ボックス 422"/>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57299</xdr:rowOff>
    </xdr:from>
    <xdr:to>
      <xdr:col>55</xdr:col>
      <xdr:colOff>50800</xdr:colOff>
      <xdr:row>78</xdr:row>
      <xdr:rowOff>158899</xdr:rowOff>
    </xdr:to>
    <xdr:sp macro="" textlink="">
      <xdr:nvSpPr>
        <xdr:cNvPr id="429" name="楕円 428"/>
        <xdr:cNvSpPr/>
      </xdr:nvSpPr>
      <xdr:spPr>
        <a:xfrm>
          <a:off x="10426700" y="134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35726</xdr:rowOff>
    </xdr:from>
    <xdr:ext cx="534377" cy="259045"/>
    <xdr:sp macro="" textlink="">
      <xdr:nvSpPr>
        <xdr:cNvPr id="430" name="商工費該当値テキスト"/>
        <xdr:cNvSpPr txBox="1"/>
      </xdr:nvSpPr>
      <xdr:spPr>
        <a:xfrm>
          <a:off x="10528300" y="1340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34406</xdr:rowOff>
    </xdr:from>
    <xdr:to>
      <xdr:col>50</xdr:col>
      <xdr:colOff>165100</xdr:colOff>
      <xdr:row>78</xdr:row>
      <xdr:rowOff>136006</xdr:rowOff>
    </xdr:to>
    <xdr:sp macro="" textlink="">
      <xdr:nvSpPr>
        <xdr:cNvPr id="431" name="楕円 430"/>
        <xdr:cNvSpPr/>
      </xdr:nvSpPr>
      <xdr:spPr>
        <a:xfrm>
          <a:off x="9588500" y="134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127133</xdr:rowOff>
    </xdr:from>
    <xdr:ext cx="534377" cy="259045"/>
    <xdr:sp macro="" textlink="">
      <xdr:nvSpPr>
        <xdr:cNvPr id="432" name="テキスト ボックス 431"/>
        <xdr:cNvSpPr txBox="1"/>
      </xdr:nvSpPr>
      <xdr:spPr>
        <a:xfrm>
          <a:off x="9372111" y="135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41732</xdr:rowOff>
    </xdr:from>
    <xdr:to>
      <xdr:col>46</xdr:col>
      <xdr:colOff>38100</xdr:colOff>
      <xdr:row>78</xdr:row>
      <xdr:rowOff>143332</xdr:rowOff>
    </xdr:to>
    <xdr:sp macro="" textlink="">
      <xdr:nvSpPr>
        <xdr:cNvPr id="433" name="楕円 432"/>
        <xdr:cNvSpPr/>
      </xdr:nvSpPr>
      <xdr:spPr>
        <a:xfrm>
          <a:off x="8699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134459</xdr:rowOff>
    </xdr:from>
    <xdr:ext cx="534377" cy="259045"/>
    <xdr:sp macro="" textlink="">
      <xdr:nvSpPr>
        <xdr:cNvPr id="434" name="テキスト ボックス 433"/>
        <xdr:cNvSpPr txBox="1"/>
      </xdr:nvSpPr>
      <xdr:spPr>
        <a:xfrm>
          <a:off x="8483111" y="135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10697</xdr:rowOff>
    </xdr:from>
    <xdr:to>
      <xdr:col>41</xdr:col>
      <xdr:colOff>101600</xdr:colOff>
      <xdr:row>78</xdr:row>
      <xdr:rowOff>112297</xdr:rowOff>
    </xdr:to>
    <xdr:sp macro="" textlink="">
      <xdr:nvSpPr>
        <xdr:cNvPr id="435" name="楕円 434"/>
        <xdr:cNvSpPr/>
      </xdr:nvSpPr>
      <xdr:spPr>
        <a:xfrm>
          <a:off x="7810500" y="133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103424</xdr:rowOff>
    </xdr:from>
    <xdr:ext cx="534377" cy="259045"/>
    <xdr:sp macro="" textlink="">
      <xdr:nvSpPr>
        <xdr:cNvPr id="436" name="テキスト ボックス 435"/>
        <xdr:cNvSpPr txBox="1"/>
      </xdr:nvSpPr>
      <xdr:spPr>
        <a:xfrm>
          <a:off x="7594111" y="13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74161</xdr:rowOff>
    </xdr:from>
    <xdr:to>
      <xdr:col>36</xdr:col>
      <xdr:colOff>165100</xdr:colOff>
      <xdr:row>79</xdr:row>
      <xdr:rowOff>4311</xdr:rowOff>
    </xdr:to>
    <xdr:sp macro="" textlink="">
      <xdr:nvSpPr>
        <xdr:cNvPr id="437" name="楕円 436"/>
        <xdr:cNvSpPr/>
      </xdr:nvSpPr>
      <xdr:spPr>
        <a:xfrm>
          <a:off x="6921500" y="134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166888</xdr:rowOff>
    </xdr:from>
    <xdr:ext cx="534377" cy="259045"/>
    <xdr:sp macro="" textlink="">
      <xdr:nvSpPr>
        <xdr:cNvPr id="438" name="テキスト ボックス 437"/>
        <xdr:cNvSpPr txBox="1"/>
      </xdr:nvSpPr>
      <xdr:spPr>
        <a:xfrm>
          <a:off x="6705111" y="135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0" name="直線コネクタ 459"/>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1"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2" name="直線コネクタ 461"/>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3"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4" name="直線コネクタ 463"/>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141963</xdr:rowOff>
    </xdr:from>
    <xdr:to>
      <xdr:col>55</xdr:col>
      <xdr:colOff>0</xdr:colOff>
      <xdr:row>98</xdr:row>
      <xdr:rowOff>32634</xdr:rowOff>
    </xdr:to>
    <xdr:cxnSp macro="">
      <xdr:nvCxnSpPr>
        <xdr:cNvPr id="465" name="直線コネクタ 464"/>
        <xdr:cNvCxnSpPr/>
      </xdr:nvCxnSpPr>
      <xdr:spPr>
        <a:xfrm>
          <a:off x="9639300" y="16772613"/>
          <a:ext cx="838200" cy="6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6"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7" name="フローチャート: 判断 466"/>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141963</xdr:rowOff>
    </xdr:from>
    <xdr:to>
      <xdr:col>50</xdr:col>
      <xdr:colOff>114300</xdr:colOff>
      <xdr:row>97</xdr:row>
      <xdr:rowOff>147272</xdr:rowOff>
    </xdr:to>
    <xdr:cxnSp macro="">
      <xdr:nvCxnSpPr>
        <xdr:cNvPr id="468" name="直線コネクタ 467"/>
        <xdr:cNvCxnSpPr/>
      </xdr:nvCxnSpPr>
      <xdr:spPr>
        <a:xfrm flipV="1">
          <a:off x="8750300" y="16772613"/>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69" name="フローチャート: 判断 468"/>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0" name="テキスト ボックス 469"/>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147272</xdr:rowOff>
    </xdr:from>
    <xdr:to>
      <xdr:col>45</xdr:col>
      <xdr:colOff>177800</xdr:colOff>
      <xdr:row>98</xdr:row>
      <xdr:rowOff>34448</xdr:rowOff>
    </xdr:to>
    <xdr:cxnSp macro="">
      <xdr:nvCxnSpPr>
        <xdr:cNvPr id="471" name="直線コネクタ 470"/>
        <xdr:cNvCxnSpPr/>
      </xdr:nvCxnSpPr>
      <xdr:spPr>
        <a:xfrm flipV="1">
          <a:off x="7861300" y="16777922"/>
          <a:ext cx="8890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2" name="フローチャート: 判断 471"/>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3" name="テキスト ボックス 472"/>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34448</xdr:rowOff>
    </xdr:from>
    <xdr:to>
      <xdr:col>41</xdr:col>
      <xdr:colOff>50800</xdr:colOff>
      <xdr:row>98</xdr:row>
      <xdr:rowOff>60661</xdr:rowOff>
    </xdr:to>
    <xdr:cxnSp macro="">
      <xdr:nvCxnSpPr>
        <xdr:cNvPr id="474" name="直線コネクタ 473"/>
        <xdr:cNvCxnSpPr/>
      </xdr:nvCxnSpPr>
      <xdr:spPr>
        <a:xfrm flipV="1">
          <a:off x="6972300" y="16836548"/>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5" name="フローチャート: 判断 474"/>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6" name="テキスト ボックス 475"/>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7" name="フローチャート: 判断 476"/>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78" name="テキスト ボックス 477"/>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153284</xdr:rowOff>
    </xdr:from>
    <xdr:to>
      <xdr:col>55</xdr:col>
      <xdr:colOff>50800</xdr:colOff>
      <xdr:row>98</xdr:row>
      <xdr:rowOff>83434</xdr:rowOff>
    </xdr:to>
    <xdr:sp macro="" textlink="">
      <xdr:nvSpPr>
        <xdr:cNvPr id="484" name="楕円 483"/>
        <xdr:cNvSpPr/>
      </xdr:nvSpPr>
      <xdr:spPr>
        <a:xfrm>
          <a:off x="10426700" y="167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68780</xdr:rowOff>
    </xdr:from>
    <xdr:ext cx="534377" cy="259045"/>
    <xdr:sp macro="" textlink="">
      <xdr:nvSpPr>
        <xdr:cNvPr id="485" name="土木費該当値テキスト"/>
        <xdr:cNvSpPr txBox="1"/>
      </xdr:nvSpPr>
      <xdr:spPr>
        <a:xfrm>
          <a:off x="10528300" y="1669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91163</xdr:rowOff>
    </xdr:from>
    <xdr:to>
      <xdr:col>50</xdr:col>
      <xdr:colOff>165100</xdr:colOff>
      <xdr:row>98</xdr:row>
      <xdr:rowOff>21313</xdr:rowOff>
    </xdr:to>
    <xdr:sp macro="" textlink="">
      <xdr:nvSpPr>
        <xdr:cNvPr id="486" name="楕円 485"/>
        <xdr:cNvSpPr/>
      </xdr:nvSpPr>
      <xdr:spPr>
        <a:xfrm>
          <a:off x="9588500" y="167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12440</xdr:rowOff>
    </xdr:from>
    <xdr:ext cx="534377" cy="259045"/>
    <xdr:sp macro="" textlink="">
      <xdr:nvSpPr>
        <xdr:cNvPr id="487" name="テキスト ボックス 486"/>
        <xdr:cNvSpPr txBox="1"/>
      </xdr:nvSpPr>
      <xdr:spPr>
        <a:xfrm>
          <a:off x="9372111" y="168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96472</xdr:rowOff>
    </xdr:from>
    <xdr:to>
      <xdr:col>46</xdr:col>
      <xdr:colOff>38100</xdr:colOff>
      <xdr:row>98</xdr:row>
      <xdr:rowOff>26622</xdr:rowOff>
    </xdr:to>
    <xdr:sp macro="" textlink="">
      <xdr:nvSpPr>
        <xdr:cNvPr id="488" name="楕円 487"/>
        <xdr:cNvSpPr/>
      </xdr:nvSpPr>
      <xdr:spPr>
        <a:xfrm>
          <a:off x="8699500" y="167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17749</xdr:rowOff>
    </xdr:from>
    <xdr:ext cx="534377" cy="259045"/>
    <xdr:sp macro="" textlink="">
      <xdr:nvSpPr>
        <xdr:cNvPr id="489" name="テキスト ボックス 488"/>
        <xdr:cNvSpPr txBox="1"/>
      </xdr:nvSpPr>
      <xdr:spPr>
        <a:xfrm>
          <a:off x="8483111" y="168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155098</xdr:rowOff>
    </xdr:from>
    <xdr:to>
      <xdr:col>41</xdr:col>
      <xdr:colOff>101600</xdr:colOff>
      <xdr:row>98</xdr:row>
      <xdr:rowOff>85248</xdr:rowOff>
    </xdr:to>
    <xdr:sp macro="" textlink="">
      <xdr:nvSpPr>
        <xdr:cNvPr id="490" name="楕円 489"/>
        <xdr:cNvSpPr/>
      </xdr:nvSpPr>
      <xdr:spPr>
        <a:xfrm>
          <a:off x="7810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76375</xdr:rowOff>
    </xdr:from>
    <xdr:ext cx="534377" cy="259045"/>
    <xdr:sp macro="" textlink="">
      <xdr:nvSpPr>
        <xdr:cNvPr id="491" name="テキスト ボックス 490"/>
        <xdr:cNvSpPr txBox="1"/>
      </xdr:nvSpPr>
      <xdr:spPr>
        <a:xfrm>
          <a:off x="7594111" y="168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9861</xdr:rowOff>
    </xdr:from>
    <xdr:to>
      <xdr:col>36</xdr:col>
      <xdr:colOff>165100</xdr:colOff>
      <xdr:row>98</xdr:row>
      <xdr:rowOff>111461</xdr:rowOff>
    </xdr:to>
    <xdr:sp macro="" textlink="">
      <xdr:nvSpPr>
        <xdr:cNvPr id="492" name="楕円 491"/>
        <xdr:cNvSpPr/>
      </xdr:nvSpPr>
      <xdr:spPr>
        <a:xfrm>
          <a:off x="6921500" y="168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102588</xdr:rowOff>
    </xdr:from>
    <xdr:ext cx="534377" cy="259045"/>
    <xdr:sp macro="" textlink="">
      <xdr:nvSpPr>
        <xdr:cNvPr id="493" name="テキスト ボックス 492"/>
        <xdr:cNvSpPr txBox="1"/>
      </xdr:nvSpPr>
      <xdr:spPr>
        <a:xfrm>
          <a:off x="6705111" y="169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41154</xdr:rowOff>
    </xdr:from>
    <xdr:to>
      <xdr:col>85</xdr:col>
      <xdr:colOff>126364</xdr:colOff>
      <xdr:row>38</xdr:row>
      <xdr:rowOff>161071</xdr:rowOff>
    </xdr:to>
    <xdr:cxnSp macro="">
      <xdr:nvCxnSpPr>
        <xdr:cNvPr id="519" name="直線コネクタ 518"/>
        <xdr:cNvCxnSpPr/>
      </xdr:nvCxnSpPr>
      <xdr:spPr>
        <a:xfrm flipV="1">
          <a:off x="16317595" y="6041904"/>
          <a:ext cx="1269" cy="6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164898</xdr:rowOff>
    </xdr:from>
    <xdr:ext cx="534377" cy="259045"/>
    <xdr:sp macro="" textlink="">
      <xdr:nvSpPr>
        <xdr:cNvPr id="520" name="消防費最小値テキスト"/>
        <xdr:cNvSpPr txBox="1"/>
      </xdr:nvSpPr>
      <xdr:spPr>
        <a:xfrm>
          <a:off x="16370300" y="66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161071</xdr:rowOff>
    </xdr:from>
    <xdr:to>
      <xdr:col>86</xdr:col>
      <xdr:colOff>25400</xdr:colOff>
      <xdr:row>38</xdr:row>
      <xdr:rowOff>161071</xdr:rowOff>
    </xdr:to>
    <xdr:cxnSp macro="">
      <xdr:nvCxnSpPr>
        <xdr:cNvPr id="521" name="直線コネクタ 520"/>
        <xdr:cNvCxnSpPr/>
      </xdr:nvCxnSpPr>
      <xdr:spPr>
        <a:xfrm>
          <a:off x="16230600" y="667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159281</xdr:rowOff>
    </xdr:from>
    <xdr:ext cx="599010" cy="259045"/>
    <xdr:sp macro="" textlink="">
      <xdr:nvSpPr>
        <xdr:cNvPr id="522" name="消防費最大値テキスト"/>
        <xdr:cNvSpPr txBox="1"/>
      </xdr:nvSpPr>
      <xdr:spPr>
        <a:xfrm>
          <a:off x="16370300" y="581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41154</xdr:rowOff>
    </xdr:from>
    <xdr:to>
      <xdr:col>86</xdr:col>
      <xdr:colOff>25400</xdr:colOff>
      <xdr:row>35</xdr:row>
      <xdr:rowOff>41154</xdr:rowOff>
    </xdr:to>
    <xdr:cxnSp macro="">
      <xdr:nvCxnSpPr>
        <xdr:cNvPr id="523" name="直線コネクタ 522"/>
        <xdr:cNvCxnSpPr/>
      </xdr:nvCxnSpPr>
      <xdr:spPr>
        <a:xfrm>
          <a:off x="16230600" y="604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168301</xdr:rowOff>
    </xdr:from>
    <xdr:to>
      <xdr:col>85</xdr:col>
      <xdr:colOff>127000</xdr:colOff>
      <xdr:row>35</xdr:row>
      <xdr:rowOff>41154</xdr:rowOff>
    </xdr:to>
    <xdr:cxnSp macro="">
      <xdr:nvCxnSpPr>
        <xdr:cNvPr id="524" name="直線コネクタ 523"/>
        <xdr:cNvCxnSpPr/>
      </xdr:nvCxnSpPr>
      <xdr:spPr>
        <a:xfrm>
          <a:off x="15481300" y="5997601"/>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115078</xdr:rowOff>
    </xdr:from>
    <xdr:ext cx="534377" cy="259045"/>
    <xdr:sp macro="" textlink="">
      <xdr:nvSpPr>
        <xdr:cNvPr id="525" name="消防費平均値テキスト"/>
        <xdr:cNvSpPr txBox="1"/>
      </xdr:nvSpPr>
      <xdr:spPr>
        <a:xfrm>
          <a:off x="16370300" y="645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136651</xdr:rowOff>
    </xdr:from>
    <xdr:to>
      <xdr:col>85</xdr:col>
      <xdr:colOff>177800</xdr:colOff>
      <xdr:row>38</xdr:row>
      <xdr:rowOff>66801</xdr:rowOff>
    </xdr:to>
    <xdr:sp macro="" textlink="">
      <xdr:nvSpPr>
        <xdr:cNvPr id="526" name="フローチャート: 判断 525"/>
        <xdr:cNvSpPr/>
      </xdr:nvSpPr>
      <xdr:spPr>
        <a:xfrm>
          <a:off x="16268700" y="648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55876</xdr:rowOff>
    </xdr:from>
    <xdr:to>
      <xdr:col>81</xdr:col>
      <xdr:colOff>50800</xdr:colOff>
      <xdr:row>34</xdr:row>
      <xdr:rowOff>168301</xdr:rowOff>
    </xdr:to>
    <xdr:cxnSp macro="">
      <xdr:nvCxnSpPr>
        <xdr:cNvPr id="527" name="直線コネクタ 526"/>
        <xdr:cNvCxnSpPr/>
      </xdr:nvCxnSpPr>
      <xdr:spPr>
        <a:xfrm>
          <a:off x="14592300" y="5370826"/>
          <a:ext cx="889000" cy="6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158754</xdr:rowOff>
    </xdr:from>
    <xdr:to>
      <xdr:col>81</xdr:col>
      <xdr:colOff>101600</xdr:colOff>
      <xdr:row>38</xdr:row>
      <xdr:rowOff>88904</xdr:rowOff>
    </xdr:to>
    <xdr:sp macro="" textlink="">
      <xdr:nvSpPr>
        <xdr:cNvPr id="528" name="フローチャート: 判断 527"/>
        <xdr:cNvSpPr/>
      </xdr:nvSpPr>
      <xdr:spPr>
        <a:xfrm>
          <a:off x="15430500" y="650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80031</xdr:rowOff>
    </xdr:from>
    <xdr:ext cx="534377" cy="259045"/>
    <xdr:sp macro="" textlink="">
      <xdr:nvSpPr>
        <xdr:cNvPr id="529" name="テキスト ボックス 528"/>
        <xdr:cNvSpPr txBox="1"/>
      </xdr:nvSpPr>
      <xdr:spPr>
        <a:xfrm>
          <a:off x="15214111" y="65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55876</xdr:rowOff>
    </xdr:from>
    <xdr:to>
      <xdr:col>76</xdr:col>
      <xdr:colOff>114300</xdr:colOff>
      <xdr:row>35</xdr:row>
      <xdr:rowOff>10339</xdr:rowOff>
    </xdr:to>
    <xdr:cxnSp macro="">
      <xdr:nvCxnSpPr>
        <xdr:cNvPr id="530" name="直線コネクタ 529"/>
        <xdr:cNvCxnSpPr/>
      </xdr:nvCxnSpPr>
      <xdr:spPr>
        <a:xfrm flipV="1">
          <a:off x="13703300" y="5370826"/>
          <a:ext cx="889000" cy="6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150054</xdr:rowOff>
    </xdr:from>
    <xdr:to>
      <xdr:col>76</xdr:col>
      <xdr:colOff>165100</xdr:colOff>
      <xdr:row>38</xdr:row>
      <xdr:rowOff>80204</xdr:rowOff>
    </xdr:to>
    <xdr:sp macro="" textlink="">
      <xdr:nvSpPr>
        <xdr:cNvPr id="531" name="フローチャート: 判断 530"/>
        <xdr:cNvSpPr/>
      </xdr:nvSpPr>
      <xdr:spPr>
        <a:xfrm>
          <a:off x="145415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71331</xdr:rowOff>
    </xdr:from>
    <xdr:ext cx="534377" cy="259045"/>
    <xdr:sp macro="" textlink="">
      <xdr:nvSpPr>
        <xdr:cNvPr id="532" name="テキスト ボックス 531"/>
        <xdr:cNvSpPr txBox="1"/>
      </xdr:nvSpPr>
      <xdr:spPr>
        <a:xfrm>
          <a:off x="14325111" y="65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133038</xdr:rowOff>
    </xdr:from>
    <xdr:to>
      <xdr:col>71</xdr:col>
      <xdr:colOff>177800</xdr:colOff>
      <xdr:row>35</xdr:row>
      <xdr:rowOff>10339</xdr:rowOff>
    </xdr:to>
    <xdr:cxnSp macro="">
      <xdr:nvCxnSpPr>
        <xdr:cNvPr id="533" name="直線コネクタ 532"/>
        <xdr:cNvCxnSpPr/>
      </xdr:nvCxnSpPr>
      <xdr:spPr>
        <a:xfrm>
          <a:off x="12814300" y="5962338"/>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1242</xdr:rowOff>
    </xdr:from>
    <xdr:to>
      <xdr:col>72</xdr:col>
      <xdr:colOff>38100</xdr:colOff>
      <xdr:row>38</xdr:row>
      <xdr:rowOff>102842</xdr:rowOff>
    </xdr:to>
    <xdr:sp macro="" textlink="">
      <xdr:nvSpPr>
        <xdr:cNvPr id="534" name="フローチャート: 判断 533"/>
        <xdr:cNvSpPr/>
      </xdr:nvSpPr>
      <xdr:spPr>
        <a:xfrm>
          <a:off x="13652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93969</xdr:rowOff>
    </xdr:from>
    <xdr:ext cx="534377" cy="259045"/>
    <xdr:sp macro="" textlink="">
      <xdr:nvSpPr>
        <xdr:cNvPr id="535" name="テキスト ボックス 534"/>
        <xdr:cNvSpPr txBox="1"/>
      </xdr:nvSpPr>
      <xdr:spPr>
        <a:xfrm>
          <a:off x="13436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168067</xdr:rowOff>
    </xdr:from>
    <xdr:to>
      <xdr:col>67</xdr:col>
      <xdr:colOff>101600</xdr:colOff>
      <xdr:row>38</xdr:row>
      <xdr:rowOff>98217</xdr:rowOff>
    </xdr:to>
    <xdr:sp macro="" textlink="">
      <xdr:nvSpPr>
        <xdr:cNvPr id="536" name="フローチャート: 判断 535"/>
        <xdr:cNvSpPr/>
      </xdr:nvSpPr>
      <xdr:spPr>
        <a:xfrm>
          <a:off x="12763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89344</xdr:rowOff>
    </xdr:from>
    <xdr:ext cx="534377" cy="259045"/>
    <xdr:sp macro="" textlink="">
      <xdr:nvSpPr>
        <xdr:cNvPr id="537" name="テキスト ボックス 536"/>
        <xdr:cNvSpPr txBox="1"/>
      </xdr:nvSpPr>
      <xdr:spPr>
        <a:xfrm>
          <a:off x="12547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161804</xdr:rowOff>
    </xdr:from>
    <xdr:to>
      <xdr:col>85</xdr:col>
      <xdr:colOff>177800</xdr:colOff>
      <xdr:row>35</xdr:row>
      <xdr:rowOff>91954</xdr:rowOff>
    </xdr:to>
    <xdr:sp macro="" textlink="">
      <xdr:nvSpPr>
        <xdr:cNvPr id="543" name="楕円 542"/>
        <xdr:cNvSpPr/>
      </xdr:nvSpPr>
      <xdr:spPr>
        <a:xfrm>
          <a:off x="16268700" y="59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114831</xdr:rowOff>
    </xdr:from>
    <xdr:ext cx="599010" cy="259045"/>
    <xdr:sp macro="" textlink="">
      <xdr:nvSpPr>
        <xdr:cNvPr id="544" name="消防費該当値テキスト"/>
        <xdr:cNvSpPr txBox="1"/>
      </xdr:nvSpPr>
      <xdr:spPr>
        <a:xfrm>
          <a:off x="16370300" y="59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117501</xdr:rowOff>
    </xdr:from>
    <xdr:to>
      <xdr:col>81</xdr:col>
      <xdr:colOff>101600</xdr:colOff>
      <xdr:row>35</xdr:row>
      <xdr:rowOff>47651</xdr:rowOff>
    </xdr:to>
    <xdr:sp macro="" textlink="">
      <xdr:nvSpPr>
        <xdr:cNvPr id="545" name="楕円 544"/>
        <xdr:cNvSpPr/>
      </xdr:nvSpPr>
      <xdr:spPr>
        <a:xfrm>
          <a:off x="15430500" y="5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64178</xdr:rowOff>
    </xdr:from>
    <xdr:ext cx="599010" cy="259045"/>
    <xdr:sp macro="" textlink="">
      <xdr:nvSpPr>
        <xdr:cNvPr id="546" name="テキスト ボックス 545"/>
        <xdr:cNvSpPr txBox="1"/>
      </xdr:nvSpPr>
      <xdr:spPr>
        <a:xfrm>
          <a:off x="15181795" y="572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5076</xdr:rowOff>
    </xdr:from>
    <xdr:to>
      <xdr:col>76</xdr:col>
      <xdr:colOff>165100</xdr:colOff>
      <xdr:row>31</xdr:row>
      <xdr:rowOff>106676</xdr:rowOff>
    </xdr:to>
    <xdr:sp macro="" textlink="">
      <xdr:nvSpPr>
        <xdr:cNvPr id="547" name="楕円 546"/>
        <xdr:cNvSpPr/>
      </xdr:nvSpPr>
      <xdr:spPr>
        <a:xfrm>
          <a:off x="14541500" y="5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123203</xdr:rowOff>
    </xdr:from>
    <xdr:ext cx="599010" cy="259045"/>
    <xdr:sp macro="" textlink="">
      <xdr:nvSpPr>
        <xdr:cNvPr id="548" name="テキスト ボックス 547"/>
        <xdr:cNvSpPr txBox="1"/>
      </xdr:nvSpPr>
      <xdr:spPr>
        <a:xfrm>
          <a:off x="14292795" y="50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130989</xdr:rowOff>
    </xdr:from>
    <xdr:to>
      <xdr:col>72</xdr:col>
      <xdr:colOff>38100</xdr:colOff>
      <xdr:row>35</xdr:row>
      <xdr:rowOff>61139</xdr:rowOff>
    </xdr:to>
    <xdr:sp macro="" textlink="">
      <xdr:nvSpPr>
        <xdr:cNvPr id="549" name="楕円 548"/>
        <xdr:cNvSpPr/>
      </xdr:nvSpPr>
      <xdr:spPr>
        <a:xfrm>
          <a:off x="13652500" y="59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77666</xdr:rowOff>
    </xdr:from>
    <xdr:ext cx="599010" cy="259045"/>
    <xdr:sp macro="" textlink="">
      <xdr:nvSpPr>
        <xdr:cNvPr id="550" name="テキスト ボックス 549"/>
        <xdr:cNvSpPr txBox="1"/>
      </xdr:nvSpPr>
      <xdr:spPr>
        <a:xfrm>
          <a:off x="13403795" y="573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82238</xdr:rowOff>
    </xdr:from>
    <xdr:to>
      <xdr:col>67</xdr:col>
      <xdr:colOff>101600</xdr:colOff>
      <xdr:row>35</xdr:row>
      <xdr:rowOff>12388</xdr:rowOff>
    </xdr:to>
    <xdr:sp macro="" textlink="">
      <xdr:nvSpPr>
        <xdr:cNvPr id="551" name="楕円 550"/>
        <xdr:cNvSpPr/>
      </xdr:nvSpPr>
      <xdr:spPr>
        <a:xfrm>
          <a:off x="12763500" y="59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28915</xdr:rowOff>
    </xdr:from>
    <xdr:ext cx="599010" cy="259045"/>
    <xdr:sp macro="" textlink="">
      <xdr:nvSpPr>
        <xdr:cNvPr id="552" name="テキスト ボックス 551"/>
        <xdr:cNvSpPr txBox="1"/>
      </xdr:nvSpPr>
      <xdr:spPr>
        <a:xfrm>
          <a:off x="12514795" y="568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79" name="直線コネクタ 578"/>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0"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1" name="直線コネクタ 580"/>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2"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3" name="直線コネクタ 582"/>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151718</xdr:rowOff>
    </xdr:from>
    <xdr:to>
      <xdr:col>85</xdr:col>
      <xdr:colOff>127000</xdr:colOff>
      <xdr:row>58</xdr:row>
      <xdr:rowOff>71741</xdr:rowOff>
    </xdr:to>
    <xdr:cxnSp macro="">
      <xdr:nvCxnSpPr>
        <xdr:cNvPr id="584" name="直線コネクタ 583"/>
        <xdr:cNvCxnSpPr/>
      </xdr:nvCxnSpPr>
      <xdr:spPr>
        <a:xfrm flipV="1">
          <a:off x="15481300" y="9924368"/>
          <a:ext cx="8382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5"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6" name="フローチャート: 判断 585"/>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127758</xdr:rowOff>
    </xdr:from>
    <xdr:to>
      <xdr:col>81</xdr:col>
      <xdr:colOff>50800</xdr:colOff>
      <xdr:row>58</xdr:row>
      <xdr:rowOff>71741</xdr:rowOff>
    </xdr:to>
    <xdr:cxnSp macro="">
      <xdr:nvCxnSpPr>
        <xdr:cNvPr id="587" name="直線コネクタ 586"/>
        <xdr:cNvCxnSpPr/>
      </xdr:nvCxnSpPr>
      <xdr:spPr>
        <a:xfrm>
          <a:off x="14592300" y="9900408"/>
          <a:ext cx="889000" cy="1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88" name="フローチャート: 判断 587"/>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89" name="テキスト ボックス 588"/>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127758</xdr:rowOff>
    </xdr:from>
    <xdr:to>
      <xdr:col>76</xdr:col>
      <xdr:colOff>114300</xdr:colOff>
      <xdr:row>58</xdr:row>
      <xdr:rowOff>3443</xdr:rowOff>
    </xdr:to>
    <xdr:cxnSp macro="">
      <xdr:nvCxnSpPr>
        <xdr:cNvPr id="590" name="直線コネクタ 589"/>
        <xdr:cNvCxnSpPr/>
      </xdr:nvCxnSpPr>
      <xdr:spPr>
        <a:xfrm flipV="1">
          <a:off x="13703300" y="9900408"/>
          <a:ext cx="8890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1" name="フローチャート: 判断 590"/>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2" name="テキスト ボックス 591"/>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149933</xdr:rowOff>
    </xdr:from>
    <xdr:to>
      <xdr:col>71</xdr:col>
      <xdr:colOff>177800</xdr:colOff>
      <xdr:row>58</xdr:row>
      <xdr:rowOff>3443</xdr:rowOff>
    </xdr:to>
    <xdr:cxnSp macro="">
      <xdr:nvCxnSpPr>
        <xdr:cNvPr id="593" name="直線コネクタ 592"/>
        <xdr:cNvCxnSpPr/>
      </xdr:nvCxnSpPr>
      <xdr:spPr>
        <a:xfrm>
          <a:off x="12814300" y="9922583"/>
          <a:ext cx="8890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4" name="フローチャート: 判断 593"/>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5" name="テキスト ボックス 594"/>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6" name="フローチャート: 判断 595"/>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597" name="テキスト ボックス 596"/>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100918</xdr:rowOff>
    </xdr:from>
    <xdr:to>
      <xdr:col>85</xdr:col>
      <xdr:colOff>177800</xdr:colOff>
      <xdr:row>58</xdr:row>
      <xdr:rowOff>31068</xdr:rowOff>
    </xdr:to>
    <xdr:sp macro="" textlink="">
      <xdr:nvSpPr>
        <xdr:cNvPr id="603" name="楕円 602"/>
        <xdr:cNvSpPr/>
      </xdr:nvSpPr>
      <xdr:spPr>
        <a:xfrm>
          <a:off x="16268700" y="987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79345</xdr:rowOff>
    </xdr:from>
    <xdr:ext cx="534377" cy="259045"/>
    <xdr:sp macro="" textlink="">
      <xdr:nvSpPr>
        <xdr:cNvPr id="604" name="教育費該当値テキスト"/>
        <xdr:cNvSpPr txBox="1"/>
      </xdr:nvSpPr>
      <xdr:spPr>
        <a:xfrm>
          <a:off x="16370300" y="98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20941</xdr:rowOff>
    </xdr:from>
    <xdr:to>
      <xdr:col>81</xdr:col>
      <xdr:colOff>101600</xdr:colOff>
      <xdr:row>58</xdr:row>
      <xdr:rowOff>122541</xdr:rowOff>
    </xdr:to>
    <xdr:sp macro="" textlink="">
      <xdr:nvSpPr>
        <xdr:cNvPr id="605" name="楕円 604"/>
        <xdr:cNvSpPr/>
      </xdr:nvSpPr>
      <xdr:spPr>
        <a:xfrm>
          <a:off x="15430500" y="99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113668</xdr:rowOff>
    </xdr:from>
    <xdr:ext cx="534377" cy="259045"/>
    <xdr:sp macro="" textlink="">
      <xdr:nvSpPr>
        <xdr:cNvPr id="606" name="テキスト ボックス 605"/>
        <xdr:cNvSpPr txBox="1"/>
      </xdr:nvSpPr>
      <xdr:spPr>
        <a:xfrm>
          <a:off x="15214111" y="1005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76958</xdr:rowOff>
    </xdr:from>
    <xdr:to>
      <xdr:col>76</xdr:col>
      <xdr:colOff>165100</xdr:colOff>
      <xdr:row>58</xdr:row>
      <xdr:rowOff>7108</xdr:rowOff>
    </xdr:to>
    <xdr:sp macro="" textlink="">
      <xdr:nvSpPr>
        <xdr:cNvPr id="607" name="楕円 606"/>
        <xdr:cNvSpPr/>
      </xdr:nvSpPr>
      <xdr:spPr>
        <a:xfrm>
          <a:off x="14541500" y="9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23635</xdr:rowOff>
    </xdr:from>
    <xdr:ext cx="534377" cy="259045"/>
    <xdr:sp macro="" textlink="">
      <xdr:nvSpPr>
        <xdr:cNvPr id="608" name="テキスト ボックス 607"/>
        <xdr:cNvSpPr txBox="1"/>
      </xdr:nvSpPr>
      <xdr:spPr>
        <a:xfrm>
          <a:off x="14325111" y="96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124093</xdr:rowOff>
    </xdr:from>
    <xdr:to>
      <xdr:col>72</xdr:col>
      <xdr:colOff>38100</xdr:colOff>
      <xdr:row>58</xdr:row>
      <xdr:rowOff>54243</xdr:rowOff>
    </xdr:to>
    <xdr:sp macro="" textlink="">
      <xdr:nvSpPr>
        <xdr:cNvPr id="609" name="楕円 608"/>
        <xdr:cNvSpPr/>
      </xdr:nvSpPr>
      <xdr:spPr>
        <a:xfrm>
          <a:off x="13652500" y="98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45370</xdr:rowOff>
    </xdr:from>
    <xdr:ext cx="534377" cy="259045"/>
    <xdr:sp macro="" textlink="">
      <xdr:nvSpPr>
        <xdr:cNvPr id="610" name="テキスト ボックス 609"/>
        <xdr:cNvSpPr txBox="1"/>
      </xdr:nvSpPr>
      <xdr:spPr>
        <a:xfrm>
          <a:off x="13436111" y="99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99133</xdr:rowOff>
    </xdr:from>
    <xdr:to>
      <xdr:col>67</xdr:col>
      <xdr:colOff>101600</xdr:colOff>
      <xdr:row>58</xdr:row>
      <xdr:rowOff>29283</xdr:rowOff>
    </xdr:to>
    <xdr:sp macro="" textlink="">
      <xdr:nvSpPr>
        <xdr:cNvPr id="611" name="楕円 610"/>
        <xdr:cNvSpPr/>
      </xdr:nvSpPr>
      <xdr:spPr>
        <a:xfrm>
          <a:off x="12763500" y="98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20410</xdr:rowOff>
    </xdr:from>
    <xdr:ext cx="534377" cy="259045"/>
    <xdr:sp macro="" textlink="">
      <xdr:nvSpPr>
        <xdr:cNvPr id="612" name="テキスト ボックス 611"/>
        <xdr:cNvSpPr txBox="1"/>
      </xdr:nvSpPr>
      <xdr:spPr>
        <a:xfrm>
          <a:off x="12547111" y="99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6" name="直線コネクタ 635"/>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37"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39"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0" name="直線コネクタ 639"/>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12950</xdr:rowOff>
    </xdr:from>
    <xdr:to>
      <xdr:col>85</xdr:col>
      <xdr:colOff>127000</xdr:colOff>
      <xdr:row>79</xdr:row>
      <xdr:rowOff>25980</xdr:rowOff>
    </xdr:to>
    <xdr:cxnSp macro="">
      <xdr:nvCxnSpPr>
        <xdr:cNvPr id="641" name="直線コネクタ 640"/>
        <xdr:cNvCxnSpPr/>
      </xdr:nvCxnSpPr>
      <xdr:spPr>
        <a:xfrm>
          <a:off x="15481300" y="1355750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2" name="災害復旧費平均値テキスト"/>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3" name="フローチャート: 判断 642"/>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12950</xdr:rowOff>
    </xdr:from>
    <xdr:to>
      <xdr:col>81</xdr:col>
      <xdr:colOff>50800</xdr:colOff>
      <xdr:row>79</xdr:row>
      <xdr:rowOff>21834</xdr:rowOff>
    </xdr:to>
    <xdr:cxnSp macro="">
      <xdr:nvCxnSpPr>
        <xdr:cNvPr id="644" name="直線コネクタ 643"/>
        <xdr:cNvCxnSpPr/>
      </xdr:nvCxnSpPr>
      <xdr:spPr>
        <a:xfrm flipV="1">
          <a:off x="14592300" y="13557500"/>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5" name="フローチャート: 判断 644"/>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6" name="テキスト ボックス 645"/>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3770</xdr:rowOff>
    </xdr:from>
    <xdr:to>
      <xdr:col>76</xdr:col>
      <xdr:colOff>114300</xdr:colOff>
      <xdr:row>79</xdr:row>
      <xdr:rowOff>21834</xdr:rowOff>
    </xdr:to>
    <xdr:cxnSp macro="">
      <xdr:nvCxnSpPr>
        <xdr:cNvPr id="647" name="直線コネクタ 646"/>
        <xdr:cNvCxnSpPr/>
      </xdr:nvCxnSpPr>
      <xdr:spPr>
        <a:xfrm>
          <a:off x="13703300" y="1354832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48" name="フローチャート: 判断 647"/>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49" name="テキスト ボックス 648"/>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137559</xdr:rowOff>
    </xdr:from>
    <xdr:to>
      <xdr:col>71</xdr:col>
      <xdr:colOff>177800</xdr:colOff>
      <xdr:row>79</xdr:row>
      <xdr:rowOff>3770</xdr:rowOff>
    </xdr:to>
    <xdr:cxnSp macro="">
      <xdr:nvCxnSpPr>
        <xdr:cNvPr id="650" name="直線コネクタ 649"/>
        <xdr:cNvCxnSpPr/>
      </xdr:nvCxnSpPr>
      <xdr:spPr>
        <a:xfrm>
          <a:off x="12814300" y="1351065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1" name="フローチャート: 判断 650"/>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64169</xdr:rowOff>
    </xdr:from>
    <xdr:ext cx="469744" cy="259045"/>
    <xdr:sp macro="" textlink="">
      <xdr:nvSpPr>
        <xdr:cNvPr id="652" name="テキスト ボックス 651"/>
        <xdr:cNvSpPr txBox="1"/>
      </xdr:nvSpPr>
      <xdr:spPr>
        <a:xfrm>
          <a:off x="13468428" y="136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3" name="フローチャート: 判断 652"/>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27996</xdr:rowOff>
    </xdr:from>
    <xdr:ext cx="534377" cy="259045"/>
    <xdr:sp macro="" textlink="">
      <xdr:nvSpPr>
        <xdr:cNvPr id="654" name="テキスト ボックス 653"/>
        <xdr:cNvSpPr txBox="1"/>
      </xdr:nvSpPr>
      <xdr:spPr>
        <a:xfrm>
          <a:off x="12547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146630</xdr:rowOff>
    </xdr:from>
    <xdr:to>
      <xdr:col>85</xdr:col>
      <xdr:colOff>177800</xdr:colOff>
      <xdr:row>79</xdr:row>
      <xdr:rowOff>76780</xdr:rowOff>
    </xdr:to>
    <xdr:sp macro="" textlink="">
      <xdr:nvSpPr>
        <xdr:cNvPr id="660" name="楕円 659"/>
        <xdr:cNvSpPr/>
      </xdr:nvSpPr>
      <xdr:spPr>
        <a:xfrm>
          <a:off x="16268700" y="135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105131</xdr:rowOff>
    </xdr:from>
    <xdr:ext cx="469744" cy="259045"/>
    <xdr:sp macro="" textlink="">
      <xdr:nvSpPr>
        <xdr:cNvPr id="661" name="災害復旧費該当値テキスト"/>
        <xdr:cNvSpPr txBox="1"/>
      </xdr:nvSpPr>
      <xdr:spPr>
        <a:xfrm>
          <a:off x="16370300" y="1347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133600</xdr:rowOff>
    </xdr:from>
    <xdr:to>
      <xdr:col>81</xdr:col>
      <xdr:colOff>101600</xdr:colOff>
      <xdr:row>79</xdr:row>
      <xdr:rowOff>63750</xdr:rowOff>
    </xdr:to>
    <xdr:sp macro="" textlink="">
      <xdr:nvSpPr>
        <xdr:cNvPr id="662" name="楕円 661"/>
        <xdr:cNvSpPr/>
      </xdr:nvSpPr>
      <xdr:spPr>
        <a:xfrm>
          <a:off x="15430500" y="135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54877</xdr:rowOff>
    </xdr:from>
    <xdr:ext cx="469744" cy="259045"/>
    <xdr:sp macro="" textlink="">
      <xdr:nvSpPr>
        <xdr:cNvPr id="663" name="テキスト ボックス 662"/>
        <xdr:cNvSpPr txBox="1"/>
      </xdr:nvSpPr>
      <xdr:spPr>
        <a:xfrm>
          <a:off x="15246428" y="1359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142484</xdr:rowOff>
    </xdr:from>
    <xdr:to>
      <xdr:col>76</xdr:col>
      <xdr:colOff>165100</xdr:colOff>
      <xdr:row>79</xdr:row>
      <xdr:rowOff>72634</xdr:rowOff>
    </xdr:to>
    <xdr:sp macro="" textlink="">
      <xdr:nvSpPr>
        <xdr:cNvPr id="664" name="楕円 663"/>
        <xdr:cNvSpPr/>
      </xdr:nvSpPr>
      <xdr:spPr>
        <a:xfrm>
          <a:off x="14541500" y="135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63761</xdr:rowOff>
    </xdr:from>
    <xdr:ext cx="469744" cy="259045"/>
    <xdr:sp macro="" textlink="">
      <xdr:nvSpPr>
        <xdr:cNvPr id="665" name="テキスト ボックス 664"/>
        <xdr:cNvSpPr txBox="1"/>
      </xdr:nvSpPr>
      <xdr:spPr>
        <a:xfrm>
          <a:off x="14357428" y="136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124420</xdr:rowOff>
    </xdr:from>
    <xdr:to>
      <xdr:col>72</xdr:col>
      <xdr:colOff>38100</xdr:colOff>
      <xdr:row>79</xdr:row>
      <xdr:rowOff>54570</xdr:rowOff>
    </xdr:to>
    <xdr:sp macro="" textlink="">
      <xdr:nvSpPr>
        <xdr:cNvPr id="666" name="楕円 665"/>
        <xdr:cNvSpPr/>
      </xdr:nvSpPr>
      <xdr:spPr>
        <a:xfrm>
          <a:off x="13652500" y="134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71097</xdr:rowOff>
    </xdr:from>
    <xdr:ext cx="534377" cy="259045"/>
    <xdr:sp macro="" textlink="">
      <xdr:nvSpPr>
        <xdr:cNvPr id="667" name="テキスト ボックス 666"/>
        <xdr:cNvSpPr txBox="1"/>
      </xdr:nvSpPr>
      <xdr:spPr>
        <a:xfrm>
          <a:off x="13436111" y="1327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86759</xdr:rowOff>
    </xdr:from>
    <xdr:to>
      <xdr:col>67</xdr:col>
      <xdr:colOff>101600</xdr:colOff>
      <xdr:row>79</xdr:row>
      <xdr:rowOff>16909</xdr:rowOff>
    </xdr:to>
    <xdr:sp macro="" textlink="">
      <xdr:nvSpPr>
        <xdr:cNvPr id="668" name="楕円 667"/>
        <xdr:cNvSpPr/>
      </xdr:nvSpPr>
      <xdr:spPr>
        <a:xfrm>
          <a:off x="12763500" y="134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33436</xdr:rowOff>
    </xdr:from>
    <xdr:ext cx="534377" cy="259045"/>
    <xdr:sp macro="" textlink="">
      <xdr:nvSpPr>
        <xdr:cNvPr id="669" name="テキスト ボックス 668"/>
        <xdr:cNvSpPr txBox="1"/>
      </xdr:nvSpPr>
      <xdr:spPr>
        <a:xfrm>
          <a:off x="12547111" y="13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5" name="テキスト ボックス 68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3" name="直線コネクタ 692"/>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4"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5" name="直線コネクタ 694"/>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6"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697" name="直線コネクタ 696"/>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71882</xdr:rowOff>
    </xdr:from>
    <xdr:to>
      <xdr:col>85</xdr:col>
      <xdr:colOff>127000</xdr:colOff>
      <xdr:row>93</xdr:row>
      <xdr:rowOff>112709</xdr:rowOff>
    </xdr:to>
    <xdr:cxnSp macro="">
      <xdr:nvCxnSpPr>
        <xdr:cNvPr id="698" name="直線コネクタ 697"/>
        <xdr:cNvCxnSpPr/>
      </xdr:nvCxnSpPr>
      <xdr:spPr>
        <a:xfrm>
          <a:off x="15481300" y="15502382"/>
          <a:ext cx="838200" cy="55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699"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0" name="フローチャート: 判断 699"/>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71882</xdr:rowOff>
    </xdr:from>
    <xdr:to>
      <xdr:col>81</xdr:col>
      <xdr:colOff>50800</xdr:colOff>
      <xdr:row>93</xdr:row>
      <xdr:rowOff>155527</xdr:rowOff>
    </xdr:to>
    <xdr:cxnSp macro="">
      <xdr:nvCxnSpPr>
        <xdr:cNvPr id="701" name="直線コネクタ 700"/>
        <xdr:cNvCxnSpPr/>
      </xdr:nvCxnSpPr>
      <xdr:spPr>
        <a:xfrm flipV="1">
          <a:off x="14592300" y="15502382"/>
          <a:ext cx="889000" cy="59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2" name="フローチャート: 判断 701"/>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3" name="テキスト ボックス 702"/>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155527</xdr:rowOff>
    </xdr:from>
    <xdr:to>
      <xdr:col>76</xdr:col>
      <xdr:colOff>114300</xdr:colOff>
      <xdr:row>94</xdr:row>
      <xdr:rowOff>20424</xdr:rowOff>
    </xdr:to>
    <xdr:cxnSp macro="">
      <xdr:nvCxnSpPr>
        <xdr:cNvPr id="704" name="直線コネクタ 703"/>
        <xdr:cNvCxnSpPr/>
      </xdr:nvCxnSpPr>
      <xdr:spPr>
        <a:xfrm flipV="1">
          <a:off x="13703300" y="1610037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5" name="フローチャート: 判断 704"/>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6" name="テキスト ボックス 705"/>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45501</xdr:rowOff>
    </xdr:from>
    <xdr:to>
      <xdr:col>71</xdr:col>
      <xdr:colOff>177800</xdr:colOff>
      <xdr:row>94</xdr:row>
      <xdr:rowOff>20424</xdr:rowOff>
    </xdr:to>
    <xdr:cxnSp macro="">
      <xdr:nvCxnSpPr>
        <xdr:cNvPr id="707" name="直線コネクタ 706"/>
        <xdr:cNvCxnSpPr/>
      </xdr:nvCxnSpPr>
      <xdr:spPr>
        <a:xfrm>
          <a:off x="12814300" y="15990351"/>
          <a:ext cx="8890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08" name="フローチャート: 判断 707"/>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09" name="テキスト ボックス 708"/>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0" name="フローチャート: 判断 709"/>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1" name="テキスト ボックス 710"/>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61909</xdr:rowOff>
    </xdr:from>
    <xdr:to>
      <xdr:col>85</xdr:col>
      <xdr:colOff>177800</xdr:colOff>
      <xdr:row>93</xdr:row>
      <xdr:rowOff>163509</xdr:rowOff>
    </xdr:to>
    <xdr:sp macro="" textlink="">
      <xdr:nvSpPr>
        <xdr:cNvPr id="717" name="楕円 716"/>
        <xdr:cNvSpPr/>
      </xdr:nvSpPr>
      <xdr:spPr>
        <a:xfrm>
          <a:off x="16268700" y="160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84786</xdr:rowOff>
    </xdr:from>
    <xdr:ext cx="599010" cy="259045"/>
    <xdr:sp macro="" textlink="">
      <xdr:nvSpPr>
        <xdr:cNvPr id="718" name="公債費該当値テキスト"/>
        <xdr:cNvSpPr txBox="1"/>
      </xdr:nvSpPr>
      <xdr:spPr>
        <a:xfrm>
          <a:off x="16370300" y="158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21082</xdr:rowOff>
    </xdr:from>
    <xdr:to>
      <xdr:col>81</xdr:col>
      <xdr:colOff>101600</xdr:colOff>
      <xdr:row>90</xdr:row>
      <xdr:rowOff>122682</xdr:rowOff>
    </xdr:to>
    <xdr:sp macro="" textlink="">
      <xdr:nvSpPr>
        <xdr:cNvPr id="719" name="楕円 718"/>
        <xdr:cNvSpPr/>
      </xdr:nvSpPr>
      <xdr:spPr>
        <a:xfrm>
          <a:off x="15430500" y="15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139209</xdr:rowOff>
    </xdr:from>
    <xdr:ext cx="599010" cy="259045"/>
    <xdr:sp macro="" textlink="">
      <xdr:nvSpPr>
        <xdr:cNvPr id="720" name="テキスト ボックス 719"/>
        <xdr:cNvSpPr txBox="1"/>
      </xdr:nvSpPr>
      <xdr:spPr>
        <a:xfrm>
          <a:off x="15181795" y="1522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104727</xdr:rowOff>
    </xdr:from>
    <xdr:to>
      <xdr:col>76</xdr:col>
      <xdr:colOff>165100</xdr:colOff>
      <xdr:row>94</xdr:row>
      <xdr:rowOff>34877</xdr:rowOff>
    </xdr:to>
    <xdr:sp macro="" textlink="">
      <xdr:nvSpPr>
        <xdr:cNvPr id="721" name="楕円 720"/>
        <xdr:cNvSpPr/>
      </xdr:nvSpPr>
      <xdr:spPr>
        <a:xfrm>
          <a:off x="14541500" y="160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51404</xdr:rowOff>
    </xdr:from>
    <xdr:ext cx="599010" cy="259045"/>
    <xdr:sp macro="" textlink="">
      <xdr:nvSpPr>
        <xdr:cNvPr id="722" name="テキスト ボックス 721"/>
        <xdr:cNvSpPr txBox="1"/>
      </xdr:nvSpPr>
      <xdr:spPr>
        <a:xfrm>
          <a:off x="14292795" y="158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141074</xdr:rowOff>
    </xdr:from>
    <xdr:to>
      <xdr:col>72</xdr:col>
      <xdr:colOff>38100</xdr:colOff>
      <xdr:row>94</xdr:row>
      <xdr:rowOff>71224</xdr:rowOff>
    </xdr:to>
    <xdr:sp macro="" textlink="">
      <xdr:nvSpPr>
        <xdr:cNvPr id="723" name="楕円 722"/>
        <xdr:cNvSpPr/>
      </xdr:nvSpPr>
      <xdr:spPr>
        <a:xfrm>
          <a:off x="13652500" y="160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87751</xdr:rowOff>
    </xdr:from>
    <xdr:ext cx="599010" cy="259045"/>
    <xdr:sp macro="" textlink="">
      <xdr:nvSpPr>
        <xdr:cNvPr id="724" name="テキスト ボックス 723"/>
        <xdr:cNvSpPr txBox="1"/>
      </xdr:nvSpPr>
      <xdr:spPr>
        <a:xfrm>
          <a:off x="13403795" y="158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166151</xdr:rowOff>
    </xdr:from>
    <xdr:to>
      <xdr:col>67</xdr:col>
      <xdr:colOff>101600</xdr:colOff>
      <xdr:row>93</xdr:row>
      <xdr:rowOff>96301</xdr:rowOff>
    </xdr:to>
    <xdr:sp macro="" textlink="">
      <xdr:nvSpPr>
        <xdr:cNvPr id="725" name="楕円 724"/>
        <xdr:cNvSpPr/>
      </xdr:nvSpPr>
      <xdr:spPr>
        <a:xfrm>
          <a:off x="12763500" y="159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112828</xdr:rowOff>
    </xdr:from>
    <xdr:ext cx="599010" cy="259045"/>
    <xdr:sp macro="" textlink="">
      <xdr:nvSpPr>
        <xdr:cNvPr id="726" name="テキスト ボックス 725"/>
        <xdr:cNvSpPr txBox="1"/>
      </xdr:nvSpPr>
      <xdr:spPr>
        <a:xfrm>
          <a:off x="12514795" y="1571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6" name="テキスト ボックス 74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0" name="直線コネクタ 749"/>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1"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3"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4" name="直線コネクタ 753"/>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6"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57" name="フローチャート: 判断 756"/>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9" name="フローチャート: 判断 758"/>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0" name="テキスト ボックス 759"/>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2" name="フローチャート: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5" name="フローチャート: 判断 764"/>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6" name="テキスト ボックス 765"/>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7" name="フローチャート: 判断 766"/>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8" name="テキスト ボックス 767"/>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5"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消防費は、都市防災総合推進事業や避難所環境整備事業の減により、全体的な減となったものの、地震津波対策（防災対策）を積極的に実施する当町は依然として類似団体より高い水準である。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総務費は、住民一人当たりで</a:t>
          </a:r>
          <a:r>
            <a:rPr kumimoji="1" lang="en-US" altLang="ja-JP" sz="1300">
              <a:latin typeface="ＭＳ Ｐゴシック" panose="020B0600070205080204" pitchFamily="50" charset="-128"/>
              <a:ea typeface="ＭＳ Ｐゴシック" panose="020B0600070205080204" pitchFamily="50" charset="-128"/>
            </a:rPr>
            <a:t>155,481</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倍で、昨年度よりも大幅な減となった。これは庁舎建設事業が終了したことによるものである。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民生費は、住民一人当たりで</a:t>
          </a:r>
          <a:r>
            <a:rPr kumimoji="1" lang="en-US" altLang="ja-JP" sz="1300">
              <a:latin typeface="ＭＳ Ｐゴシック" panose="020B0600070205080204" pitchFamily="50" charset="-128"/>
              <a:ea typeface="ＭＳ Ｐゴシック" panose="020B0600070205080204" pitchFamily="50" charset="-128"/>
            </a:rPr>
            <a:t>184,217</a:t>
          </a:r>
          <a:r>
            <a:rPr kumimoji="1" lang="ja-JP" altLang="en-US" sz="1300">
              <a:latin typeface="ＭＳ Ｐゴシック" panose="020B0600070205080204" pitchFamily="50" charset="-128"/>
              <a:ea typeface="ＭＳ Ｐゴシック" panose="020B0600070205080204" pitchFamily="50" charset="-128"/>
            </a:rPr>
            <a:t>円となっており、類似団体との比較では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倍で、昨年度よりも大幅な減となった。これは、佐賀保育所移転事業の終了などが大きな要因である。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公債費は、住民一人当たりで</a:t>
          </a:r>
          <a:r>
            <a:rPr kumimoji="1" lang="en-US" altLang="ja-JP" sz="1300">
              <a:latin typeface="ＭＳ Ｐゴシック" panose="020B0600070205080204" pitchFamily="50" charset="-128"/>
              <a:ea typeface="ＭＳ Ｐゴシック" panose="020B0600070205080204" pitchFamily="50" charset="-128"/>
            </a:rPr>
            <a:t>126,042</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円となっており、依然として類似団体と平均よりも高い数値だが、昨年行った繰上償還により減となっているため、今後も繰上償還を実施しながら、公債費の更なる削減に努めたい。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調整基金」を活用していないため利子分が増となっている。実質収支額と実質単年度収支については、借入額の大きい緊急防災・減災事業債である避難誘導版設置事業や津波避難タワー整備事業等の元金据置期間終了により、昨年と比べ低い数値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しかし、今後も合併支援措置の縮減による歳入の減などが見込まれるため、「黒潮町総合戦略」により、町の施策を推進しつつ、財政基盤の強化に努めていくことが必要である。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高知県黒潮町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年度決算より「国民健康保険事業特別会計」が赤字決算となっていたが、黒字となり改善している。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年度より国保制度が改革され新制度に移行し、県全体で医療給付費をまかなうことで各市町村での経費が調整されたことが大きな要因であると考えられる。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しかしながら、一般会計からの繰出金は依然として続いており、累積赤字は解消されたが、会計単体では赤字解消には至っていないため、その解消は喫緊の課題である。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解消に向けて、保険税率の改正が必要となるが、その他の税率が近年で向上したため、保険税率については今後の検討事項となっている。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9068023</v>
      </c>
      <c r="BO4" s="430"/>
      <c r="BP4" s="430"/>
      <c r="BQ4" s="430"/>
      <c r="BR4" s="430"/>
      <c r="BS4" s="430"/>
      <c r="BT4" s="430"/>
      <c r="BU4" s="431"/>
      <c r="BV4" s="429">
        <v>12722412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9012030</v>
      </c>
      <c r="BO5" s="467"/>
      <c r="BP5" s="467"/>
      <c r="BQ5" s="467"/>
      <c r="BR5" s="467"/>
      <c r="BS5" s="467"/>
      <c r="BT5" s="467"/>
      <c r="BU5" s="468"/>
      <c r="BV5" s="466">
        <v>12552678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97.5</v>
      </c>
      <c r="CU5" s="464"/>
      <c r="CV5" s="464"/>
      <c r="CW5" s="464"/>
      <c r="CX5" s="464"/>
      <c r="CY5" s="464"/>
      <c r="CZ5" s="464"/>
      <c r="DA5" s="465"/>
      <c r="DB5" s="463">
        <v>89.9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55993</v>
      </c>
      <c r="BO6" s="467"/>
      <c r="BP6" s="467"/>
      <c r="BQ6" s="467"/>
      <c r="BR6" s="467"/>
      <c r="BS6" s="467"/>
      <c r="BT6" s="467"/>
      <c r="BU6" s="468"/>
      <c r="BV6" s="466">
        <v>169734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93.7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11642</v>
      </c>
      <c r="BO7" s="467"/>
      <c r="BP7" s="467"/>
      <c r="BQ7" s="467"/>
      <c r="BR7" s="467"/>
      <c r="BS7" s="467"/>
      <c r="BT7" s="467"/>
      <c r="BU7" s="468"/>
      <c r="BV7" s="466">
        <v>57049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5007300</v>
      </c>
      <c r="CU7" s="467"/>
      <c r="CV7" s="467"/>
      <c r="CW7" s="467"/>
      <c r="CX7" s="467"/>
      <c r="CY7" s="467"/>
      <c r="CZ7" s="467"/>
      <c r="DA7" s="468"/>
      <c r="DB7" s="466">
        <v>5071931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44351</v>
      </c>
      <c r="BO8" s="467"/>
      <c r="BP8" s="467"/>
      <c r="BQ8" s="467"/>
      <c r="BR8" s="467"/>
      <c r="BS8" s="467"/>
      <c r="BT8" s="467"/>
      <c r="BU8" s="468"/>
      <c r="BV8" s="466">
        <v>112685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11217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-68334</v>
      </c>
      <c r="BO9" s="467"/>
      <c r="BP9" s="467"/>
      <c r="BQ9" s="467"/>
      <c r="BR9" s="467"/>
      <c r="BS9" s="467"/>
      <c r="BT9" s="467"/>
      <c r="BU9" s="468"/>
      <c r="BV9" s="466">
        <v>-30360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23.6</v>
      </c>
      <c r="CU9" s="464"/>
      <c r="CV9" s="464"/>
      <c r="CW9" s="464"/>
      <c r="CX9" s="464"/>
      <c r="CY9" s="464"/>
      <c r="CZ9" s="464"/>
      <c r="DA9" s="465"/>
      <c r="DB9" s="463">
        <v>31.7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12366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1996</v>
      </c>
      <c r="BO10" s="467"/>
      <c r="BP10" s="467"/>
      <c r="BQ10" s="467"/>
      <c r="BR10" s="467"/>
      <c r="BS10" s="467"/>
      <c r="BT10" s="467"/>
      <c r="BU10" s="468"/>
      <c r="BV10" s="466">
        <v>2021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980542</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11252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449970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11134</v>
      </c>
      <c r="S13" s="548"/>
      <c r="T13" s="548"/>
      <c r="U13" s="548"/>
      <c r="V13" s="549"/>
      <c r="W13" s="482" t="s">
        <v>139</v>
      </c>
      <c r="X13" s="483"/>
      <c r="Y13" s="483"/>
      <c r="Z13" s="483"/>
      <c r="AA13" s="483"/>
      <c r="AB13" s="473"/>
      <c r="AC13" s="517">
        <v>1206</v>
      </c>
      <c r="AD13" s="518"/>
      <c r="AE13" s="518"/>
      <c r="AF13" s="518"/>
      <c r="AG13" s="557"/>
      <c r="AH13" s="517">
        <v>1299</v>
      </c>
      <c r="AI13" s="518"/>
      <c r="AJ13" s="518"/>
      <c r="AK13" s="518"/>
      <c r="AL13" s="519"/>
      <c r="AM13" s="495" t="s">
        <v>140</v>
      </c>
      <c r="AN13" s="496"/>
      <c r="AO13" s="496"/>
      <c r="AP13" s="496"/>
      <c r="AQ13" s="496"/>
      <c r="AR13" s="496"/>
      <c r="AS13" s="496"/>
      <c r="AT13" s="497"/>
      <c r="AU13" s="498" t="s">
        <v>126</v>
      </c>
      <c r="AV13" s="499"/>
      <c r="AW13" s="499"/>
      <c r="AX13" s="499"/>
      <c r="AY13" s="500" t="s">
        <v>141</v>
      </c>
      <c r="AZ13" s="501"/>
      <c r="BA13" s="501"/>
      <c r="BB13" s="501"/>
      <c r="BC13" s="501"/>
      <c r="BD13" s="501"/>
      <c r="BE13" s="501"/>
      <c r="BF13" s="501"/>
      <c r="BG13" s="501"/>
      <c r="BH13" s="501"/>
      <c r="BI13" s="501"/>
      <c r="BJ13" s="501"/>
      <c r="BK13" s="501"/>
      <c r="BL13" s="501"/>
      <c r="BM13" s="502"/>
      <c r="BN13" s="466">
        <v>-66338</v>
      </c>
      <c r="BO13" s="467"/>
      <c r="BP13" s="467"/>
      <c r="BQ13" s="467"/>
      <c r="BR13" s="467"/>
      <c r="BS13" s="467"/>
      <c r="BT13" s="467"/>
      <c r="BU13" s="468"/>
      <c r="BV13" s="466">
        <v>502233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6.5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11390</v>
      </c>
      <c r="S14" s="548"/>
      <c r="T14" s="548"/>
      <c r="U14" s="548"/>
      <c r="V14" s="549"/>
      <c r="W14" s="456"/>
      <c r="X14" s="457"/>
      <c r="Y14" s="457"/>
      <c r="Z14" s="457"/>
      <c r="AA14" s="457"/>
      <c r="AB14" s="446"/>
      <c r="AC14" s="550">
        <v>23.1</v>
      </c>
      <c r="AD14" s="551"/>
      <c r="AE14" s="551"/>
      <c r="AF14" s="551"/>
      <c r="AG14" s="552"/>
      <c r="AH14" s="550">
        <v>24.1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11281</v>
      </c>
      <c r="S15" s="548"/>
      <c r="T15" s="548"/>
      <c r="U15" s="548"/>
      <c r="V15" s="549"/>
      <c r="W15" s="482" t="s">
        <v>146</v>
      </c>
      <c r="X15" s="483"/>
      <c r="Y15" s="483"/>
      <c r="Z15" s="483"/>
      <c r="AA15" s="483"/>
      <c r="AB15" s="473"/>
      <c r="AC15" s="517">
        <v>973</v>
      </c>
      <c r="AD15" s="518"/>
      <c r="AE15" s="518"/>
      <c r="AF15" s="518"/>
      <c r="AG15" s="557"/>
      <c r="AH15" s="517">
        <v>952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915362</v>
      </c>
      <c r="BO15" s="430"/>
      <c r="BP15" s="430"/>
      <c r="BQ15" s="430"/>
      <c r="BR15" s="430"/>
      <c r="BS15" s="430"/>
      <c r="BT15" s="430"/>
      <c r="BU15" s="431"/>
      <c r="BV15" s="429">
        <v>903687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18.600000000000001</v>
      </c>
      <c r="AD16" s="551"/>
      <c r="AE16" s="551"/>
      <c r="AF16" s="551"/>
      <c r="AG16" s="552"/>
      <c r="AH16" s="550">
        <v>17.7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4487922</v>
      </c>
      <c r="BO16" s="467"/>
      <c r="BP16" s="467"/>
      <c r="BQ16" s="467"/>
      <c r="BR16" s="467"/>
      <c r="BS16" s="467"/>
      <c r="BT16" s="467"/>
      <c r="BU16" s="468"/>
      <c r="BV16" s="466">
        <v>4477094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3049</v>
      </c>
      <c r="AD17" s="518"/>
      <c r="AE17" s="518"/>
      <c r="AF17" s="518"/>
      <c r="AG17" s="557"/>
      <c r="AH17" s="517">
        <v>3130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1144344</v>
      </c>
      <c r="BO17" s="467"/>
      <c r="BP17" s="467"/>
      <c r="BQ17" s="467"/>
      <c r="BR17" s="467"/>
      <c r="BS17" s="467"/>
      <c r="BT17" s="467"/>
      <c r="BU17" s="468"/>
      <c r="BV17" s="466">
        <v>1132466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188.46</v>
      </c>
      <c r="M18" s="579"/>
      <c r="N18" s="579"/>
      <c r="O18" s="579"/>
      <c r="P18" s="579"/>
      <c r="Q18" s="579"/>
      <c r="R18" s="580"/>
      <c r="S18" s="580"/>
      <c r="T18" s="580"/>
      <c r="U18" s="580"/>
      <c r="V18" s="581"/>
      <c r="W18" s="484"/>
      <c r="X18" s="485"/>
      <c r="Y18" s="485"/>
      <c r="Z18" s="485"/>
      <c r="AA18" s="485"/>
      <c r="AB18" s="476"/>
      <c r="AC18" s="582">
        <v>58.3</v>
      </c>
      <c r="AD18" s="583"/>
      <c r="AE18" s="583"/>
      <c r="AF18" s="583"/>
      <c r="AG18" s="584"/>
      <c r="AH18" s="582">
        <v>58.2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4874613</v>
      </c>
      <c r="BO18" s="467"/>
      <c r="BP18" s="467"/>
      <c r="BQ18" s="467"/>
      <c r="BR18" s="467"/>
      <c r="BS18" s="467"/>
      <c r="BT18" s="467"/>
      <c r="BU18" s="468"/>
      <c r="BV18" s="466">
        <v>4575707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60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5893380</v>
      </c>
      <c r="BO19" s="467"/>
      <c r="BP19" s="467"/>
      <c r="BQ19" s="467"/>
      <c r="BR19" s="467"/>
      <c r="BS19" s="467"/>
      <c r="BT19" s="467"/>
      <c r="BU19" s="468"/>
      <c r="BV19" s="466">
        <v>6817524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4899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13717012</v>
      </c>
      <c r="BO23" s="467"/>
      <c r="BP23" s="467"/>
      <c r="BQ23" s="467"/>
      <c r="BR23" s="467"/>
      <c r="BS23" s="467"/>
      <c r="BT23" s="467"/>
      <c r="BU23" s="468"/>
      <c r="BV23" s="466">
        <v>14022141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7210</v>
      </c>
      <c r="R24" s="518"/>
      <c r="S24" s="518"/>
      <c r="T24" s="518"/>
      <c r="U24" s="518"/>
      <c r="V24" s="557"/>
      <c r="W24" s="616"/>
      <c r="X24" s="604"/>
      <c r="Y24" s="605"/>
      <c r="Z24" s="516" t="s">
        <v>170</v>
      </c>
      <c r="AA24" s="496"/>
      <c r="AB24" s="496"/>
      <c r="AC24" s="496"/>
      <c r="AD24" s="496"/>
      <c r="AE24" s="496"/>
      <c r="AF24" s="496"/>
      <c r="AG24" s="497"/>
      <c r="AH24" s="517">
        <v>174</v>
      </c>
      <c r="AI24" s="518"/>
      <c r="AJ24" s="518"/>
      <c r="AK24" s="518"/>
      <c r="AL24" s="557"/>
      <c r="AM24" s="517">
        <v>528264</v>
      </c>
      <c r="AN24" s="518"/>
      <c r="AO24" s="518"/>
      <c r="AP24" s="518"/>
      <c r="AQ24" s="518"/>
      <c r="AR24" s="557"/>
      <c r="AS24" s="517">
        <v>3036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10612919</v>
      </c>
      <c r="BO24" s="467"/>
      <c r="BP24" s="467"/>
      <c r="BQ24" s="467"/>
      <c r="BR24" s="467"/>
      <c r="BS24" s="467"/>
      <c r="BT24" s="467"/>
      <c r="BU24" s="468"/>
      <c r="BV24" s="466">
        <v>11105169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6280</v>
      </c>
      <c r="R25" s="518"/>
      <c r="S25" s="518"/>
      <c r="T25" s="518"/>
      <c r="U25" s="518"/>
      <c r="V25" s="557"/>
      <c r="W25" s="616"/>
      <c r="X25" s="604"/>
      <c r="Y25" s="605"/>
      <c r="Z25" s="516" t="s">
        <v>173</v>
      </c>
      <c r="AA25" s="496"/>
      <c r="AB25" s="496"/>
      <c r="AC25" s="496"/>
      <c r="AD25" s="496"/>
      <c r="AE25" s="496"/>
      <c r="AF25" s="496"/>
      <c r="AG25" s="497"/>
      <c r="AH25" s="517" t="s">
        <v>145</v>
      </c>
      <c r="AI25" s="518"/>
      <c r="AJ25" s="518"/>
      <c r="AK25" s="518"/>
      <c r="AL25" s="557"/>
      <c r="AM25" s="517" t="s">
        <v>129</v>
      </c>
      <c r="AN25" s="518"/>
      <c r="AO25" s="518"/>
      <c r="AP25" s="518"/>
      <c r="AQ25" s="518"/>
      <c r="AR25" s="557"/>
      <c r="AS25" s="517" t="s">
        <v>145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5446</v>
      </c>
      <c r="BO25" s="430"/>
      <c r="BP25" s="430"/>
      <c r="BQ25" s="430"/>
      <c r="BR25" s="430"/>
      <c r="BS25" s="430"/>
      <c r="BT25" s="430"/>
      <c r="BU25" s="431"/>
      <c r="BV25" s="429">
        <v>40373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5800</v>
      </c>
      <c r="R26" s="518"/>
      <c r="S26" s="518"/>
      <c r="T26" s="518"/>
      <c r="U26" s="518"/>
      <c r="V26" s="557"/>
      <c r="W26" s="616"/>
      <c r="X26" s="604"/>
      <c r="Y26" s="605"/>
      <c r="Z26" s="516" t="s">
        <v>176</v>
      </c>
      <c r="AA26" s="626"/>
      <c r="AB26" s="626"/>
      <c r="AC26" s="626"/>
      <c r="AD26" s="626"/>
      <c r="AE26" s="626"/>
      <c r="AF26" s="626"/>
      <c r="AG26" s="627"/>
      <c r="AH26" s="517">
        <v>17</v>
      </c>
      <c r="AI26" s="518"/>
      <c r="AJ26" s="518"/>
      <c r="AK26" s="518"/>
      <c r="AL26" s="557"/>
      <c r="AM26" s="517">
        <v>60418</v>
      </c>
      <c r="AN26" s="518"/>
      <c r="AO26" s="518"/>
      <c r="AP26" s="518"/>
      <c r="AQ26" s="518"/>
      <c r="AR26" s="557"/>
      <c r="AS26" s="517">
        <v>3554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2540</v>
      </c>
      <c r="R27" s="518"/>
      <c r="S27" s="518"/>
      <c r="T27" s="518"/>
      <c r="U27" s="518"/>
      <c r="V27" s="557"/>
      <c r="W27" s="616"/>
      <c r="X27" s="604"/>
      <c r="Y27" s="605"/>
      <c r="Z27" s="516" t="s">
        <v>179</v>
      </c>
      <c r="AA27" s="496"/>
      <c r="AB27" s="496"/>
      <c r="AC27" s="496"/>
      <c r="AD27" s="496"/>
      <c r="AE27" s="496"/>
      <c r="AF27" s="496"/>
      <c r="AG27" s="497"/>
      <c r="AH27" s="517" t="s">
        <v>145</v>
      </c>
      <c r="AI27" s="518"/>
      <c r="AJ27" s="518"/>
      <c r="AK27" s="518"/>
      <c r="AL27" s="557"/>
      <c r="AM27" s="517" t="s">
        <v>145</v>
      </c>
      <c r="AN27" s="518"/>
      <c r="AO27" s="518"/>
      <c r="AP27" s="518"/>
      <c r="AQ27" s="518"/>
      <c r="AR27" s="557"/>
      <c r="AS27" s="517" t="s">
        <v>129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166278</v>
      </c>
      <c r="BO27" s="640"/>
      <c r="BP27" s="640"/>
      <c r="BQ27" s="640"/>
      <c r="BR27" s="640"/>
      <c r="BS27" s="640"/>
      <c r="BT27" s="640"/>
      <c r="BU27" s="641"/>
      <c r="BV27" s="639">
        <v>166256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2020</v>
      </c>
      <c r="R28" s="518"/>
      <c r="S28" s="518"/>
      <c r="T28" s="518"/>
      <c r="U28" s="518"/>
      <c r="V28" s="557"/>
      <c r="W28" s="616"/>
      <c r="X28" s="604"/>
      <c r="Y28" s="605"/>
      <c r="Z28" s="516" t="s">
        <v>182</v>
      </c>
      <c r="AA28" s="496"/>
      <c r="AB28" s="496"/>
      <c r="AC28" s="496"/>
      <c r="AD28" s="496"/>
      <c r="AE28" s="496"/>
      <c r="AF28" s="496"/>
      <c r="AG28" s="497"/>
      <c r="AH28" s="517" t="s">
        <v>145</v>
      </c>
      <c r="AI28" s="518"/>
      <c r="AJ28" s="518"/>
      <c r="AK28" s="518"/>
      <c r="AL28" s="557"/>
      <c r="AM28" s="517" t="s">
        <v>129</v>
      </c>
      <c r="AN28" s="518"/>
      <c r="AO28" s="518"/>
      <c r="AP28" s="518"/>
      <c r="AQ28" s="518"/>
      <c r="AR28" s="557"/>
      <c r="AS28" s="517" t="s">
        <v>145</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849245</v>
      </c>
      <c r="BO28" s="430"/>
      <c r="BP28" s="430"/>
      <c r="BQ28" s="430"/>
      <c r="BR28" s="430"/>
      <c r="BS28" s="430"/>
      <c r="BT28" s="430"/>
      <c r="BU28" s="431"/>
      <c r="BV28" s="429">
        <v>847249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12</v>
      </c>
      <c r="M29" s="518"/>
      <c r="N29" s="518"/>
      <c r="O29" s="518"/>
      <c r="P29" s="557"/>
      <c r="Q29" s="517">
        <v>1800</v>
      </c>
      <c r="R29" s="518"/>
      <c r="S29" s="518"/>
      <c r="T29" s="518"/>
      <c r="U29" s="518"/>
      <c r="V29" s="557"/>
      <c r="W29" s="617"/>
      <c r="X29" s="618"/>
      <c r="Y29" s="619"/>
      <c r="Z29" s="516" t="s">
        <v>185</v>
      </c>
      <c r="AA29" s="496"/>
      <c r="AB29" s="496"/>
      <c r="AC29" s="496"/>
      <c r="AD29" s="496"/>
      <c r="AE29" s="496"/>
      <c r="AF29" s="496"/>
      <c r="AG29" s="497"/>
      <c r="AH29" s="517">
        <v>174</v>
      </c>
      <c r="AI29" s="518"/>
      <c r="AJ29" s="518"/>
      <c r="AK29" s="518"/>
      <c r="AL29" s="557"/>
      <c r="AM29" s="517">
        <v>528264</v>
      </c>
      <c r="AN29" s="518"/>
      <c r="AO29" s="518"/>
      <c r="AP29" s="518"/>
      <c r="AQ29" s="518"/>
      <c r="AR29" s="557"/>
      <c r="AS29" s="517">
        <v>3036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750941</v>
      </c>
      <c r="BO29" s="467"/>
      <c r="BP29" s="467"/>
      <c r="BQ29" s="467"/>
      <c r="BR29" s="467"/>
      <c r="BS29" s="467"/>
      <c r="BT29" s="467"/>
      <c r="BU29" s="468"/>
      <c r="BV29" s="466">
        <v>689509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94.6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3757103</v>
      </c>
      <c r="BO30" s="640"/>
      <c r="BP30" s="640"/>
      <c r="BQ30" s="640"/>
      <c r="BR30" s="640"/>
      <c r="BS30" s="640"/>
      <c r="BT30" s="640"/>
      <c r="BU30" s="641"/>
      <c r="BV30" s="639">
        <v>3677455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黒潮町国民健康保険事業特別会計</v>
      </c>
      <c r="X34" s="653"/>
      <c r="Y34" s="653"/>
      <c r="Z34" s="653"/>
      <c r="AA34" s="653"/>
      <c r="AB34" s="653"/>
      <c r="AC34" s="653"/>
      <c r="AD34" s="653"/>
      <c r="AE34" s="653"/>
      <c r="AF34" s="653"/>
      <c r="AG34" s="653"/>
      <c r="AH34" s="653"/>
      <c r="AI34" s="653"/>
      <c r="AJ34" s="653"/>
      <c r="AK34" s="653"/>
      <c r="AL34" s="213"/>
      <c r="AM34" s="652">
        <f>IF(AO34="","",MAX(C34:D43,U34:V43)+1)</f>
        <v>10</v>
      </c>
      <c r="AN34" s="652"/>
      <c r="AO34" s="653" t="str">
        <f>IF('各会計、関係団体の財政状況及び健全化判断比率'!B33="","",'各会計、関係団体の財政状況及び健全化判断比率'!B33)</f>
        <v>黒潮町水道事業特別会計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IF('各会計、関係団体の財政状況及び健全化判断比率'!B34="","",'各会計、関係団体の財政状況及び健全化判断比率'!B34)</f>
        <v>黒潮町農業集落排水事業特別会計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幡多広域市町村圏事務組合（一般会計）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黒潮町農業公社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黒潮町住宅新築資金等貸付事業特別会計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黒潮町国民健康保険直診特別会計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IF('各会計、関係団体の財政状況及び健全化判断比率'!B35="","",'各会計、関係団体の財政状況及び健全化判断比率'!B35)</f>
        <v>黒潮町漁業集落排水事業特別会計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幡多広域市町村圏事務組合（ふるさと市町村圏事業特別会計）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黒潮町缶詰製作所</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黒潮町宮川奨学資金特別会計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黒潮町介護保険事業特別会計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幡多広域市町村圏事務組合（滞納整理事業特別会計）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こうち・くろしお太陽光発電株式会社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黒潮町情報センター事業特別会計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黒潮町介護サービス事業特別会計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幡多中央環境施設組合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黒潮町後期高齢者医療保険事業特別会計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幡多中央消防組合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こうち人づくり広域連合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高知県市町村総合事務組合（一般会計）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高知県市町村総合事務組合（交通災害共済事業特別会計）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高知県後期高齢者広域連合（一般会計）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高知県後期高齢者広域連合（特別会計）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8TBje9vIVZ4n/GDeO8pm0YjS0i47ZcVDd+hIKNCUKlwXq1gWWCEfiau6rjhTLRAhPfh0s3SfgDBTU7QMDYIxTQ==" saltValue="AXLcf37dKHA/NeEUDKk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571</v>
      </c>
      <c r="D34" s="1244"/>
      <c r="E34" s="1245"/>
      <c r="F34" s="32">
        <v>7.36</v>
      </c>
      <c r="G34" s="33">
        <v>6.74</v>
      </c>
      <c r="H34" s="33">
        <v>6.78</v>
      </c>
      <c r="I34" s="33">
        <v>6.37</v>
      </c>
      <c r="J34" s="34">
        <v>6.33</v>
      </c>
      <c r="K34" s="22"/>
      <c r="L34" s="22"/>
      <c r="M34" s="22"/>
      <c r="N34" s="22"/>
      <c r="O34" s="22"/>
      <c r="P34" s="22"/>
    </row>
    <row r="35" spans="1:16" ht="39" customHeight="1">
      <c r="A35" s="22"/>
      <c r="B35" s="35"/>
      <c r="C35" s="1238" t="s">
        <v>572</v>
      </c>
      <c r="D35" s="1239"/>
      <c r="E35" s="1240"/>
      <c r="F35" s="36">
        <v>0.91</v>
      </c>
      <c r="G35" s="37">
        <v>0.78</v>
      </c>
      <c r="H35" s="37">
        <v>1.69</v>
      </c>
      <c r="I35" s="37">
        <v>1.29</v>
      </c>
      <c r="J35" s="38">
        <v>1.35</v>
      </c>
      <c r="K35" s="22"/>
      <c r="L35" s="22"/>
      <c r="M35" s="22"/>
      <c r="N35" s="22"/>
      <c r="O35" s="22"/>
      <c r="P35" s="22"/>
    </row>
    <row r="36" spans="1:16" ht="39" customHeight="1">
      <c r="A36" s="22"/>
      <c r="B36" s="35"/>
      <c r="C36" s="1238" t="s">
        <v>573</v>
      </c>
      <c r="D36" s="1239"/>
      <c r="E36" s="1240"/>
      <c r="F36" s="36" t="s">
        <v>574</v>
      </c>
      <c r="G36" s="37" t="s">
        <v>575</v>
      </c>
      <c r="H36" s="37" t="s">
        <v>576</v>
      </c>
      <c r="I36" s="37" t="s">
        <v>577</v>
      </c>
      <c r="J36" s="38">
        <v>0.59</v>
      </c>
      <c r="K36" s="22"/>
      <c r="L36" s="22"/>
      <c r="M36" s="22"/>
      <c r="N36" s="22"/>
      <c r="O36" s="22"/>
      <c r="P36" s="22"/>
    </row>
    <row r="37" spans="1:16" ht="39" customHeight="1">
      <c r="A37" s="22"/>
      <c r="B37" s="35"/>
      <c r="C37" s="1238" t="s">
        <v>578</v>
      </c>
      <c r="D37" s="1239"/>
      <c r="E37" s="1240"/>
      <c r="F37" s="36">
        <v>7.21</v>
      </c>
      <c r="G37" s="37">
        <v>5.59</v>
      </c>
      <c r="H37" s="37">
        <v>2.78</v>
      </c>
      <c r="I37" s="37">
        <v>2.09</v>
      </c>
      <c r="J37" s="38">
        <v>0.54</v>
      </c>
      <c r="K37" s="22"/>
      <c r="L37" s="22"/>
      <c r="M37" s="22"/>
      <c r="N37" s="22"/>
      <c r="O37" s="22"/>
      <c r="P37" s="22"/>
    </row>
    <row r="38" spans="1:16" ht="39" customHeight="1">
      <c r="A38" s="22"/>
      <c r="B38" s="35"/>
      <c r="C38" s="1238" t="s">
        <v>579</v>
      </c>
      <c r="D38" s="1239"/>
      <c r="E38" s="1240"/>
      <c r="F38" s="36">
        <v>0</v>
      </c>
      <c r="G38" s="37">
        <v>0.01</v>
      </c>
      <c r="H38" s="37">
        <v>0</v>
      </c>
      <c r="I38" s="37">
        <v>0.06</v>
      </c>
      <c r="J38" s="38">
        <v>0.26</v>
      </c>
      <c r="K38" s="22"/>
      <c r="L38" s="22"/>
      <c r="M38" s="22"/>
      <c r="N38" s="22"/>
      <c r="O38" s="22"/>
      <c r="P38" s="22"/>
    </row>
    <row r="39" spans="1:16" ht="39" customHeight="1">
      <c r="A39" s="22"/>
      <c r="B39" s="35"/>
      <c r="C39" s="1238" t="s">
        <v>580</v>
      </c>
      <c r="D39" s="1239"/>
      <c r="E39" s="1240"/>
      <c r="F39" s="36">
        <v>0.11</v>
      </c>
      <c r="G39" s="37">
        <v>0.09</v>
      </c>
      <c r="H39" s="37">
        <v>0.12</v>
      </c>
      <c r="I39" s="37">
        <v>0.11</v>
      </c>
      <c r="J39" s="38">
        <v>0.1</v>
      </c>
      <c r="K39" s="22"/>
      <c r="L39" s="22"/>
      <c r="M39" s="22"/>
      <c r="N39" s="22"/>
      <c r="O39" s="22"/>
      <c r="P39" s="22"/>
    </row>
    <row r="40" spans="1:16" ht="39" customHeight="1">
      <c r="A40" s="22"/>
      <c r="B40" s="35"/>
      <c r="C40" s="1238" t="s">
        <v>581</v>
      </c>
      <c r="D40" s="1239"/>
      <c r="E40" s="1240"/>
      <c r="F40" s="36">
        <v>0.08</v>
      </c>
      <c r="G40" s="37">
        <v>0</v>
      </c>
      <c r="H40" s="37">
        <v>0.01</v>
      </c>
      <c r="I40" s="37">
        <v>0.06</v>
      </c>
      <c r="J40" s="38">
        <v>0.08</v>
      </c>
      <c r="K40" s="22"/>
      <c r="L40" s="22"/>
      <c r="M40" s="22"/>
      <c r="N40" s="22"/>
      <c r="O40" s="22"/>
      <c r="P40" s="22"/>
    </row>
    <row r="41" spans="1:16" ht="39" customHeight="1">
      <c r="A41" s="22"/>
      <c r="B41" s="35"/>
      <c r="C41" s="1238" t="s">
        <v>582</v>
      </c>
      <c r="D41" s="1239"/>
      <c r="E41" s="1240"/>
      <c r="F41" s="36">
        <v>0.01</v>
      </c>
      <c r="G41" s="37">
        <v>0.01</v>
      </c>
      <c r="H41" s="37">
        <v>0.01</v>
      </c>
      <c r="I41" s="37">
        <v>0.01</v>
      </c>
      <c r="J41" s="38">
        <v>0.01</v>
      </c>
      <c r="K41" s="22"/>
      <c r="L41" s="22"/>
      <c r="M41" s="22"/>
      <c r="N41" s="22"/>
      <c r="O41" s="22"/>
      <c r="P41" s="22"/>
    </row>
    <row r="42" spans="1:16" ht="39" customHeight="1">
      <c r="A42" s="22"/>
      <c r="B42" s="39"/>
      <c r="C42" s="1238" t="s">
        <v>583</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584</v>
      </c>
      <c r="D43" s="1242"/>
      <c r="E43" s="1243"/>
      <c r="F43" s="41">
        <v>0</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KAFJjd7hmTrLdfaoWtOx1v+2m+qrBBW8w38bmdK7FbfpxMX+9FZjj7S5LO6fmu7ebfIoWkmVGTkoXRjmQ+iGA==" saltValue="MSqUUU1fUnnOiXAnsD55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6" t="s">
        <v>11</v>
      </c>
      <c r="C45" s="1247"/>
      <c r="D45" s="58"/>
      <c r="E45" s="1252" t="s">
        <v>12</v>
      </c>
      <c r="F45" s="1252"/>
      <c r="G45" s="1252"/>
      <c r="H45" s="1252"/>
      <c r="I45" s="1252"/>
      <c r="J45" s="1253"/>
      <c r="K45" s="59">
        <v>1143</v>
      </c>
      <c r="L45" s="60">
        <v>1373</v>
      </c>
      <c r="M45" s="60">
        <v>1398</v>
      </c>
      <c r="N45" s="60">
        <v>1285</v>
      </c>
      <c r="O45" s="61">
        <v>1418</v>
      </c>
      <c r="P45" s="48"/>
      <c r="Q45" s="48"/>
      <c r="R45" s="48"/>
      <c r="S45" s="48"/>
      <c r="T45" s="48"/>
      <c r="U45" s="48"/>
    </row>
    <row r="46" spans="1:21" ht="30.75" customHeight="1">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48"/>
      <c r="C48" s="1249"/>
      <c r="D48" s="62"/>
      <c r="E48" s="1254" t="s">
        <v>15</v>
      </c>
      <c r="F48" s="1254"/>
      <c r="G48" s="1254"/>
      <c r="H48" s="1254"/>
      <c r="I48" s="1254"/>
      <c r="J48" s="1255"/>
      <c r="K48" s="63">
        <v>63</v>
      </c>
      <c r="L48" s="64">
        <v>62</v>
      </c>
      <c r="M48" s="64">
        <v>61</v>
      </c>
      <c r="N48" s="64">
        <v>62</v>
      </c>
      <c r="O48" s="65">
        <v>62</v>
      </c>
      <c r="P48" s="48"/>
      <c r="Q48" s="48"/>
      <c r="R48" s="48"/>
      <c r="S48" s="48"/>
      <c r="T48" s="48"/>
      <c r="U48" s="48"/>
    </row>
    <row r="49" spans="1:21" ht="30.75" customHeight="1">
      <c r="A49" s="48"/>
      <c r="B49" s="1248"/>
      <c r="C49" s="1249"/>
      <c r="D49" s="62"/>
      <c r="E49" s="1254" t="s">
        <v>16</v>
      </c>
      <c r="F49" s="1254"/>
      <c r="G49" s="1254"/>
      <c r="H49" s="1254"/>
      <c r="I49" s="1254"/>
      <c r="J49" s="1255"/>
      <c r="K49" s="63">
        <v>70</v>
      </c>
      <c r="L49" s="64">
        <v>68</v>
      </c>
      <c r="M49" s="64">
        <v>57</v>
      </c>
      <c r="N49" s="64">
        <v>47</v>
      </c>
      <c r="O49" s="65">
        <v>24</v>
      </c>
      <c r="P49" s="48"/>
      <c r="Q49" s="48"/>
      <c r="R49" s="48"/>
      <c r="S49" s="48"/>
      <c r="T49" s="48"/>
      <c r="U49" s="48"/>
    </row>
    <row r="50" spans="1:21" ht="30.75" customHeight="1">
      <c r="A50" s="48"/>
      <c r="B50" s="1248"/>
      <c r="C50" s="1249"/>
      <c r="D50" s="62"/>
      <c r="E50" s="1254" t="s">
        <v>17</v>
      </c>
      <c r="F50" s="1254"/>
      <c r="G50" s="1254"/>
      <c r="H50" s="1254"/>
      <c r="I50" s="1254"/>
      <c r="J50" s="1255"/>
      <c r="K50" s="63" t="s">
        <v>521</v>
      </c>
      <c r="L50" s="64" t="s">
        <v>521</v>
      </c>
      <c r="M50" s="64" t="s">
        <v>521</v>
      </c>
      <c r="N50" s="64">
        <v>2</v>
      </c>
      <c r="O50" s="65" t="s">
        <v>521</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1</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1007</v>
      </c>
      <c r="L52" s="64">
        <v>1265</v>
      </c>
      <c r="M52" s="64">
        <v>1229</v>
      </c>
      <c r="N52" s="64">
        <v>1199</v>
      </c>
      <c r="O52" s="65">
        <v>1197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269</v>
      </c>
      <c r="L53" s="69">
        <v>238</v>
      </c>
      <c r="M53" s="69">
        <v>288</v>
      </c>
      <c r="N53" s="69">
        <v>197</v>
      </c>
      <c r="O53" s="70">
        <v>307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62" t="s">
        <v>25</v>
      </c>
      <c r="C57" s="1263"/>
      <c r="D57" s="1266" t="s">
        <v>26</v>
      </c>
      <c r="E57" s="1267"/>
      <c r="F57" s="1267"/>
      <c r="G57" s="1267"/>
      <c r="H57" s="1267"/>
      <c r="I57" s="1267"/>
      <c r="J57" s="1268"/>
      <c r="K57" s="82" t="s">
        <v>613</v>
      </c>
      <c r="L57" s="83" t="s">
        <v>614</v>
      </c>
      <c r="M57" s="83" t="s">
        <v>614</v>
      </c>
      <c r="N57" s="83" t="s">
        <v>614</v>
      </c>
      <c r="O57" s="84" t="s">
        <v>616</v>
      </c>
    </row>
    <row r="58" spans="1:21" ht="31.5" customHeight="1" thickBot="1">
      <c r="B58" s="1264"/>
      <c r="C58" s="1265"/>
      <c r="D58" s="1269" t="s">
        <v>27</v>
      </c>
      <c r="E58" s="1270"/>
      <c r="F58" s="1270"/>
      <c r="G58" s="1270"/>
      <c r="H58" s="1270"/>
      <c r="I58" s="1270"/>
      <c r="J58" s="1271"/>
      <c r="K58" s="85" t="s">
        <v>613</v>
      </c>
      <c r="L58" s="86" t="s">
        <v>615</v>
      </c>
      <c r="M58" s="86" t="s">
        <v>615</v>
      </c>
      <c r="N58" s="86" t="s">
        <v>615</v>
      </c>
      <c r="O58" s="87" t="s">
        <v>613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0SBPc237I7SW3SOZ6/AaRZUCbOx09Uc9DjNBJ4pL24foWMgISJeVvTVwXkVHRwq7xgx4pXsC4nkfoIjtyiAQ==" saltValue="metu+wZ7rKE4s8ig65B9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72" t="s">
        <v>30</v>
      </c>
      <c r="C41" s="1273"/>
      <c r="D41" s="101"/>
      <c r="E41" s="1278" t="s">
        <v>31</v>
      </c>
      <c r="F41" s="1278"/>
      <c r="G41" s="1278"/>
      <c r="H41" s="1279"/>
      <c r="I41" s="102">
        <v>11604</v>
      </c>
      <c r="J41" s="103">
        <v>11876</v>
      </c>
      <c r="K41" s="103">
        <v>13555</v>
      </c>
      <c r="L41" s="103">
        <v>14022</v>
      </c>
      <c r="M41" s="104">
        <v>13717</v>
      </c>
    </row>
    <row r="42" spans="2:13" ht="27.75" customHeight="1">
      <c r="B42" s="1274"/>
      <c r="C42" s="1275"/>
      <c r="D42" s="105"/>
      <c r="E42" s="1280" t="s">
        <v>32</v>
      </c>
      <c r="F42" s="1280"/>
      <c r="G42" s="1280"/>
      <c r="H42" s="1281"/>
      <c r="I42" s="106" t="s">
        <v>521</v>
      </c>
      <c r="J42" s="107" t="s">
        <v>521</v>
      </c>
      <c r="K42" s="107" t="s">
        <v>521</v>
      </c>
      <c r="L42" s="107" t="s">
        <v>521</v>
      </c>
      <c r="M42" s="108" t="s">
        <v>521</v>
      </c>
    </row>
    <row r="43" spans="2:13" ht="27.75" customHeight="1">
      <c r="B43" s="1274"/>
      <c r="C43" s="1275"/>
      <c r="D43" s="105"/>
      <c r="E43" s="1280" t="s">
        <v>33</v>
      </c>
      <c r="F43" s="1280"/>
      <c r="G43" s="1280"/>
      <c r="H43" s="1281"/>
      <c r="I43" s="106">
        <v>853</v>
      </c>
      <c r="J43" s="107">
        <v>810</v>
      </c>
      <c r="K43" s="107">
        <v>770</v>
      </c>
      <c r="L43" s="107">
        <v>755</v>
      </c>
      <c r="M43" s="108">
        <v>731</v>
      </c>
    </row>
    <row r="44" spans="2:13" ht="27.75" customHeight="1">
      <c r="B44" s="1274"/>
      <c r="C44" s="1275"/>
      <c r="D44" s="105"/>
      <c r="E44" s="1280" t="s">
        <v>34</v>
      </c>
      <c r="F44" s="1280"/>
      <c r="G44" s="1280"/>
      <c r="H44" s="1281"/>
      <c r="I44" s="106">
        <v>358</v>
      </c>
      <c r="J44" s="107">
        <v>301</v>
      </c>
      <c r="K44" s="107">
        <v>236</v>
      </c>
      <c r="L44" s="107">
        <v>199</v>
      </c>
      <c r="M44" s="108">
        <v>183</v>
      </c>
    </row>
    <row r="45" spans="2:13" ht="27.75" customHeight="1">
      <c r="B45" s="1274"/>
      <c r="C45" s="1275"/>
      <c r="D45" s="105"/>
      <c r="E45" s="1280" t="s">
        <v>35</v>
      </c>
      <c r="F45" s="1280"/>
      <c r="G45" s="1280"/>
      <c r="H45" s="1281"/>
      <c r="I45" s="106">
        <v>1681</v>
      </c>
      <c r="J45" s="107">
        <v>1534</v>
      </c>
      <c r="K45" s="107">
        <v>1514</v>
      </c>
      <c r="L45" s="107">
        <v>1517</v>
      </c>
      <c r="M45" s="108">
        <v>1407</v>
      </c>
    </row>
    <row r="46" spans="2:13" ht="27.75" customHeight="1">
      <c r="B46" s="1274"/>
      <c r="C46" s="1275"/>
      <c r="D46" s="109"/>
      <c r="E46" s="1280" t="s">
        <v>36</v>
      </c>
      <c r="F46" s="1280"/>
      <c r="G46" s="1280"/>
      <c r="H46" s="1281"/>
      <c r="I46" s="106" t="s">
        <v>521</v>
      </c>
      <c r="J46" s="107" t="s">
        <v>521</v>
      </c>
      <c r="K46" s="107" t="s">
        <v>521</v>
      </c>
      <c r="L46" s="107">
        <v>36</v>
      </c>
      <c r="M46" s="108" t="s">
        <v>521</v>
      </c>
    </row>
    <row r="47" spans="2:13" ht="27.75" customHeight="1">
      <c r="B47" s="1274"/>
      <c r="C47" s="1275"/>
      <c r="D47" s="110"/>
      <c r="E47" s="1282" t="s">
        <v>37</v>
      </c>
      <c r="F47" s="1283"/>
      <c r="G47" s="1283"/>
      <c r="H47" s="1284"/>
      <c r="I47" s="106" t="s">
        <v>521</v>
      </c>
      <c r="J47" s="107" t="s">
        <v>521</v>
      </c>
      <c r="K47" s="107" t="s">
        <v>521</v>
      </c>
      <c r="L47" s="107" t="s">
        <v>521</v>
      </c>
      <c r="M47" s="108" t="s">
        <v>521</v>
      </c>
    </row>
    <row r="48" spans="2:13" ht="27.75" customHeight="1">
      <c r="B48" s="1274"/>
      <c r="C48" s="1275"/>
      <c r="D48" s="105"/>
      <c r="E48" s="1280" t="s">
        <v>38</v>
      </c>
      <c r="F48" s="1280"/>
      <c r="G48" s="1280"/>
      <c r="H48" s="1281"/>
      <c r="I48" s="106" t="s">
        <v>521</v>
      </c>
      <c r="J48" s="107" t="s">
        <v>521</v>
      </c>
      <c r="K48" s="107" t="s">
        <v>521</v>
      </c>
      <c r="L48" s="107" t="s">
        <v>521</v>
      </c>
      <c r="M48" s="108" t="s">
        <v>521</v>
      </c>
    </row>
    <row r="49" spans="2:13" ht="27.75" customHeight="1">
      <c r="B49" s="1276"/>
      <c r="C49" s="1277"/>
      <c r="D49" s="105"/>
      <c r="E49" s="1280" t="s">
        <v>39</v>
      </c>
      <c r="F49" s="1280"/>
      <c r="G49" s="1280"/>
      <c r="H49" s="1281"/>
      <c r="I49" s="106" t="s">
        <v>521</v>
      </c>
      <c r="J49" s="107" t="s">
        <v>521</v>
      </c>
      <c r="K49" s="107" t="s">
        <v>521</v>
      </c>
      <c r="L49" s="107" t="s">
        <v>521</v>
      </c>
      <c r="M49" s="108" t="s">
        <v>521</v>
      </c>
    </row>
    <row r="50" spans="2:13" ht="27.75" customHeight="1">
      <c r="B50" s="1285" t="s">
        <v>40</v>
      </c>
      <c r="C50" s="1286"/>
      <c r="D50" s="111"/>
      <c r="E50" s="1280" t="s">
        <v>41</v>
      </c>
      <c r="F50" s="1280"/>
      <c r="G50" s="1280"/>
      <c r="H50" s="1281"/>
      <c r="I50" s="106">
        <v>4061</v>
      </c>
      <c r="J50" s="107">
        <v>4633</v>
      </c>
      <c r="K50" s="107">
        <v>5003</v>
      </c>
      <c r="L50" s="107">
        <v>4392</v>
      </c>
      <c r="M50" s="108">
        <v>4572</v>
      </c>
    </row>
    <row r="51" spans="2:13" ht="27.75" customHeight="1">
      <c r="B51" s="1274"/>
      <c r="C51" s="1275"/>
      <c r="D51" s="105"/>
      <c r="E51" s="1280" t="s">
        <v>42</v>
      </c>
      <c r="F51" s="1280"/>
      <c r="G51" s="1280"/>
      <c r="H51" s="1281"/>
      <c r="I51" s="106">
        <v>208</v>
      </c>
      <c r="J51" s="107">
        <v>182</v>
      </c>
      <c r="K51" s="107">
        <v>148</v>
      </c>
      <c r="L51" s="107">
        <v>116</v>
      </c>
      <c r="M51" s="108">
        <v>88</v>
      </c>
    </row>
    <row r="52" spans="2:13" ht="27.75" customHeight="1">
      <c r="B52" s="1276"/>
      <c r="C52" s="1277"/>
      <c r="D52" s="105"/>
      <c r="E52" s="1280" t="s">
        <v>43</v>
      </c>
      <c r="F52" s="1280"/>
      <c r="G52" s="1280"/>
      <c r="H52" s="1281"/>
      <c r="I52" s="106">
        <v>10364</v>
      </c>
      <c r="J52" s="107">
        <v>10400</v>
      </c>
      <c r="K52" s="107">
        <v>11548</v>
      </c>
      <c r="L52" s="107">
        <v>12448</v>
      </c>
      <c r="M52" s="108">
        <v>12004</v>
      </c>
    </row>
    <row r="53" spans="2:13" ht="27.75" customHeight="1" thickBot="1">
      <c r="B53" s="1287" t="s">
        <v>44</v>
      </c>
      <c r="C53" s="1288"/>
      <c r="D53" s="112"/>
      <c r="E53" s="1289" t="s">
        <v>45</v>
      </c>
      <c r="F53" s="1289"/>
      <c r="G53" s="1289"/>
      <c r="H53" s="1290"/>
      <c r="I53" s="113">
        <v>-138</v>
      </c>
      <c r="J53" s="114">
        <v>-695</v>
      </c>
      <c r="K53" s="114">
        <v>-625</v>
      </c>
      <c r="L53" s="114">
        <v>-428</v>
      </c>
      <c r="M53" s="115">
        <v>-625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omIwBX9mxhIOdKS/5xkItKc+IaVVL9NY26oQcMaS5lumwaW5Opd4+EJxbM/VSyzQKlzrn6vYpyqv5Otzu/+Gg==" saltValue="0BsouRKziD4RoZkk6EQY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1295</v>
      </c>
      <c r="G55" s="127">
        <v>847</v>
      </c>
      <c r="H55" s="128">
        <v>849</v>
      </c>
    </row>
    <row r="56" spans="2:8" ht="52.5" customHeight="1">
      <c r="B56" s="129"/>
      <c r="C56" s="1301" t="s">
        <v>49</v>
      </c>
      <c r="D56" s="1301"/>
      <c r="E56" s="1302"/>
      <c r="F56" s="130">
        <v>1116</v>
      </c>
      <c r="G56" s="130">
        <v>690</v>
      </c>
      <c r="H56" s="131">
        <v>751</v>
      </c>
    </row>
    <row r="57" spans="2:8" ht="53.25" customHeight="1">
      <c r="B57" s="129"/>
      <c r="C57" s="1303" t="s">
        <v>50</v>
      </c>
      <c r="D57" s="1303"/>
      <c r="E57" s="1304"/>
      <c r="F57" s="132">
        <v>3457</v>
      </c>
      <c r="G57" s="132">
        <v>3677</v>
      </c>
      <c r="H57" s="133">
        <v>3757</v>
      </c>
    </row>
    <row r="58" spans="2:8" ht="45.75" customHeight="1">
      <c r="B58" s="134"/>
      <c r="C58" s="1291" t="s">
        <v>605</v>
      </c>
      <c r="D58" s="1292"/>
      <c r="E58" s="1293"/>
      <c r="F58" s="135">
        <v>1141</v>
      </c>
      <c r="G58" s="135">
        <v>1146</v>
      </c>
      <c r="H58" s="136">
        <v>1151</v>
      </c>
    </row>
    <row r="59" spans="2:8" ht="45.75" customHeight="1">
      <c r="B59" s="134"/>
      <c r="C59" s="1291" t="s">
        <v>606</v>
      </c>
      <c r="D59" s="1292"/>
      <c r="E59" s="1293"/>
      <c r="F59" s="135">
        <v>632</v>
      </c>
      <c r="G59" s="135">
        <v>752</v>
      </c>
      <c r="H59" s="136">
        <v>849</v>
      </c>
    </row>
    <row r="60" spans="2:8" ht="45.75" customHeight="1">
      <c r="B60" s="134"/>
      <c r="C60" s="1291" t="s">
        <v>607</v>
      </c>
      <c r="D60" s="1292"/>
      <c r="E60" s="1293"/>
      <c r="F60" s="135">
        <v>857</v>
      </c>
      <c r="G60" s="135">
        <v>863</v>
      </c>
      <c r="H60" s="136">
        <v>727</v>
      </c>
    </row>
    <row r="61" spans="2:8" ht="45.75" customHeight="1">
      <c r="B61" s="134"/>
      <c r="C61" s="1291" t="s">
        <v>608</v>
      </c>
      <c r="D61" s="1292"/>
      <c r="E61" s="1293"/>
      <c r="F61" s="135">
        <v>341</v>
      </c>
      <c r="G61" s="135">
        <v>341</v>
      </c>
      <c r="H61" s="136">
        <v>333</v>
      </c>
    </row>
    <row r="62" spans="2:8" ht="45.75" customHeight="1" thickBot="1">
      <c r="B62" s="137"/>
      <c r="C62" s="1294" t="s">
        <v>609</v>
      </c>
      <c r="D62" s="1295"/>
      <c r="E62" s="1296"/>
      <c r="F62" s="138">
        <v>218</v>
      </c>
      <c r="G62" s="138">
        <v>224</v>
      </c>
      <c r="H62" s="139">
        <v>231</v>
      </c>
    </row>
    <row r="63" spans="2:8" ht="52.5" customHeight="1" thickBot="1">
      <c r="B63" s="140"/>
      <c r="C63" s="1297" t="s">
        <v>51</v>
      </c>
      <c r="D63" s="1297"/>
      <c r="E63" s="1298"/>
      <c r="F63" s="141">
        <v>5868</v>
      </c>
      <c r="G63" s="141">
        <v>5214</v>
      </c>
      <c r="H63" s="142">
        <v>5357</v>
      </c>
    </row>
    <row r="64" spans="2:8" ht="15" customHeight="1"/>
    <row r="65" ht="0" hidden="1" customHeight="1"/>
    <row r="66" ht="0" hidden="1" customHeight="1"/>
  </sheetData>
  <sheetProtection algorithmName="SHA-512" hashValue="RclcMzmzr42/YFDoF0Vxr4HjHDY+euUpkIIIPw8dsJxbH3rNr3U+o1tU0d1pNyz9vttcLnJbCDqyeBT0T2vc9w==" saltValue="04//sU12g4fOBuedR9k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623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628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622</v>
      </c>
    </row>
    <row r="50" spans="1:109" ht="13.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c r="B51" s="386"/>
      <c r="G51" s="1322"/>
      <c r="H51" s="1322"/>
      <c r="I51" s="1324"/>
      <c r="J51" s="1324"/>
      <c r="K51" s="1323"/>
      <c r="L51" s="1323"/>
      <c r="M51" s="1323"/>
      <c r="N51" s="1323"/>
      <c r="AM51" s="393"/>
      <c r="AN51" s="1319" t="s">
        <v>621</v>
      </c>
      <c r="AO51" s="1319"/>
      <c r="AP51" s="1319"/>
      <c r="AQ51" s="1319"/>
      <c r="AR51" s="1319"/>
      <c r="AS51" s="1319"/>
      <c r="AT51" s="1319"/>
      <c r="AU51" s="1319"/>
      <c r="AV51" s="1319"/>
      <c r="AW51" s="1319"/>
      <c r="AX51" s="1319"/>
      <c r="AY51" s="1319"/>
      <c r="AZ51" s="1319"/>
      <c r="BA51" s="1319"/>
      <c r="BB51" s="1319" t="s">
        <v>618</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625</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54.4</v>
      </c>
      <c r="BY53" s="1321"/>
      <c r="BZ53" s="1321"/>
      <c r="CA53" s="1321"/>
      <c r="CB53" s="1321"/>
      <c r="CC53" s="1321"/>
      <c r="CD53" s="1321"/>
      <c r="CE53" s="1321"/>
      <c r="CF53" s="1321">
        <v>57.1</v>
      </c>
      <c r="CG53" s="1321"/>
      <c r="CH53" s="1321"/>
      <c r="CI53" s="1321"/>
      <c r="CJ53" s="1321"/>
      <c r="CK53" s="1321"/>
      <c r="CL53" s="1321"/>
      <c r="CM53" s="1321"/>
      <c r="CN53" s="1321">
        <v>53.8</v>
      </c>
      <c r="CO53" s="1321"/>
      <c r="CP53" s="1321"/>
      <c r="CQ53" s="1321"/>
      <c r="CR53" s="1321"/>
      <c r="CS53" s="1321"/>
      <c r="CT53" s="1321"/>
      <c r="CU53" s="1321"/>
      <c r="CV53" s="1321">
        <v>57.9</v>
      </c>
      <c r="CW53" s="1321"/>
      <c r="CX53" s="1321"/>
      <c r="CY53" s="1321"/>
      <c r="CZ53" s="1321"/>
      <c r="DA53" s="1321"/>
      <c r="DB53" s="1321"/>
      <c r="DC53" s="1321"/>
    </row>
    <row r="54" spans="1:109" ht="13.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c r="A55" s="401"/>
      <c r="B55" s="386"/>
      <c r="G55" s="1314"/>
      <c r="H55" s="1314"/>
      <c r="I55" s="1314"/>
      <c r="J55" s="1314"/>
      <c r="K55" s="1323"/>
      <c r="L55" s="1323"/>
      <c r="M55" s="1323"/>
      <c r="N55" s="1323"/>
      <c r="AN55" s="1318" t="s">
        <v>619</v>
      </c>
      <c r="AO55" s="1318"/>
      <c r="AP55" s="1318"/>
      <c r="AQ55" s="1318"/>
      <c r="AR55" s="1318"/>
      <c r="AS55" s="1318"/>
      <c r="AT55" s="1318"/>
      <c r="AU55" s="1318"/>
      <c r="AV55" s="1318"/>
      <c r="AW55" s="1318"/>
      <c r="AX55" s="1318"/>
      <c r="AY55" s="1318"/>
      <c r="AZ55" s="1318"/>
      <c r="BA55" s="1318"/>
      <c r="BB55" s="1319" t="s">
        <v>620</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58.9</v>
      </c>
      <c r="BY55" s="1321"/>
      <c r="BZ55" s="1321"/>
      <c r="CA55" s="1321"/>
      <c r="CB55" s="1321"/>
      <c r="CC55" s="1321"/>
      <c r="CD55" s="1321"/>
      <c r="CE55" s="1321"/>
      <c r="CF55" s="1321">
        <v>51.4</v>
      </c>
      <c r="CG55" s="1321"/>
      <c r="CH55" s="1321"/>
      <c r="CI55" s="1321"/>
      <c r="CJ55" s="1321"/>
      <c r="CK55" s="1321"/>
      <c r="CL55" s="1321"/>
      <c r="CM55" s="1321"/>
      <c r="CN55" s="1321">
        <v>46.8</v>
      </c>
      <c r="CO55" s="1321"/>
      <c r="CP55" s="1321"/>
      <c r="CQ55" s="1321"/>
      <c r="CR55" s="1321"/>
      <c r="CS55" s="1321"/>
      <c r="CT55" s="1321"/>
      <c r="CU55" s="1321"/>
      <c r="CV55" s="1321">
        <v>48.4</v>
      </c>
      <c r="CW55" s="1321"/>
      <c r="CX55" s="1321"/>
      <c r="CY55" s="1321"/>
      <c r="CZ55" s="1321"/>
      <c r="DA55" s="1321"/>
      <c r="DB55" s="1321"/>
      <c r="DC55" s="1321"/>
    </row>
    <row r="56" spans="1:109" ht="13.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625</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55.6</v>
      </c>
      <c r="BY57" s="1321"/>
      <c r="BZ57" s="1321"/>
      <c r="CA57" s="1321"/>
      <c r="CB57" s="1321"/>
      <c r="CC57" s="1321"/>
      <c r="CD57" s="1321"/>
      <c r="CE57" s="1321"/>
      <c r="CF57" s="1321">
        <v>59.8</v>
      </c>
      <c r="CG57" s="1321"/>
      <c r="CH57" s="1321"/>
      <c r="CI57" s="1321"/>
      <c r="CJ57" s="1321"/>
      <c r="CK57" s="1321"/>
      <c r="CL57" s="1321"/>
      <c r="CM57" s="1321"/>
      <c r="CN57" s="1321">
        <v>61.4</v>
      </c>
      <c r="CO57" s="1321"/>
      <c r="CP57" s="1321"/>
      <c r="CQ57" s="1321"/>
      <c r="CR57" s="1321"/>
      <c r="CS57" s="1321"/>
      <c r="CT57" s="1321"/>
      <c r="CU57" s="1321"/>
      <c r="CV57" s="1321">
        <v>61.6</v>
      </c>
      <c r="CW57" s="1321"/>
      <c r="CX57" s="1321"/>
      <c r="CY57" s="1321"/>
      <c r="CZ57" s="1321"/>
      <c r="DA57" s="1321"/>
      <c r="DB57" s="1321"/>
      <c r="DC57" s="1321"/>
      <c r="DD57" s="412"/>
      <c r="DE57" s="407"/>
    </row>
    <row r="58" spans="1:109" s="401" customFormat="1" ht="13.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624</v>
      </c>
    </row>
    <row r="64" spans="1:109" ht="13.5">
      <c r="B64" s="386"/>
      <c r="G64" s="402"/>
      <c r="I64" s="404"/>
      <c r="J64" s="404"/>
      <c r="K64" s="404"/>
      <c r="L64" s="404"/>
      <c r="M64" s="404"/>
      <c r="N64" s="403"/>
      <c r="AM64" s="402"/>
      <c r="AN64" s="402" t="s">
        <v>623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629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622</v>
      </c>
    </row>
    <row r="72" spans="2:107" ht="13.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ht="13.5">
      <c r="B73" s="386"/>
      <c r="G73" s="1322"/>
      <c r="H73" s="1322"/>
      <c r="I73" s="1322"/>
      <c r="J73" s="1322"/>
      <c r="K73" s="1326"/>
      <c r="L73" s="1326"/>
      <c r="M73" s="1326"/>
      <c r="N73" s="1326"/>
      <c r="AM73" s="393"/>
      <c r="AN73" s="1319" t="s">
        <v>621</v>
      </c>
      <c r="AO73" s="1319"/>
      <c r="AP73" s="1319"/>
      <c r="AQ73" s="1319"/>
      <c r="AR73" s="1319"/>
      <c r="AS73" s="1319"/>
      <c r="AT73" s="1319"/>
      <c r="AU73" s="1319"/>
      <c r="AV73" s="1319"/>
      <c r="AW73" s="1319"/>
      <c r="AX73" s="1319"/>
      <c r="AY73" s="1319"/>
      <c r="AZ73" s="1319"/>
      <c r="BA73" s="1319"/>
      <c r="BB73" s="1319" t="s">
        <v>620</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617</v>
      </c>
      <c r="BC75" s="1319"/>
      <c r="BD75" s="1319"/>
      <c r="BE75" s="1319"/>
      <c r="BF75" s="1319"/>
      <c r="BG75" s="1319"/>
      <c r="BH75" s="1319"/>
      <c r="BI75" s="1319"/>
      <c r="BJ75" s="1319"/>
      <c r="BK75" s="1319"/>
      <c r="BL75" s="1319"/>
      <c r="BM75" s="1319"/>
      <c r="BN75" s="1319"/>
      <c r="BO75" s="1319"/>
      <c r="BP75" s="1321">
        <v>8.4</v>
      </c>
      <c r="BQ75" s="1321"/>
      <c r="BR75" s="1321"/>
      <c r="BS75" s="1321"/>
      <c r="BT75" s="1321"/>
      <c r="BU75" s="1321"/>
      <c r="BV75" s="1321"/>
      <c r="BW75" s="1321"/>
      <c r="BX75" s="1321">
        <v>7</v>
      </c>
      <c r="BY75" s="1321"/>
      <c r="BZ75" s="1321"/>
      <c r="CA75" s="1321"/>
      <c r="CB75" s="1321"/>
      <c r="CC75" s="1321"/>
      <c r="CD75" s="1321"/>
      <c r="CE75" s="1321"/>
      <c r="CF75" s="1321">
        <v>6.5</v>
      </c>
      <c r="CG75" s="1321"/>
      <c r="CH75" s="1321"/>
      <c r="CI75" s="1321"/>
      <c r="CJ75" s="1321"/>
      <c r="CK75" s="1321"/>
      <c r="CL75" s="1321"/>
      <c r="CM75" s="1321"/>
      <c r="CN75" s="1321">
        <v>6.5</v>
      </c>
      <c r="CO75" s="1321"/>
      <c r="CP75" s="1321"/>
      <c r="CQ75" s="1321"/>
      <c r="CR75" s="1321"/>
      <c r="CS75" s="1321"/>
      <c r="CT75" s="1321"/>
      <c r="CU75" s="1321"/>
      <c r="CV75" s="1321">
        <v>7.2</v>
      </c>
      <c r="CW75" s="1321"/>
      <c r="CX75" s="1321"/>
      <c r="CY75" s="1321"/>
      <c r="CZ75" s="1321"/>
      <c r="DA75" s="1321"/>
      <c r="DB75" s="1321"/>
      <c r="DC75" s="1321"/>
    </row>
    <row r="76" spans="2:107" ht="13.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c r="B77" s="386"/>
      <c r="G77" s="1314"/>
      <c r="H77" s="1314"/>
      <c r="I77" s="1314"/>
      <c r="J77" s="1314"/>
      <c r="K77" s="1326"/>
      <c r="L77" s="1326"/>
      <c r="M77" s="1326"/>
      <c r="N77" s="1326"/>
      <c r="AN77" s="1318" t="s">
        <v>619</v>
      </c>
      <c r="AO77" s="1318"/>
      <c r="AP77" s="1318"/>
      <c r="AQ77" s="1318"/>
      <c r="AR77" s="1318"/>
      <c r="AS77" s="1318"/>
      <c r="AT77" s="1318"/>
      <c r="AU77" s="1318"/>
      <c r="AV77" s="1318"/>
      <c r="AW77" s="1318"/>
      <c r="AX77" s="1318"/>
      <c r="AY77" s="1318"/>
      <c r="AZ77" s="1318"/>
      <c r="BA77" s="1318"/>
      <c r="BB77" s="1319" t="s">
        <v>618</v>
      </c>
      <c r="BC77" s="1319"/>
      <c r="BD77" s="1319"/>
      <c r="BE77" s="1319"/>
      <c r="BF77" s="1319"/>
      <c r="BG77" s="1319"/>
      <c r="BH77" s="1319"/>
      <c r="BI77" s="1319"/>
      <c r="BJ77" s="1319"/>
      <c r="BK77" s="1319"/>
      <c r="BL77" s="1319"/>
      <c r="BM77" s="1319"/>
      <c r="BN77" s="1319"/>
      <c r="BO77" s="1319"/>
      <c r="BP77" s="1321">
        <v>54</v>
      </c>
      <c r="BQ77" s="1321"/>
      <c r="BR77" s="1321"/>
      <c r="BS77" s="1321"/>
      <c r="BT77" s="1321"/>
      <c r="BU77" s="1321"/>
      <c r="BV77" s="1321"/>
      <c r="BW77" s="1321"/>
      <c r="BX77" s="1321">
        <v>58.9</v>
      </c>
      <c r="BY77" s="1321"/>
      <c r="BZ77" s="1321"/>
      <c r="CA77" s="1321"/>
      <c r="CB77" s="1321"/>
      <c r="CC77" s="1321"/>
      <c r="CD77" s="1321"/>
      <c r="CE77" s="1321"/>
      <c r="CF77" s="1321">
        <v>51.4</v>
      </c>
      <c r="CG77" s="1321"/>
      <c r="CH77" s="1321"/>
      <c r="CI77" s="1321"/>
      <c r="CJ77" s="1321"/>
      <c r="CK77" s="1321"/>
      <c r="CL77" s="1321"/>
      <c r="CM77" s="1321"/>
      <c r="CN77" s="1321">
        <v>46.8</v>
      </c>
      <c r="CO77" s="1321"/>
      <c r="CP77" s="1321"/>
      <c r="CQ77" s="1321"/>
      <c r="CR77" s="1321"/>
      <c r="CS77" s="1321"/>
      <c r="CT77" s="1321"/>
      <c r="CU77" s="1321"/>
      <c r="CV77" s="1321">
        <v>48.4</v>
      </c>
      <c r="CW77" s="1321"/>
      <c r="CX77" s="1321"/>
      <c r="CY77" s="1321"/>
      <c r="CZ77" s="1321"/>
      <c r="DA77" s="1321"/>
      <c r="DB77" s="1321"/>
      <c r="DC77" s="1321"/>
    </row>
    <row r="78" spans="2:107" ht="13.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617</v>
      </c>
      <c r="BC79" s="1319"/>
      <c r="BD79" s="1319"/>
      <c r="BE79" s="1319"/>
      <c r="BF79" s="1319"/>
      <c r="BG79" s="1319"/>
      <c r="BH79" s="1319"/>
      <c r="BI79" s="1319"/>
      <c r="BJ79" s="1319"/>
      <c r="BK79" s="1319"/>
      <c r="BL79" s="1319"/>
      <c r="BM79" s="1319"/>
      <c r="BN79" s="1319"/>
      <c r="BO79" s="1319"/>
      <c r="BP79" s="1321">
        <v>11.5</v>
      </c>
      <c r="BQ79" s="1321"/>
      <c r="BR79" s="1321"/>
      <c r="BS79" s="1321"/>
      <c r="BT79" s="1321"/>
      <c r="BU79" s="1321"/>
      <c r="BV79" s="1321"/>
      <c r="BW79" s="1321"/>
      <c r="BX79" s="1321">
        <v>10.8</v>
      </c>
      <c r="BY79" s="1321"/>
      <c r="BZ79" s="1321"/>
      <c r="CA79" s="1321"/>
      <c r="CB79" s="1321"/>
      <c r="CC79" s="1321"/>
      <c r="CD79" s="1321"/>
      <c r="CE79" s="1321"/>
      <c r="CF79" s="1321">
        <v>10.199999999999999</v>
      </c>
      <c r="CG79" s="1321"/>
      <c r="CH79" s="1321"/>
      <c r="CI79" s="1321"/>
      <c r="CJ79" s="1321"/>
      <c r="CK79" s="1321"/>
      <c r="CL79" s="1321"/>
      <c r="CM79" s="1321"/>
      <c r="CN79" s="1321">
        <v>9.9</v>
      </c>
      <c r="CO79" s="1321"/>
      <c r="CP79" s="1321"/>
      <c r="CQ79" s="1321"/>
      <c r="CR79" s="1321"/>
      <c r="CS79" s="1321"/>
      <c r="CT79" s="1321"/>
      <c r="CU79" s="1321"/>
      <c r="CV79" s="1321">
        <v>9.9</v>
      </c>
      <c r="CW79" s="1321"/>
      <c r="CX79" s="1321"/>
      <c r="CY79" s="1321"/>
      <c r="CZ79" s="1321"/>
      <c r="DA79" s="1321"/>
      <c r="DB79" s="1321"/>
      <c r="DC79" s="1321"/>
    </row>
    <row r="80" spans="2:107" ht="13.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kdIbk0NQNbI0TagQ6tsu9mfylI964qIvhwgzxtTufTEQCd4VN2DPuLEehi+jeed1zm9QKkGUJGSobtIPRyubA==" saltValue="Wuwh9EAyst4jdWFqWuOMT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GbfAhs6cSK9wOOjWmNHOnx9xjc4yG9AaPFlwXkjS/B6vi5wAg4qKAP0R/fw/CXGFESKEBm2PLBYSZC78BtKlg==" saltValue="/IbAHXJRrc/GT7Zy46z0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NvQ4ZSNSPgf6k3t6xS5JhJJq9JTgv2V8HJ+3dHtMHYfDsM4d1n3Tq6sAXeA9LJXnmaUvRj8kxEu7/Aogc16kw==" saltValue="ZyJfK0whvIKimlsjDvOW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154688</v>
      </c>
      <c r="E3" s="161"/>
      <c r="F3" s="162">
        <v>132212</v>
      </c>
      <c r="G3" s="163"/>
      <c r="H3" s="164"/>
    </row>
    <row r="4" spans="1:8">
      <c r="A4" s="165"/>
      <c r="B4" s="166"/>
      <c r="C4" s="167"/>
      <c r="D4" s="168">
        <v>75663</v>
      </c>
      <c r="E4" s="169"/>
      <c r="F4" s="170">
        <v>67114</v>
      </c>
      <c r="G4" s="171"/>
      <c r="H4" s="172"/>
    </row>
    <row r="5" spans="1:8">
      <c r="A5" s="153" t="s">
        <v>555</v>
      </c>
      <c r="B5" s="158"/>
      <c r="C5" s="159"/>
      <c r="D5" s="160">
        <v>158168</v>
      </c>
      <c r="E5" s="161"/>
      <c r="F5" s="162">
        <v>93741</v>
      </c>
      <c r="G5" s="163"/>
      <c r="H5" s="164"/>
    </row>
    <row r="6" spans="1:8">
      <c r="A6" s="165"/>
      <c r="B6" s="166"/>
      <c r="C6" s="167"/>
      <c r="D6" s="168">
        <v>94926</v>
      </c>
      <c r="E6" s="169"/>
      <c r="F6" s="170">
        <v>46285</v>
      </c>
      <c r="G6" s="171"/>
      <c r="H6" s="172"/>
    </row>
    <row r="7" spans="1:8">
      <c r="A7" s="153" t="s">
        <v>556</v>
      </c>
      <c r="B7" s="158"/>
      <c r="C7" s="159"/>
      <c r="D7" s="160">
        <v>333175</v>
      </c>
      <c r="E7" s="161"/>
      <c r="F7" s="162">
        <v>107537</v>
      </c>
      <c r="G7" s="163"/>
      <c r="H7" s="164"/>
    </row>
    <row r="8" spans="1:8">
      <c r="A8" s="165"/>
      <c r="B8" s="166"/>
      <c r="C8" s="167"/>
      <c r="D8" s="168">
        <v>211677</v>
      </c>
      <c r="E8" s="169"/>
      <c r="F8" s="170">
        <v>57923</v>
      </c>
      <c r="G8" s="171"/>
      <c r="H8" s="172"/>
    </row>
    <row r="9" spans="1:8">
      <c r="A9" s="153" t="s">
        <v>557</v>
      </c>
      <c r="B9" s="158"/>
      <c r="C9" s="159"/>
      <c r="D9" s="160">
        <v>354032</v>
      </c>
      <c r="E9" s="161"/>
      <c r="F9" s="162">
        <v>113913</v>
      </c>
      <c r="G9" s="163"/>
      <c r="H9" s="164"/>
    </row>
    <row r="10" spans="1:8">
      <c r="A10" s="165"/>
      <c r="B10" s="166"/>
      <c r="C10" s="167"/>
      <c r="D10" s="168">
        <v>224240</v>
      </c>
      <c r="E10" s="169"/>
      <c r="F10" s="170">
        <v>53160</v>
      </c>
      <c r="G10" s="171"/>
      <c r="H10" s="172"/>
    </row>
    <row r="11" spans="1:8">
      <c r="A11" s="153" t="s">
        <v>558</v>
      </c>
      <c r="B11" s="158"/>
      <c r="C11" s="159"/>
      <c r="D11" s="160">
        <v>148227</v>
      </c>
      <c r="E11" s="161"/>
      <c r="F11" s="162">
        <v>115050</v>
      </c>
      <c r="G11" s="163"/>
      <c r="H11" s="164"/>
    </row>
    <row r="12" spans="1:8">
      <c r="A12" s="165"/>
      <c r="B12" s="166"/>
      <c r="C12" s="173"/>
      <c r="D12" s="168">
        <v>62275</v>
      </c>
      <c r="E12" s="169"/>
      <c r="F12" s="170">
        <v>53792</v>
      </c>
      <c r="G12" s="171"/>
      <c r="H12" s="172"/>
    </row>
    <row r="13" spans="1:8">
      <c r="A13" s="153"/>
      <c r="B13" s="158"/>
      <c r="C13" s="174"/>
      <c r="D13" s="175">
        <v>229658</v>
      </c>
      <c r="E13" s="176"/>
      <c r="F13" s="177">
        <v>112491</v>
      </c>
      <c r="G13" s="178"/>
      <c r="H13" s="164"/>
    </row>
    <row r="14" spans="1:8">
      <c r="A14" s="165"/>
      <c r="B14" s="166"/>
      <c r="C14" s="167"/>
      <c r="D14" s="168">
        <v>133756</v>
      </c>
      <c r="E14" s="169"/>
      <c r="F14" s="170">
        <v>55655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7.31</v>
      </c>
      <c r="C19" s="179">
        <f>ROUND(VALUE(SUBSTITUTE(実質収支比率等に係る経年分析!G$48,"▲","-")),2)</f>
        <v>5.61</v>
      </c>
      <c r="D19" s="179">
        <f>ROUND(VALUE(SUBSTITUTE(実質収支比率等に係る経年分析!H$48,"▲","-")),2)</f>
        <v>2.8</v>
      </c>
      <c r="E19" s="179">
        <f>ROUND(VALUE(SUBSTITUTE(実質収支比率等に係る経年分析!I$48,"▲","-")),2)</f>
        <v>2.2200000000000002</v>
      </c>
      <c r="F19" s="179">
        <f>ROUND(VALUE(SUBSTITUTE(実質収支比率等に係る経年分析!J$48,"▲","-")),2)</f>
        <v>0.89</v>
      </c>
    </row>
    <row r="20" spans="1:11">
      <c r="A20" s="179" t="s">
        <v>55</v>
      </c>
      <c r="B20" s="179">
        <f>ROUND(VALUE(SUBSTITUTE(実質収支比率等に係る経年分析!F$47,"▲","-")),2)</f>
        <v>17.96</v>
      </c>
      <c r="C20" s="179">
        <f>ROUND(VALUE(SUBSTITUTE(実質収支比率等に係る経年分析!G$47,"▲","-")),2)</f>
        <v>20.52</v>
      </c>
      <c r="D20" s="179">
        <f>ROUND(VALUE(SUBSTITUTE(実質収支比率等に係る経年分析!H$47,"▲","-")),2)</f>
        <v>25.34</v>
      </c>
      <c r="E20" s="179">
        <f>ROUND(VALUE(SUBSTITUTE(実質収支比率等に係る経年分析!I$47,"▲","-")),2)</f>
        <v>16.7</v>
      </c>
      <c r="F20" s="179">
        <f>ROUND(VALUE(SUBSTITUTE(実質収支比率等に係る経年分析!J$47,"▲","-")),2)</f>
        <v>16.96</v>
      </c>
    </row>
    <row r="21" spans="1:11">
      <c r="A21" s="179" t="s">
        <v>56</v>
      </c>
      <c r="B21" s="179">
        <f>IF(ISNUMBER(VALUE(SUBSTITUTE(実質収支比率等に係る経年分析!F$49,"▲","-"))),ROUND(VALUE(SUBSTITUTE(実質収支比率等に係る経年分析!F$49,"▲","-")),2),NA())</f>
        <v>7.11</v>
      </c>
      <c r="C21" s="179">
        <f>IF(ISNUMBER(VALUE(SUBSTITUTE(実質収支比率等に係る経年分析!G$49,"▲","-"))),ROUND(VALUE(SUBSTITUTE(実質収支比率等に係る経年分析!G$49,"▲","-")),2),NA())</f>
        <v>-1.2</v>
      </c>
      <c r="D21" s="179">
        <f>IF(ISNUMBER(VALUE(SUBSTITUTE(実質収支比率等に係る経年分析!H$49,"▲","-"))),ROUND(VALUE(SUBSTITUTE(実質収支比率等に係る経年分析!H$49,"▲","-")),2),NA())</f>
        <v>-3.01</v>
      </c>
      <c r="E21" s="179">
        <f>IF(ISNUMBER(VALUE(SUBSTITUTE(実質収支比率等に係る経年分析!I$49,"▲","-"))),ROUND(VALUE(SUBSTITUTE(実質収支比率等に係る経年分析!I$49,"▲","-")),2),NA())</f>
        <v>9.9</v>
      </c>
      <c r="F21" s="179">
        <f>IF(ISNUMBER(VALUE(SUBSTITUTE(実質収支比率等に係る経年分析!J$49,"▲","-"))),ROUND(VALUE(SUBSTITUTE(実質収支比率等に係る経年分析!J$49,"▲","-")),2),NA())</f>
        <v>-1.32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黒潮町農業集落排水事業特別会計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黒潮町住宅新築資金等貸付事業特別会計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黒潮町後期高齢者医療保険事業特別会計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c r="A32" s="180" t="str">
        <f>IF(連結実質赤字比率に係る赤字・黒字の構成分析!C$38="",NA(),連結実質赤字比率に係る赤字・黒字の構成分析!C$38)</f>
        <v>黒潮町宮川奨学資金特別会計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c r="A34" s="180" t="str">
        <f>IF(連結実質赤字比率に係る赤字・黒字の構成分析!C$36="",NA(),連結実質赤字比率に係る赤字・黒字の構成分析!C$36)</f>
        <v>黒潮町国民健康保険事業特別会計</v>
      </c>
      <c r="B34" s="180">
        <f>IF(ROUND(VALUE(SUBSTITUTE(連結実質赤字比率に係る赤字・黒字の構成分析!F$36,"▲", "-")), 2) &lt; 0, ABS(ROUND(VALUE(SUBSTITUTE(連結実質赤字比率に係る赤字・黒字の構成分析!F$36,"▲", "-")), 2)), NA())</f>
        <v>4.3899999999999997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4.4400000000000004</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2.09</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0.35</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c r="A35" s="180" t="str">
        <f>IF(連結実質赤字比率に係る赤字・黒字の構成分析!C$35="",NA(),連結実質赤字比率に係る赤字・黒字の構成分析!C$35)</f>
        <v>黒潮町介護保険事業特別会計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c r="A36" s="180" t="str">
        <f>IF(連結実質赤字比率に係る赤字・黒字の構成分析!C$34="",NA(),連結実質赤字比率に係る赤字・黒字の構成分析!C$34)</f>
        <v>黒潮町水道事業特別会計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1007</v>
      </c>
      <c r="E42" s="181"/>
      <c r="F42" s="181"/>
      <c r="G42" s="181">
        <f>'実質公債費比率（分子）の構造'!L$52</f>
        <v>1265</v>
      </c>
      <c r="H42" s="181"/>
      <c r="I42" s="181"/>
      <c r="J42" s="181">
        <f>'実質公債費比率（分子）の構造'!M$52</f>
        <v>1229</v>
      </c>
      <c r="K42" s="181"/>
      <c r="L42" s="181"/>
      <c r="M42" s="181">
        <f>'実質公債費比率（分子）の構造'!N$52</f>
        <v>1199</v>
      </c>
      <c r="N42" s="181"/>
      <c r="O42" s="181"/>
      <c r="P42" s="181">
        <f>'実質公債費比率（分子）の構造'!O$52</f>
        <v>1197</v>
      </c>
    </row>
    <row r="43" spans="1:16">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f>'実質公債費比率（分子）の構造'!N$50</f>
        <v>2</v>
      </c>
      <c r="L44" s="181"/>
      <c r="M44" s="181"/>
      <c r="N44" s="181" t="str">
        <f>'実質公債費比率（分子）の構造'!O$50</f>
        <v>-</v>
      </c>
      <c r="O44" s="181"/>
      <c r="P44" s="181"/>
    </row>
    <row r="45" spans="1:16">
      <c r="A45" s="181" t="s">
        <v>66</v>
      </c>
      <c r="B45" s="181">
        <f>'実質公債費比率（分子）の構造'!K$49</f>
        <v>70</v>
      </c>
      <c r="C45" s="181"/>
      <c r="D45" s="181"/>
      <c r="E45" s="181">
        <f>'実質公債費比率（分子）の構造'!L$49</f>
        <v>68</v>
      </c>
      <c r="F45" s="181"/>
      <c r="G45" s="181"/>
      <c r="H45" s="181">
        <f>'実質公債費比率（分子）の構造'!M$49</f>
        <v>57</v>
      </c>
      <c r="I45" s="181"/>
      <c r="J45" s="181"/>
      <c r="K45" s="181">
        <f>'実質公債費比率（分子）の構造'!N$49</f>
        <v>47</v>
      </c>
      <c r="L45" s="181"/>
      <c r="M45" s="181"/>
      <c r="N45" s="181">
        <f>'実質公債費比率（分子）の構造'!O$49</f>
        <v>24</v>
      </c>
      <c r="O45" s="181"/>
      <c r="P45" s="181"/>
    </row>
    <row r="46" spans="1:16">
      <c r="A46" s="181" t="s">
        <v>67</v>
      </c>
      <c r="B46" s="181">
        <f>'実質公債費比率（分子）の構造'!K$48</f>
        <v>63</v>
      </c>
      <c r="C46" s="181"/>
      <c r="D46" s="181"/>
      <c r="E46" s="181">
        <f>'実質公債費比率（分子）の構造'!L$48</f>
        <v>62</v>
      </c>
      <c r="F46" s="181"/>
      <c r="G46" s="181"/>
      <c r="H46" s="181">
        <f>'実質公債費比率（分子）の構造'!M$48</f>
        <v>61</v>
      </c>
      <c r="I46" s="181"/>
      <c r="J46" s="181"/>
      <c r="K46" s="181">
        <f>'実質公債費比率（分子）の構造'!N$48</f>
        <v>62</v>
      </c>
      <c r="L46" s="181"/>
      <c r="M46" s="181"/>
      <c r="N46" s="181">
        <f>'実質公債費比率（分子）の構造'!O$48</f>
        <v>62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1143</v>
      </c>
      <c r="C49" s="181"/>
      <c r="D49" s="181"/>
      <c r="E49" s="181">
        <f>'実質公債費比率（分子）の構造'!L$45</f>
        <v>1373</v>
      </c>
      <c r="F49" s="181"/>
      <c r="G49" s="181"/>
      <c r="H49" s="181">
        <f>'実質公債費比率（分子）の構造'!M$45</f>
        <v>1398</v>
      </c>
      <c r="I49" s="181"/>
      <c r="J49" s="181"/>
      <c r="K49" s="181">
        <f>'実質公債費比率（分子）の構造'!N$45</f>
        <v>1285</v>
      </c>
      <c r="L49" s="181"/>
      <c r="M49" s="181"/>
      <c r="N49" s="181">
        <f>'実質公債費比率（分子）の構造'!O$45</f>
        <v>1418</v>
      </c>
      <c r="O49" s="181"/>
      <c r="P49" s="181"/>
    </row>
    <row r="50" spans="1:16">
      <c r="A50" s="181" t="s">
        <v>71</v>
      </c>
      <c r="B50" s="181" t="e">
        <f>NA()</f>
        <v>#N/A</v>
      </c>
      <c r="C50" s="181">
        <f>IF(ISNUMBER('実質公債費比率（分子）の構造'!K$53),'実質公債費比率（分子）の構造'!K$53,NA())</f>
        <v>269</v>
      </c>
      <c r="D50" s="181" t="e">
        <f>NA()</f>
        <v>#N/A</v>
      </c>
      <c r="E50" s="181" t="e">
        <f>NA()</f>
        <v>#N/A</v>
      </c>
      <c r="F50" s="181">
        <f>IF(ISNUMBER('実質公債費比率（分子）の構造'!L$53),'実質公債費比率（分子）の構造'!L$53,NA())</f>
        <v>238</v>
      </c>
      <c r="G50" s="181" t="e">
        <f>NA()</f>
        <v>#N/A</v>
      </c>
      <c r="H50" s="181" t="e">
        <f>NA()</f>
        <v>#N/A</v>
      </c>
      <c r="I50" s="181">
        <f>IF(ISNUMBER('実質公債費比率（分子）の構造'!M$53),'実質公債費比率（分子）の構造'!M$53,NA())</f>
        <v>288</v>
      </c>
      <c r="J50" s="181" t="e">
        <f>NA()</f>
        <v>#N/A</v>
      </c>
      <c r="K50" s="181" t="e">
        <f>NA()</f>
        <v>#N/A</v>
      </c>
      <c r="L50" s="181">
        <f>IF(ISNUMBER('実質公債費比率（分子）の構造'!N$53),'実質公債費比率（分子）の構造'!N$53,NA())</f>
        <v>197</v>
      </c>
      <c r="M50" s="181" t="e">
        <f>NA()</f>
        <v>#N/A</v>
      </c>
      <c r="N50" s="181" t="e">
        <f>NA()</f>
        <v>#N/A</v>
      </c>
      <c r="O50" s="181">
        <f>IF(ISNUMBER('実質公債費比率（分子）の構造'!O$53),'実質公債費比率（分子）の構造'!O$53,NA())</f>
        <v>307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10364</v>
      </c>
      <c r="E56" s="180"/>
      <c r="F56" s="180"/>
      <c r="G56" s="180">
        <f>'将来負担比率（分子）の構造'!J$52</f>
        <v>10400</v>
      </c>
      <c r="H56" s="180"/>
      <c r="I56" s="180"/>
      <c r="J56" s="180">
        <f>'将来負担比率（分子）の構造'!K$52</f>
        <v>11548</v>
      </c>
      <c r="K56" s="180"/>
      <c r="L56" s="180"/>
      <c r="M56" s="180">
        <f>'将来負担比率（分子）の構造'!L$52</f>
        <v>12448</v>
      </c>
      <c r="N56" s="180"/>
      <c r="O56" s="180"/>
      <c r="P56" s="180">
        <f>'将来負担比率（分子）の構造'!M$52</f>
        <v>12004</v>
      </c>
    </row>
    <row r="57" spans="1:16">
      <c r="A57" s="180" t="s">
        <v>42</v>
      </c>
      <c r="B57" s="180"/>
      <c r="C57" s="180"/>
      <c r="D57" s="180">
        <f>'将来負担比率（分子）の構造'!I$51</f>
        <v>208</v>
      </c>
      <c r="E57" s="180"/>
      <c r="F57" s="180"/>
      <c r="G57" s="180">
        <f>'将来負担比率（分子）の構造'!J$51</f>
        <v>182</v>
      </c>
      <c r="H57" s="180"/>
      <c r="I57" s="180"/>
      <c r="J57" s="180">
        <f>'将来負担比率（分子）の構造'!K$51</f>
        <v>148</v>
      </c>
      <c r="K57" s="180"/>
      <c r="L57" s="180"/>
      <c r="M57" s="180">
        <f>'将来負担比率（分子）の構造'!L$51</f>
        <v>116</v>
      </c>
      <c r="N57" s="180"/>
      <c r="O57" s="180"/>
      <c r="P57" s="180">
        <f>'将来負担比率（分子）の構造'!M$51</f>
        <v>88</v>
      </c>
    </row>
    <row r="58" spans="1:16">
      <c r="A58" s="180" t="s">
        <v>41</v>
      </c>
      <c r="B58" s="180"/>
      <c r="C58" s="180"/>
      <c r="D58" s="180">
        <f>'将来負担比率（分子）の構造'!I$50</f>
        <v>4061</v>
      </c>
      <c r="E58" s="180"/>
      <c r="F58" s="180"/>
      <c r="G58" s="180">
        <f>'将来負担比率（分子）の構造'!J$50</f>
        <v>4633</v>
      </c>
      <c r="H58" s="180"/>
      <c r="I58" s="180"/>
      <c r="J58" s="180">
        <f>'将来負担比率（分子）の構造'!K$50</f>
        <v>5003</v>
      </c>
      <c r="K58" s="180"/>
      <c r="L58" s="180"/>
      <c r="M58" s="180">
        <f>'将来負担比率（分子）の構造'!L$50</f>
        <v>4392</v>
      </c>
      <c r="N58" s="180"/>
      <c r="O58" s="180"/>
      <c r="P58" s="180">
        <f>'将来負担比率（分子）の構造'!M$50</f>
        <v>4572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36</v>
      </c>
      <c r="L61" s="180"/>
      <c r="M61" s="180"/>
      <c r="N61" s="180" t="str">
        <f>'将来負担比率（分子）の構造'!M$46</f>
        <v>-</v>
      </c>
      <c r="O61" s="180"/>
      <c r="P61" s="180"/>
    </row>
    <row r="62" spans="1:16">
      <c r="A62" s="180" t="s">
        <v>35</v>
      </c>
      <c r="B62" s="180">
        <f>'将来負担比率（分子）の構造'!I$45</f>
        <v>1681</v>
      </c>
      <c r="C62" s="180"/>
      <c r="D62" s="180"/>
      <c r="E62" s="180">
        <f>'将来負担比率（分子）の構造'!J$45</f>
        <v>1534</v>
      </c>
      <c r="F62" s="180"/>
      <c r="G62" s="180"/>
      <c r="H62" s="180">
        <f>'将来負担比率（分子）の構造'!K$45</f>
        <v>1514</v>
      </c>
      <c r="I62" s="180"/>
      <c r="J62" s="180"/>
      <c r="K62" s="180">
        <f>'将来負担比率（分子）の構造'!L$45</f>
        <v>1517</v>
      </c>
      <c r="L62" s="180"/>
      <c r="M62" s="180"/>
      <c r="N62" s="180">
        <f>'将来負担比率（分子）の構造'!M$45</f>
        <v>1407</v>
      </c>
      <c r="O62" s="180"/>
      <c r="P62" s="180"/>
    </row>
    <row r="63" spans="1:16">
      <c r="A63" s="180" t="s">
        <v>34</v>
      </c>
      <c r="B63" s="180">
        <f>'将来負担比率（分子）の構造'!I$44</f>
        <v>358</v>
      </c>
      <c r="C63" s="180"/>
      <c r="D63" s="180"/>
      <c r="E63" s="180">
        <f>'将来負担比率（分子）の構造'!J$44</f>
        <v>301</v>
      </c>
      <c r="F63" s="180"/>
      <c r="G63" s="180"/>
      <c r="H63" s="180">
        <f>'将来負担比率（分子）の構造'!K$44</f>
        <v>236</v>
      </c>
      <c r="I63" s="180"/>
      <c r="J63" s="180"/>
      <c r="K63" s="180">
        <f>'将来負担比率（分子）の構造'!L$44</f>
        <v>199</v>
      </c>
      <c r="L63" s="180"/>
      <c r="M63" s="180"/>
      <c r="N63" s="180">
        <f>'将来負担比率（分子）の構造'!M$44</f>
        <v>183</v>
      </c>
      <c r="O63" s="180"/>
      <c r="P63" s="180"/>
    </row>
    <row r="64" spans="1:16">
      <c r="A64" s="180" t="s">
        <v>33</v>
      </c>
      <c r="B64" s="180">
        <f>'将来負担比率（分子）の構造'!I$43</f>
        <v>853</v>
      </c>
      <c r="C64" s="180"/>
      <c r="D64" s="180"/>
      <c r="E64" s="180">
        <f>'将来負担比率（分子）の構造'!J$43</f>
        <v>810</v>
      </c>
      <c r="F64" s="180"/>
      <c r="G64" s="180"/>
      <c r="H64" s="180">
        <f>'将来負担比率（分子）の構造'!K$43</f>
        <v>770</v>
      </c>
      <c r="I64" s="180"/>
      <c r="J64" s="180"/>
      <c r="K64" s="180">
        <f>'将来負担比率（分子）の構造'!L$43</f>
        <v>755</v>
      </c>
      <c r="L64" s="180"/>
      <c r="M64" s="180"/>
      <c r="N64" s="180">
        <f>'将来負担比率（分子）の構造'!M$43</f>
        <v>731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11604</v>
      </c>
      <c r="C66" s="180"/>
      <c r="D66" s="180"/>
      <c r="E66" s="180">
        <f>'将来負担比率（分子）の構造'!J$41</f>
        <v>11876</v>
      </c>
      <c r="F66" s="180"/>
      <c r="G66" s="180"/>
      <c r="H66" s="180">
        <f>'将来負担比率（分子）の構造'!K$41</f>
        <v>13555</v>
      </c>
      <c r="I66" s="180"/>
      <c r="J66" s="180"/>
      <c r="K66" s="180">
        <f>'将来負担比率（分子）の構造'!L$41</f>
        <v>14022</v>
      </c>
      <c r="L66" s="180"/>
      <c r="M66" s="180"/>
      <c r="N66" s="180">
        <f>'将来負担比率（分子）の構造'!M$41</f>
        <v>13717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1295</v>
      </c>
      <c r="C72" s="184">
        <f>基金残高に係る経年分析!G55</f>
        <v>847</v>
      </c>
      <c r="D72" s="184">
        <f>基金残高に係る経年分析!H55</f>
        <v>849</v>
      </c>
    </row>
    <row r="73" spans="1:16">
      <c r="A73" s="183" t="s">
        <v>78</v>
      </c>
      <c r="B73" s="184">
        <f>基金残高に係る経年分析!F56</f>
        <v>1116</v>
      </c>
      <c r="C73" s="184">
        <f>基金残高に係る経年分析!G56</f>
        <v>690</v>
      </c>
      <c r="D73" s="184">
        <f>基金残高に係る経年分析!H56</f>
        <v>751</v>
      </c>
    </row>
    <row r="74" spans="1:16">
      <c r="A74" s="183" t="s">
        <v>79</v>
      </c>
      <c r="B74" s="184">
        <f>基金残高に係る経年分析!F57</f>
        <v>3457</v>
      </c>
      <c r="C74" s="184">
        <f>基金残高に係る経年分析!G57</f>
        <v>3677</v>
      </c>
      <c r="D74" s="184">
        <f>基金残高に係る経年分析!H57</f>
        <v>3757</v>
      </c>
    </row>
  </sheetData>
  <sheetProtection algorithmName="SHA-512" hashValue="hrGocvXC5sDhzXIWqsaNYH8O//DuL6t0YFUjF8Zp7BN/6znv/+2t6ZMl5Xr90+vZrxPED0WdLN65HrMOiYbX0g==" saltValue="b8gAAtfQ7KBmGQL5TIj5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840209</v>
      </c>
      <c r="S5" s="669"/>
      <c r="T5" s="669"/>
      <c r="U5" s="669"/>
      <c r="V5" s="669"/>
      <c r="W5" s="669"/>
      <c r="X5" s="669"/>
      <c r="Y5" s="670"/>
      <c r="Z5" s="671">
        <v>9.3000000000000007</v>
      </c>
      <c r="AA5" s="671"/>
      <c r="AB5" s="671"/>
      <c r="AC5" s="671"/>
      <c r="AD5" s="672">
        <v>840209</v>
      </c>
      <c r="AE5" s="672"/>
      <c r="AF5" s="672"/>
      <c r="AG5" s="672"/>
      <c r="AH5" s="672"/>
      <c r="AI5" s="672"/>
      <c r="AJ5" s="672"/>
      <c r="AK5" s="672"/>
      <c r="AL5" s="673">
        <v>17.5</v>
      </c>
      <c r="AM5" s="674"/>
      <c r="AN5" s="674"/>
      <c r="AO5" s="675"/>
      <c r="AP5" s="665" t="s">
        <v>226</v>
      </c>
      <c r="AQ5" s="666"/>
      <c r="AR5" s="666"/>
      <c r="AS5" s="666"/>
      <c r="AT5" s="666"/>
      <c r="AU5" s="666"/>
      <c r="AV5" s="666"/>
      <c r="AW5" s="666"/>
      <c r="AX5" s="666"/>
      <c r="AY5" s="666"/>
      <c r="AZ5" s="666"/>
      <c r="BA5" s="666"/>
      <c r="BB5" s="666"/>
      <c r="BC5" s="666"/>
      <c r="BD5" s="666"/>
      <c r="BE5" s="666"/>
      <c r="BF5" s="667"/>
      <c r="BG5" s="679">
        <v>840209</v>
      </c>
      <c r="BH5" s="680"/>
      <c r="BI5" s="680"/>
      <c r="BJ5" s="680"/>
      <c r="BK5" s="680"/>
      <c r="BL5" s="680"/>
      <c r="BM5" s="680"/>
      <c r="BN5" s="681"/>
      <c r="BO5" s="682">
        <v>100</v>
      </c>
      <c r="BP5" s="682"/>
      <c r="BQ5" s="682"/>
      <c r="BR5" s="682"/>
      <c r="BS5" s="683">
        <v>1164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63926</v>
      </c>
      <c r="S6" s="680"/>
      <c r="T6" s="680"/>
      <c r="U6" s="680"/>
      <c r="V6" s="680"/>
      <c r="W6" s="680"/>
      <c r="X6" s="680"/>
      <c r="Y6" s="681"/>
      <c r="Z6" s="682">
        <v>0.7</v>
      </c>
      <c r="AA6" s="682"/>
      <c r="AB6" s="682"/>
      <c r="AC6" s="682"/>
      <c r="AD6" s="683">
        <v>63926</v>
      </c>
      <c r="AE6" s="683"/>
      <c r="AF6" s="683"/>
      <c r="AG6" s="683"/>
      <c r="AH6" s="683"/>
      <c r="AI6" s="683"/>
      <c r="AJ6" s="683"/>
      <c r="AK6" s="683"/>
      <c r="AL6" s="684">
        <v>1.3</v>
      </c>
      <c r="AM6" s="685"/>
      <c r="AN6" s="685"/>
      <c r="AO6" s="686"/>
      <c r="AP6" s="676" t="s">
        <v>231</v>
      </c>
      <c r="AQ6" s="677"/>
      <c r="AR6" s="677"/>
      <c r="AS6" s="677"/>
      <c r="AT6" s="677"/>
      <c r="AU6" s="677"/>
      <c r="AV6" s="677"/>
      <c r="AW6" s="677"/>
      <c r="AX6" s="677"/>
      <c r="AY6" s="677"/>
      <c r="AZ6" s="677"/>
      <c r="BA6" s="677"/>
      <c r="BB6" s="677"/>
      <c r="BC6" s="677"/>
      <c r="BD6" s="677"/>
      <c r="BE6" s="677"/>
      <c r="BF6" s="678"/>
      <c r="BG6" s="679">
        <v>840209</v>
      </c>
      <c r="BH6" s="680"/>
      <c r="BI6" s="680"/>
      <c r="BJ6" s="680"/>
      <c r="BK6" s="680"/>
      <c r="BL6" s="680"/>
      <c r="BM6" s="680"/>
      <c r="BN6" s="681"/>
      <c r="BO6" s="682">
        <v>100</v>
      </c>
      <c r="BP6" s="682"/>
      <c r="BQ6" s="682"/>
      <c r="BR6" s="682"/>
      <c r="BS6" s="683">
        <v>1164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72316</v>
      </c>
      <c r="CS6" s="680"/>
      <c r="CT6" s="680"/>
      <c r="CU6" s="680"/>
      <c r="CV6" s="680"/>
      <c r="CW6" s="680"/>
      <c r="CX6" s="680"/>
      <c r="CY6" s="681"/>
      <c r="CZ6" s="673">
        <v>0.8</v>
      </c>
      <c r="DA6" s="674"/>
      <c r="DB6" s="674"/>
      <c r="DC6" s="693"/>
      <c r="DD6" s="688" t="s">
        <v>129</v>
      </c>
      <c r="DE6" s="680"/>
      <c r="DF6" s="680"/>
      <c r="DG6" s="680"/>
      <c r="DH6" s="680"/>
      <c r="DI6" s="680"/>
      <c r="DJ6" s="680"/>
      <c r="DK6" s="680"/>
      <c r="DL6" s="680"/>
      <c r="DM6" s="680"/>
      <c r="DN6" s="680"/>
      <c r="DO6" s="680"/>
      <c r="DP6" s="681"/>
      <c r="DQ6" s="688">
        <v>72316</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2982</v>
      </c>
      <c r="S7" s="680"/>
      <c r="T7" s="680"/>
      <c r="U7" s="680"/>
      <c r="V7" s="680"/>
      <c r="W7" s="680"/>
      <c r="X7" s="680"/>
      <c r="Y7" s="681"/>
      <c r="Z7" s="682">
        <v>0</v>
      </c>
      <c r="AA7" s="682"/>
      <c r="AB7" s="682"/>
      <c r="AC7" s="682"/>
      <c r="AD7" s="683">
        <v>2982</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365699</v>
      </c>
      <c r="BH7" s="680"/>
      <c r="BI7" s="680"/>
      <c r="BJ7" s="680"/>
      <c r="BK7" s="680"/>
      <c r="BL7" s="680"/>
      <c r="BM7" s="680"/>
      <c r="BN7" s="681"/>
      <c r="BO7" s="682">
        <v>43.5</v>
      </c>
      <c r="BP7" s="682"/>
      <c r="BQ7" s="682"/>
      <c r="BR7" s="682"/>
      <c r="BS7" s="683">
        <v>1164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1749477</v>
      </c>
      <c r="CS7" s="680"/>
      <c r="CT7" s="680"/>
      <c r="CU7" s="680"/>
      <c r="CV7" s="680"/>
      <c r="CW7" s="680"/>
      <c r="CX7" s="680"/>
      <c r="CY7" s="681"/>
      <c r="CZ7" s="682">
        <v>19.399999999999999</v>
      </c>
      <c r="DA7" s="682"/>
      <c r="DB7" s="682"/>
      <c r="DC7" s="682"/>
      <c r="DD7" s="688">
        <v>283072</v>
      </c>
      <c r="DE7" s="680"/>
      <c r="DF7" s="680"/>
      <c r="DG7" s="680"/>
      <c r="DH7" s="680"/>
      <c r="DI7" s="680"/>
      <c r="DJ7" s="680"/>
      <c r="DK7" s="680"/>
      <c r="DL7" s="680"/>
      <c r="DM7" s="680"/>
      <c r="DN7" s="680"/>
      <c r="DO7" s="680"/>
      <c r="DP7" s="681"/>
      <c r="DQ7" s="688">
        <v>1228418</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2860</v>
      </c>
      <c r="S8" s="680"/>
      <c r="T8" s="680"/>
      <c r="U8" s="680"/>
      <c r="V8" s="680"/>
      <c r="W8" s="680"/>
      <c r="X8" s="680"/>
      <c r="Y8" s="681"/>
      <c r="Z8" s="682">
        <v>0</v>
      </c>
      <c r="AA8" s="682"/>
      <c r="AB8" s="682"/>
      <c r="AC8" s="682"/>
      <c r="AD8" s="683">
        <v>2860</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16987</v>
      </c>
      <c r="BH8" s="680"/>
      <c r="BI8" s="680"/>
      <c r="BJ8" s="680"/>
      <c r="BK8" s="680"/>
      <c r="BL8" s="680"/>
      <c r="BM8" s="680"/>
      <c r="BN8" s="681"/>
      <c r="BO8" s="682">
        <v>2</v>
      </c>
      <c r="BP8" s="682"/>
      <c r="BQ8" s="682"/>
      <c r="BR8" s="682"/>
      <c r="BS8" s="688" t="s">
        <v>129</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2072815</v>
      </c>
      <c r="CS8" s="680"/>
      <c r="CT8" s="680"/>
      <c r="CU8" s="680"/>
      <c r="CV8" s="680"/>
      <c r="CW8" s="680"/>
      <c r="CX8" s="680"/>
      <c r="CY8" s="681"/>
      <c r="CZ8" s="682">
        <v>23</v>
      </c>
      <c r="DA8" s="682"/>
      <c r="DB8" s="682"/>
      <c r="DC8" s="682"/>
      <c r="DD8" s="688">
        <v>21493</v>
      </c>
      <c r="DE8" s="680"/>
      <c r="DF8" s="680"/>
      <c r="DG8" s="680"/>
      <c r="DH8" s="680"/>
      <c r="DI8" s="680"/>
      <c r="DJ8" s="680"/>
      <c r="DK8" s="680"/>
      <c r="DL8" s="680"/>
      <c r="DM8" s="680"/>
      <c r="DN8" s="680"/>
      <c r="DO8" s="680"/>
      <c r="DP8" s="681"/>
      <c r="DQ8" s="688">
        <v>1318554</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2572</v>
      </c>
      <c r="S9" s="680"/>
      <c r="T9" s="680"/>
      <c r="U9" s="680"/>
      <c r="V9" s="680"/>
      <c r="W9" s="680"/>
      <c r="X9" s="680"/>
      <c r="Y9" s="681"/>
      <c r="Z9" s="682">
        <v>0</v>
      </c>
      <c r="AA9" s="682"/>
      <c r="AB9" s="682"/>
      <c r="AC9" s="682"/>
      <c r="AD9" s="683">
        <v>2572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315188</v>
      </c>
      <c r="BH9" s="680"/>
      <c r="BI9" s="680"/>
      <c r="BJ9" s="680"/>
      <c r="BK9" s="680"/>
      <c r="BL9" s="680"/>
      <c r="BM9" s="680"/>
      <c r="BN9" s="681"/>
      <c r="BO9" s="682">
        <v>37.5</v>
      </c>
      <c r="BP9" s="682"/>
      <c r="BQ9" s="682"/>
      <c r="BR9" s="682"/>
      <c r="BS9" s="688" t="s">
        <v>145</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507940</v>
      </c>
      <c r="CS9" s="680"/>
      <c r="CT9" s="680"/>
      <c r="CU9" s="680"/>
      <c r="CV9" s="680"/>
      <c r="CW9" s="680"/>
      <c r="CX9" s="680"/>
      <c r="CY9" s="681"/>
      <c r="CZ9" s="682">
        <v>5.6</v>
      </c>
      <c r="DA9" s="682"/>
      <c r="DB9" s="682"/>
      <c r="DC9" s="682"/>
      <c r="DD9" s="688">
        <v>35953</v>
      </c>
      <c r="DE9" s="680"/>
      <c r="DF9" s="680"/>
      <c r="DG9" s="680"/>
      <c r="DH9" s="680"/>
      <c r="DI9" s="680"/>
      <c r="DJ9" s="680"/>
      <c r="DK9" s="680"/>
      <c r="DL9" s="680"/>
      <c r="DM9" s="680"/>
      <c r="DN9" s="680"/>
      <c r="DO9" s="680"/>
      <c r="DP9" s="681"/>
      <c r="DQ9" s="688">
        <v>434515</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145</v>
      </c>
      <c r="AE10" s="683"/>
      <c r="AF10" s="683"/>
      <c r="AG10" s="683"/>
      <c r="AH10" s="683"/>
      <c r="AI10" s="683"/>
      <c r="AJ10" s="683"/>
      <c r="AK10" s="683"/>
      <c r="AL10" s="684" t="s">
        <v>129</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16113</v>
      </c>
      <c r="BH10" s="680"/>
      <c r="BI10" s="680"/>
      <c r="BJ10" s="680"/>
      <c r="BK10" s="680"/>
      <c r="BL10" s="680"/>
      <c r="BM10" s="680"/>
      <c r="BN10" s="681"/>
      <c r="BO10" s="682">
        <v>1.9</v>
      </c>
      <c r="BP10" s="682"/>
      <c r="BQ10" s="682"/>
      <c r="BR10" s="682"/>
      <c r="BS10" s="688" t="s">
        <v>129</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37550</v>
      </c>
      <c r="CS10" s="680"/>
      <c r="CT10" s="680"/>
      <c r="CU10" s="680"/>
      <c r="CV10" s="680"/>
      <c r="CW10" s="680"/>
      <c r="CX10" s="680"/>
      <c r="CY10" s="681"/>
      <c r="CZ10" s="682">
        <v>0.4</v>
      </c>
      <c r="DA10" s="682"/>
      <c r="DB10" s="682"/>
      <c r="DC10" s="682"/>
      <c r="DD10" s="688" t="s">
        <v>129</v>
      </c>
      <c r="DE10" s="680"/>
      <c r="DF10" s="680"/>
      <c r="DG10" s="680"/>
      <c r="DH10" s="680"/>
      <c r="DI10" s="680"/>
      <c r="DJ10" s="680"/>
      <c r="DK10" s="680"/>
      <c r="DL10" s="680"/>
      <c r="DM10" s="680"/>
      <c r="DN10" s="680"/>
      <c r="DO10" s="680"/>
      <c r="DP10" s="681"/>
      <c r="DQ10" s="688">
        <v>37550</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246</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17411</v>
      </c>
      <c r="BH11" s="680"/>
      <c r="BI11" s="680"/>
      <c r="BJ11" s="680"/>
      <c r="BK11" s="680"/>
      <c r="BL11" s="680"/>
      <c r="BM11" s="680"/>
      <c r="BN11" s="681"/>
      <c r="BO11" s="682">
        <v>2.1</v>
      </c>
      <c r="BP11" s="682"/>
      <c r="BQ11" s="682"/>
      <c r="BR11" s="682"/>
      <c r="BS11" s="688">
        <v>1164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486192</v>
      </c>
      <c r="CS11" s="680"/>
      <c r="CT11" s="680"/>
      <c r="CU11" s="680"/>
      <c r="CV11" s="680"/>
      <c r="CW11" s="680"/>
      <c r="CX11" s="680"/>
      <c r="CY11" s="681"/>
      <c r="CZ11" s="682">
        <v>5.4</v>
      </c>
      <c r="DA11" s="682"/>
      <c r="DB11" s="682"/>
      <c r="DC11" s="682"/>
      <c r="DD11" s="688">
        <v>139618</v>
      </c>
      <c r="DE11" s="680"/>
      <c r="DF11" s="680"/>
      <c r="DG11" s="680"/>
      <c r="DH11" s="680"/>
      <c r="DI11" s="680"/>
      <c r="DJ11" s="680"/>
      <c r="DK11" s="680"/>
      <c r="DL11" s="680"/>
      <c r="DM11" s="680"/>
      <c r="DN11" s="680"/>
      <c r="DO11" s="680"/>
      <c r="DP11" s="681"/>
      <c r="DQ11" s="688">
        <v>232016</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191717</v>
      </c>
      <c r="S12" s="680"/>
      <c r="T12" s="680"/>
      <c r="U12" s="680"/>
      <c r="V12" s="680"/>
      <c r="W12" s="680"/>
      <c r="X12" s="680"/>
      <c r="Y12" s="681"/>
      <c r="Z12" s="682">
        <v>2.1</v>
      </c>
      <c r="AA12" s="682"/>
      <c r="AB12" s="682"/>
      <c r="AC12" s="682"/>
      <c r="AD12" s="683">
        <v>191717</v>
      </c>
      <c r="AE12" s="683"/>
      <c r="AF12" s="683"/>
      <c r="AG12" s="683"/>
      <c r="AH12" s="683"/>
      <c r="AI12" s="683"/>
      <c r="AJ12" s="683"/>
      <c r="AK12" s="683"/>
      <c r="AL12" s="684">
        <v>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371625</v>
      </c>
      <c r="BH12" s="680"/>
      <c r="BI12" s="680"/>
      <c r="BJ12" s="680"/>
      <c r="BK12" s="680"/>
      <c r="BL12" s="680"/>
      <c r="BM12" s="680"/>
      <c r="BN12" s="681"/>
      <c r="BO12" s="682">
        <v>44.2</v>
      </c>
      <c r="BP12" s="682"/>
      <c r="BQ12" s="682"/>
      <c r="BR12" s="682"/>
      <c r="BS12" s="688" t="s">
        <v>145</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167690</v>
      </c>
      <c r="CS12" s="680"/>
      <c r="CT12" s="680"/>
      <c r="CU12" s="680"/>
      <c r="CV12" s="680"/>
      <c r="CW12" s="680"/>
      <c r="CX12" s="680"/>
      <c r="CY12" s="681"/>
      <c r="CZ12" s="682">
        <v>1.9</v>
      </c>
      <c r="DA12" s="682"/>
      <c r="DB12" s="682"/>
      <c r="DC12" s="682"/>
      <c r="DD12" s="688">
        <v>20660</v>
      </c>
      <c r="DE12" s="680"/>
      <c r="DF12" s="680"/>
      <c r="DG12" s="680"/>
      <c r="DH12" s="680"/>
      <c r="DI12" s="680"/>
      <c r="DJ12" s="680"/>
      <c r="DK12" s="680"/>
      <c r="DL12" s="680"/>
      <c r="DM12" s="680"/>
      <c r="DN12" s="680"/>
      <c r="DO12" s="680"/>
      <c r="DP12" s="681"/>
      <c r="DQ12" s="688">
        <v>112047</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9729</v>
      </c>
      <c r="S13" s="680"/>
      <c r="T13" s="680"/>
      <c r="U13" s="680"/>
      <c r="V13" s="680"/>
      <c r="W13" s="680"/>
      <c r="X13" s="680"/>
      <c r="Y13" s="681"/>
      <c r="Z13" s="682">
        <v>0.1</v>
      </c>
      <c r="AA13" s="682"/>
      <c r="AB13" s="682"/>
      <c r="AC13" s="682"/>
      <c r="AD13" s="683">
        <v>9729</v>
      </c>
      <c r="AE13" s="683"/>
      <c r="AF13" s="683"/>
      <c r="AG13" s="683"/>
      <c r="AH13" s="683"/>
      <c r="AI13" s="683"/>
      <c r="AJ13" s="683"/>
      <c r="AK13" s="683"/>
      <c r="AL13" s="684">
        <v>0.2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366673</v>
      </c>
      <c r="BH13" s="680"/>
      <c r="BI13" s="680"/>
      <c r="BJ13" s="680"/>
      <c r="BK13" s="680"/>
      <c r="BL13" s="680"/>
      <c r="BM13" s="680"/>
      <c r="BN13" s="681"/>
      <c r="BO13" s="682">
        <v>43.6</v>
      </c>
      <c r="BP13" s="682"/>
      <c r="BQ13" s="682"/>
      <c r="BR13" s="682"/>
      <c r="BS13" s="688" t="s">
        <v>129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526995</v>
      </c>
      <c r="CS13" s="680"/>
      <c r="CT13" s="680"/>
      <c r="CU13" s="680"/>
      <c r="CV13" s="680"/>
      <c r="CW13" s="680"/>
      <c r="CX13" s="680"/>
      <c r="CY13" s="681"/>
      <c r="CZ13" s="682">
        <v>5.8</v>
      </c>
      <c r="DA13" s="682"/>
      <c r="DB13" s="682"/>
      <c r="DC13" s="682"/>
      <c r="DD13" s="688">
        <v>403746</v>
      </c>
      <c r="DE13" s="680"/>
      <c r="DF13" s="680"/>
      <c r="DG13" s="680"/>
      <c r="DH13" s="680"/>
      <c r="DI13" s="680"/>
      <c r="DJ13" s="680"/>
      <c r="DK13" s="680"/>
      <c r="DL13" s="680"/>
      <c r="DM13" s="680"/>
      <c r="DN13" s="680"/>
      <c r="DO13" s="680"/>
      <c r="DP13" s="681"/>
      <c r="DQ13" s="688">
        <v>169667</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246</v>
      </c>
      <c r="AE14" s="683"/>
      <c r="AF14" s="683"/>
      <c r="AG14" s="683"/>
      <c r="AH14" s="683"/>
      <c r="AI14" s="683"/>
      <c r="AJ14" s="683"/>
      <c r="AK14" s="683"/>
      <c r="AL14" s="684" t="s">
        <v>145</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46036</v>
      </c>
      <c r="BH14" s="680"/>
      <c r="BI14" s="680"/>
      <c r="BJ14" s="680"/>
      <c r="BK14" s="680"/>
      <c r="BL14" s="680"/>
      <c r="BM14" s="680"/>
      <c r="BN14" s="681"/>
      <c r="BO14" s="682">
        <v>5.5</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1280903</v>
      </c>
      <c r="CS14" s="680"/>
      <c r="CT14" s="680"/>
      <c r="CU14" s="680"/>
      <c r="CV14" s="680"/>
      <c r="CW14" s="680"/>
      <c r="CX14" s="680"/>
      <c r="CY14" s="681"/>
      <c r="CZ14" s="682">
        <v>14.2</v>
      </c>
      <c r="DA14" s="682"/>
      <c r="DB14" s="682"/>
      <c r="DC14" s="682"/>
      <c r="DD14" s="688">
        <v>624698</v>
      </c>
      <c r="DE14" s="680"/>
      <c r="DF14" s="680"/>
      <c r="DG14" s="680"/>
      <c r="DH14" s="680"/>
      <c r="DI14" s="680"/>
      <c r="DJ14" s="680"/>
      <c r="DK14" s="680"/>
      <c r="DL14" s="680"/>
      <c r="DM14" s="680"/>
      <c r="DN14" s="680"/>
      <c r="DO14" s="680"/>
      <c r="DP14" s="681"/>
      <c r="DQ14" s="688">
        <v>410050</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12725</v>
      </c>
      <c r="S15" s="680"/>
      <c r="T15" s="680"/>
      <c r="U15" s="680"/>
      <c r="V15" s="680"/>
      <c r="W15" s="680"/>
      <c r="X15" s="680"/>
      <c r="Y15" s="681"/>
      <c r="Z15" s="682">
        <v>0.1</v>
      </c>
      <c r="AA15" s="682"/>
      <c r="AB15" s="682"/>
      <c r="AC15" s="682"/>
      <c r="AD15" s="683">
        <v>12725</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56849</v>
      </c>
      <c r="BH15" s="680"/>
      <c r="BI15" s="680"/>
      <c r="BJ15" s="680"/>
      <c r="BK15" s="680"/>
      <c r="BL15" s="680"/>
      <c r="BM15" s="680"/>
      <c r="BN15" s="681"/>
      <c r="BO15" s="682">
        <v>6.8</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637377</v>
      </c>
      <c r="CS15" s="680"/>
      <c r="CT15" s="680"/>
      <c r="CU15" s="680"/>
      <c r="CV15" s="680"/>
      <c r="CW15" s="680"/>
      <c r="CX15" s="680"/>
      <c r="CY15" s="681"/>
      <c r="CZ15" s="682">
        <v>7.1</v>
      </c>
      <c r="DA15" s="682"/>
      <c r="DB15" s="682"/>
      <c r="DC15" s="682"/>
      <c r="DD15" s="688">
        <v>138611</v>
      </c>
      <c r="DE15" s="680"/>
      <c r="DF15" s="680"/>
      <c r="DG15" s="680"/>
      <c r="DH15" s="680"/>
      <c r="DI15" s="680"/>
      <c r="DJ15" s="680"/>
      <c r="DK15" s="680"/>
      <c r="DL15" s="680"/>
      <c r="DM15" s="680"/>
      <c r="DN15" s="680"/>
      <c r="DO15" s="680"/>
      <c r="DP15" s="681"/>
      <c r="DQ15" s="688">
        <v>423378</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246</v>
      </c>
      <c r="AA16" s="682"/>
      <c r="AB16" s="682"/>
      <c r="AC16" s="682"/>
      <c r="AD16" s="683" t="s">
        <v>145</v>
      </c>
      <c r="AE16" s="683"/>
      <c r="AF16" s="683"/>
      <c r="AG16" s="683"/>
      <c r="AH16" s="683"/>
      <c r="AI16" s="683"/>
      <c r="AJ16" s="683"/>
      <c r="AK16" s="683"/>
      <c r="AL16" s="684" t="s">
        <v>129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145</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54545</v>
      </c>
      <c r="CS16" s="680"/>
      <c r="CT16" s="680"/>
      <c r="CU16" s="680"/>
      <c r="CV16" s="680"/>
      <c r="CW16" s="680"/>
      <c r="CX16" s="680"/>
      <c r="CY16" s="681"/>
      <c r="CZ16" s="682">
        <v>0.6</v>
      </c>
      <c r="DA16" s="682"/>
      <c r="DB16" s="682"/>
      <c r="DC16" s="682"/>
      <c r="DD16" s="688" t="s">
        <v>129</v>
      </c>
      <c r="DE16" s="680"/>
      <c r="DF16" s="680"/>
      <c r="DG16" s="680"/>
      <c r="DH16" s="680"/>
      <c r="DI16" s="680"/>
      <c r="DJ16" s="680"/>
      <c r="DK16" s="680"/>
      <c r="DL16" s="680"/>
      <c r="DM16" s="680"/>
      <c r="DN16" s="680"/>
      <c r="DO16" s="680"/>
      <c r="DP16" s="681"/>
      <c r="DQ16" s="688">
        <v>10799</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1878</v>
      </c>
      <c r="S17" s="680"/>
      <c r="T17" s="680"/>
      <c r="U17" s="680"/>
      <c r="V17" s="680"/>
      <c r="W17" s="680"/>
      <c r="X17" s="680"/>
      <c r="Y17" s="681"/>
      <c r="Z17" s="682">
        <v>0</v>
      </c>
      <c r="AA17" s="682"/>
      <c r="AB17" s="682"/>
      <c r="AC17" s="682"/>
      <c r="AD17" s="683">
        <v>1878</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246</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1418230</v>
      </c>
      <c r="CS17" s="680"/>
      <c r="CT17" s="680"/>
      <c r="CU17" s="680"/>
      <c r="CV17" s="680"/>
      <c r="CW17" s="680"/>
      <c r="CX17" s="680"/>
      <c r="CY17" s="681"/>
      <c r="CZ17" s="682">
        <v>15.7</v>
      </c>
      <c r="DA17" s="682"/>
      <c r="DB17" s="682"/>
      <c r="DC17" s="682"/>
      <c r="DD17" s="688" t="s">
        <v>145</v>
      </c>
      <c r="DE17" s="680"/>
      <c r="DF17" s="680"/>
      <c r="DG17" s="680"/>
      <c r="DH17" s="680"/>
      <c r="DI17" s="680"/>
      <c r="DJ17" s="680"/>
      <c r="DK17" s="680"/>
      <c r="DL17" s="680"/>
      <c r="DM17" s="680"/>
      <c r="DN17" s="680"/>
      <c r="DO17" s="680"/>
      <c r="DP17" s="681"/>
      <c r="DQ17" s="688">
        <v>1388077</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4079716</v>
      </c>
      <c r="S18" s="680"/>
      <c r="T18" s="680"/>
      <c r="U18" s="680"/>
      <c r="V18" s="680"/>
      <c r="W18" s="680"/>
      <c r="X18" s="680"/>
      <c r="Y18" s="681"/>
      <c r="Z18" s="682">
        <v>45</v>
      </c>
      <c r="AA18" s="682"/>
      <c r="AB18" s="682"/>
      <c r="AC18" s="682"/>
      <c r="AD18" s="683">
        <v>3667931</v>
      </c>
      <c r="AE18" s="683"/>
      <c r="AF18" s="683"/>
      <c r="AG18" s="683"/>
      <c r="AH18" s="683"/>
      <c r="AI18" s="683"/>
      <c r="AJ18" s="683"/>
      <c r="AK18" s="683"/>
      <c r="AL18" s="684">
        <v>76.3</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145</v>
      </c>
      <c r="BH18" s="680"/>
      <c r="BI18" s="680"/>
      <c r="BJ18" s="680"/>
      <c r="BK18" s="680"/>
      <c r="BL18" s="680"/>
      <c r="BM18" s="680"/>
      <c r="BN18" s="681"/>
      <c r="BO18" s="682" t="s">
        <v>145</v>
      </c>
      <c r="BP18" s="682"/>
      <c r="BQ18" s="682"/>
      <c r="BR18" s="682"/>
      <c r="BS18" s="688" t="s">
        <v>145</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3667931</v>
      </c>
      <c r="S19" s="680"/>
      <c r="T19" s="680"/>
      <c r="U19" s="680"/>
      <c r="V19" s="680"/>
      <c r="W19" s="680"/>
      <c r="X19" s="680"/>
      <c r="Y19" s="681"/>
      <c r="Z19" s="682">
        <v>40.4</v>
      </c>
      <c r="AA19" s="682"/>
      <c r="AB19" s="682"/>
      <c r="AC19" s="682"/>
      <c r="AD19" s="683">
        <v>3667931</v>
      </c>
      <c r="AE19" s="683"/>
      <c r="AF19" s="683"/>
      <c r="AG19" s="683"/>
      <c r="AH19" s="683"/>
      <c r="AI19" s="683"/>
      <c r="AJ19" s="683"/>
      <c r="AK19" s="683"/>
      <c r="AL19" s="684">
        <v>76.3</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145</v>
      </c>
      <c r="BH19" s="680"/>
      <c r="BI19" s="680"/>
      <c r="BJ19" s="680"/>
      <c r="BK19" s="680"/>
      <c r="BL19" s="680"/>
      <c r="BM19" s="680"/>
      <c r="BN19" s="681"/>
      <c r="BO19" s="682" t="s">
        <v>129</v>
      </c>
      <c r="BP19" s="682"/>
      <c r="BQ19" s="682"/>
      <c r="BR19" s="682"/>
      <c r="BS19" s="688" t="s">
        <v>129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246</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246</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411785</v>
      </c>
      <c r="S20" s="680"/>
      <c r="T20" s="680"/>
      <c r="U20" s="680"/>
      <c r="V20" s="680"/>
      <c r="W20" s="680"/>
      <c r="X20" s="680"/>
      <c r="Y20" s="681"/>
      <c r="Z20" s="682">
        <v>4.5</v>
      </c>
      <c r="AA20" s="682"/>
      <c r="AB20" s="682"/>
      <c r="AC20" s="682"/>
      <c r="AD20" s="683" t="s">
        <v>129</v>
      </c>
      <c r="AE20" s="683"/>
      <c r="AF20" s="683"/>
      <c r="AG20" s="683"/>
      <c r="AH20" s="683"/>
      <c r="AI20" s="683"/>
      <c r="AJ20" s="683"/>
      <c r="AK20" s="683"/>
      <c r="AL20" s="684" t="s">
        <v>246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9012030</v>
      </c>
      <c r="CS20" s="680"/>
      <c r="CT20" s="680"/>
      <c r="CU20" s="680"/>
      <c r="CV20" s="680"/>
      <c r="CW20" s="680"/>
      <c r="CX20" s="680"/>
      <c r="CY20" s="681"/>
      <c r="CZ20" s="682">
        <v>100</v>
      </c>
      <c r="DA20" s="682"/>
      <c r="DB20" s="682"/>
      <c r="DC20" s="682"/>
      <c r="DD20" s="688">
        <v>1667851</v>
      </c>
      <c r="DE20" s="680"/>
      <c r="DF20" s="680"/>
      <c r="DG20" s="680"/>
      <c r="DH20" s="680"/>
      <c r="DI20" s="680"/>
      <c r="DJ20" s="680"/>
      <c r="DK20" s="680"/>
      <c r="DL20" s="680"/>
      <c r="DM20" s="680"/>
      <c r="DN20" s="680"/>
      <c r="DO20" s="680"/>
      <c r="DP20" s="681"/>
      <c r="DQ20" s="688">
        <v>5837387</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145</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5208314</v>
      </c>
      <c r="S22" s="680"/>
      <c r="T22" s="680"/>
      <c r="U22" s="680"/>
      <c r="V22" s="680"/>
      <c r="W22" s="680"/>
      <c r="X22" s="680"/>
      <c r="Y22" s="681"/>
      <c r="Z22" s="682">
        <v>57.4</v>
      </c>
      <c r="AA22" s="682"/>
      <c r="AB22" s="682"/>
      <c r="AC22" s="682"/>
      <c r="AD22" s="683">
        <v>4796529</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145</v>
      </c>
      <c r="BH22" s="680"/>
      <c r="BI22" s="680"/>
      <c r="BJ22" s="680"/>
      <c r="BK22" s="680"/>
      <c r="BL22" s="680"/>
      <c r="BM22" s="680"/>
      <c r="BN22" s="681"/>
      <c r="BO22" s="682" t="s">
        <v>145</v>
      </c>
      <c r="BP22" s="682"/>
      <c r="BQ22" s="682"/>
      <c r="BR22" s="682"/>
      <c r="BS22" s="688" t="s">
        <v>246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932</v>
      </c>
      <c r="S23" s="680"/>
      <c r="T23" s="680"/>
      <c r="U23" s="680"/>
      <c r="V23" s="680"/>
      <c r="W23" s="680"/>
      <c r="X23" s="680"/>
      <c r="Y23" s="681"/>
      <c r="Z23" s="682">
        <v>0</v>
      </c>
      <c r="AA23" s="682"/>
      <c r="AB23" s="682"/>
      <c r="AC23" s="682"/>
      <c r="AD23" s="683">
        <v>932</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145</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18302</v>
      </c>
      <c r="S24" s="680"/>
      <c r="T24" s="680"/>
      <c r="U24" s="680"/>
      <c r="V24" s="680"/>
      <c r="W24" s="680"/>
      <c r="X24" s="680"/>
      <c r="Y24" s="681"/>
      <c r="Z24" s="682">
        <v>0.2</v>
      </c>
      <c r="AA24" s="682"/>
      <c r="AB24" s="682"/>
      <c r="AC24" s="682"/>
      <c r="AD24" s="683" t="s">
        <v>145</v>
      </c>
      <c r="AE24" s="683"/>
      <c r="AF24" s="683"/>
      <c r="AG24" s="683"/>
      <c r="AH24" s="683"/>
      <c r="AI24" s="683"/>
      <c r="AJ24" s="683"/>
      <c r="AK24" s="683"/>
      <c r="AL24" s="684" t="s">
        <v>246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129</v>
      </c>
      <c r="BP24" s="682"/>
      <c r="BQ24" s="682"/>
      <c r="BR24" s="682"/>
      <c r="BS24" s="688" t="s">
        <v>145</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3530614</v>
      </c>
      <c r="CS24" s="669"/>
      <c r="CT24" s="669"/>
      <c r="CU24" s="669"/>
      <c r="CV24" s="669"/>
      <c r="CW24" s="669"/>
      <c r="CX24" s="669"/>
      <c r="CY24" s="670"/>
      <c r="CZ24" s="673">
        <v>39.200000000000003</v>
      </c>
      <c r="DA24" s="674"/>
      <c r="DB24" s="674"/>
      <c r="DC24" s="693"/>
      <c r="DD24" s="712">
        <v>3015809</v>
      </c>
      <c r="DE24" s="669"/>
      <c r="DF24" s="669"/>
      <c r="DG24" s="669"/>
      <c r="DH24" s="669"/>
      <c r="DI24" s="669"/>
      <c r="DJ24" s="669"/>
      <c r="DK24" s="670"/>
      <c r="DL24" s="712">
        <v>2859313</v>
      </c>
      <c r="DM24" s="669"/>
      <c r="DN24" s="669"/>
      <c r="DO24" s="669"/>
      <c r="DP24" s="669"/>
      <c r="DQ24" s="669"/>
      <c r="DR24" s="669"/>
      <c r="DS24" s="669"/>
      <c r="DT24" s="669"/>
      <c r="DU24" s="669"/>
      <c r="DV24" s="670"/>
      <c r="DW24" s="673">
        <v>57.2</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216912</v>
      </c>
      <c r="S25" s="680"/>
      <c r="T25" s="680"/>
      <c r="U25" s="680"/>
      <c r="V25" s="680"/>
      <c r="W25" s="680"/>
      <c r="X25" s="680"/>
      <c r="Y25" s="681"/>
      <c r="Z25" s="682">
        <v>2.4</v>
      </c>
      <c r="AA25" s="682"/>
      <c r="AB25" s="682"/>
      <c r="AC25" s="682"/>
      <c r="AD25" s="683">
        <v>2509</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1496901</v>
      </c>
      <c r="CS25" s="715"/>
      <c r="CT25" s="715"/>
      <c r="CU25" s="715"/>
      <c r="CV25" s="715"/>
      <c r="CW25" s="715"/>
      <c r="CX25" s="715"/>
      <c r="CY25" s="716"/>
      <c r="CZ25" s="684">
        <v>16.600000000000001</v>
      </c>
      <c r="DA25" s="713"/>
      <c r="DB25" s="713"/>
      <c r="DC25" s="717"/>
      <c r="DD25" s="688">
        <v>1423445</v>
      </c>
      <c r="DE25" s="715"/>
      <c r="DF25" s="715"/>
      <c r="DG25" s="715"/>
      <c r="DH25" s="715"/>
      <c r="DI25" s="715"/>
      <c r="DJ25" s="715"/>
      <c r="DK25" s="716"/>
      <c r="DL25" s="688">
        <v>1268016</v>
      </c>
      <c r="DM25" s="715"/>
      <c r="DN25" s="715"/>
      <c r="DO25" s="715"/>
      <c r="DP25" s="715"/>
      <c r="DQ25" s="715"/>
      <c r="DR25" s="715"/>
      <c r="DS25" s="715"/>
      <c r="DT25" s="715"/>
      <c r="DU25" s="715"/>
      <c r="DV25" s="716"/>
      <c r="DW25" s="684">
        <v>25.4</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33670</v>
      </c>
      <c r="S26" s="680"/>
      <c r="T26" s="680"/>
      <c r="U26" s="680"/>
      <c r="V26" s="680"/>
      <c r="W26" s="680"/>
      <c r="X26" s="680"/>
      <c r="Y26" s="681"/>
      <c r="Z26" s="682">
        <v>0.4</v>
      </c>
      <c r="AA26" s="682"/>
      <c r="AB26" s="682"/>
      <c r="AC26" s="682"/>
      <c r="AD26" s="683" t="s">
        <v>129</v>
      </c>
      <c r="AE26" s="683"/>
      <c r="AF26" s="683"/>
      <c r="AG26" s="683"/>
      <c r="AH26" s="683"/>
      <c r="AI26" s="683"/>
      <c r="AJ26" s="683"/>
      <c r="AK26" s="683"/>
      <c r="AL26" s="684" t="s">
        <v>129</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946176</v>
      </c>
      <c r="CS26" s="680"/>
      <c r="CT26" s="680"/>
      <c r="CU26" s="680"/>
      <c r="CV26" s="680"/>
      <c r="CW26" s="680"/>
      <c r="CX26" s="680"/>
      <c r="CY26" s="681"/>
      <c r="CZ26" s="684">
        <v>10.5</v>
      </c>
      <c r="DA26" s="713"/>
      <c r="DB26" s="713"/>
      <c r="DC26" s="717"/>
      <c r="DD26" s="688">
        <v>895541</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828910</v>
      </c>
      <c r="S27" s="680"/>
      <c r="T27" s="680"/>
      <c r="U27" s="680"/>
      <c r="V27" s="680"/>
      <c r="W27" s="680"/>
      <c r="X27" s="680"/>
      <c r="Y27" s="681"/>
      <c r="Z27" s="682">
        <v>9.1</v>
      </c>
      <c r="AA27" s="682"/>
      <c r="AB27" s="682"/>
      <c r="AC27" s="682"/>
      <c r="AD27" s="683" t="s">
        <v>145</v>
      </c>
      <c r="AE27" s="683"/>
      <c r="AF27" s="683"/>
      <c r="AG27" s="683"/>
      <c r="AH27" s="683"/>
      <c r="AI27" s="683"/>
      <c r="AJ27" s="683"/>
      <c r="AK27" s="683"/>
      <c r="AL27" s="684" t="s">
        <v>129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840209</v>
      </c>
      <c r="BH27" s="680"/>
      <c r="BI27" s="680"/>
      <c r="BJ27" s="680"/>
      <c r="BK27" s="680"/>
      <c r="BL27" s="680"/>
      <c r="BM27" s="680"/>
      <c r="BN27" s="681"/>
      <c r="BO27" s="682">
        <v>100</v>
      </c>
      <c r="BP27" s="682"/>
      <c r="BQ27" s="682"/>
      <c r="BR27" s="682"/>
      <c r="BS27" s="688">
        <v>1164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615483</v>
      </c>
      <c r="CS27" s="715"/>
      <c r="CT27" s="715"/>
      <c r="CU27" s="715"/>
      <c r="CV27" s="715"/>
      <c r="CW27" s="715"/>
      <c r="CX27" s="715"/>
      <c r="CY27" s="716"/>
      <c r="CZ27" s="684">
        <v>6.8</v>
      </c>
      <c r="DA27" s="713"/>
      <c r="DB27" s="713"/>
      <c r="DC27" s="717"/>
      <c r="DD27" s="688">
        <v>204287</v>
      </c>
      <c r="DE27" s="715"/>
      <c r="DF27" s="715"/>
      <c r="DG27" s="715"/>
      <c r="DH27" s="715"/>
      <c r="DI27" s="715"/>
      <c r="DJ27" s="715"/>
      <c r="DK27" s="716"/>
      <c r="DL27" s="688">
        <v>203220</v>
      </c>
      <c r="DM27" s="715"/>
      <c r="DN27" s="715"/>
      <c r="DO27" s="715"/>
      <c r="DP27" s="715"/>
      <c r="DQ27" s="715"/>
      <c r="DR27" s="715"/>
      <c r="DS27" s="715"/>
      <c r="DT27" s="715"/>
      <c r="DU27" s="715"/>
      <c r="DV27" s="716"/>
      <c r="DW27" s="684">
        <v>4.0999999999999996</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145</v>
      </c>
      <c r="S28" s="680"/>
      <c r="T28" s="680"/>
      <c r="U28" s="680"/>
      <c r="V28" s="680"/>
      <c r="W28" s="680"/>
      <c r="X28" s="680"/>
      <c r="Y28" s="681"/>
      <c r="Z28" s="682" t="s">
        <v>145</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1418230</v>
      </c>
      <c r="CS28" s="680"/>
      <c r="CT28" s="680"/>
      <c r="CU28" s="680"/>
      <c r="CV28" s="680"/>
      <c r="CW28" s="680"/>
      <c r="CX28" s="680"/>
      <c r="CY28" s="681"/>
      <c r="CZ28" s="684">
        <v>15.7</v>
      </c>
      <c r="DA28" s="713"/>
      <c r="DB28" s="713"/>
      <c r="DC28" s="717"/>
      <c r="DD28" s="688">
        <v>1388077</v>
      </c>
      <c r="DE28" s="680"/>
      <c r="DF28" s="680"/>
      <c r="DG28" s="680"/>
      <c r="DH28" s="680"/>
      <c r="DI28" s="680"/>
      <c r="DJ28" s="680"/>
      <c r="DK28" s="681"/>
      <c r="DL28" s="688">
        <v>1388077</v>
      </c>
      <c r="DM28" s="680"/>
      <c r="DN28" s="680"/>
      <c r="DO28" s="680"/>
      <c r="DP28" s="680"/>
      <c r="DQ28" s="680"/>
      <c r="DR28" s="680"/>
      <c r="DS28" s="680"/>
      <c r="DT28" s="680"/>
      <c r="DU28" s="680"/>
      <c r="DV28" s="681"/>
      <c r="DW28" s="684">
        <v>27.8</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902973</v>
      </c>
      <c r="S29" s="680"/>
      <c r="T29" s="680"/>
      <c r="U29" s="680"/>
      <c r="V29" s="680"/>
      <c r="W29" s="680"/>
      <c r="X29" s="680"/>
      <c r="Y29" s="681"/>
      <c r="Z29" s="682">
        <v>10</v>
      </c>
      <c r="AA29" s="682"/>
      <c r="AB29" s="682"/>
      <c r="AC29" s="682"/>
      <c r="AD29" s="683" t="s">
        <v>129</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1418229</v>
      </c>
      <c r="CS29" s="715"/>
      <c r="CT29" s="715"/>
      <c r="CU29" s="715"/>
      <c r="CV29" s="715"/>
      <c r="CW29" s="715"/>
      <c r="CX29" s="715"/>
      <c r="CY29" s="716"/>
      <c r="CZ29" s="684">
        <v>15.7</v>
      </c>
      <c r="DA29" s="713"/>
      <c r="DB29" s="713"/>
      <c r="DC29" s="717"/>
      <c r="DD29" s="688">
        <v>1388076</v>
      </c>
      <c r="DE29" s="715"/>
      <c r="DF29" s="715"/>
      <c r="DG29" s="715"/>
      <c r="DH29" s="715"/>
      <c r="DI29" s="715"/>
      <c r="DJ29" s="715"/>
      <c r="DK29" s="716"/>
      <c r="DL29" s="688">
        <v>1388076</v>
      </c>
      <c r="DM29" s="715"/>
      <c r="DN29" s="715"/>
      <c r="DO29" s="715"/>
      <c r="DP29" s="715"/>
      <c r="DQ29" s="715"/>
      <c r="DR29" s="715"/>
      <c r="DS29" s="715"/>
      <c r="DT29" s="715"/>
      <c r="DU29" s="715"/>
      <c r="DV29" s="716"/>
      <c r="DW29" s="684">
        <v>27.8</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26985</v>
      </c>
      <c r="S30" s="680"/>
      <c r="T30" s="680"/>
      <c r="U30" s="680"/>
      <c r="V30" s="680"/>
      <c r="W30" s="680"/>
      <c r="X30" s="680"/>
      <c r="Y30" s="681"/>
      <c r="Z30" s="682">
        <v>0.3</v>
      </c>
      <c r="AA30" s="682"/>
      <c r="AB30" s="682"/>
      <c r="AC30" s="682"/>
      <c r="AD30" s="683">
        <v>5834</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v>
      </c>
      <c r="BH30" s="740"/>
      <c r="BI30" s="740"/>
      <c r="BJ30" s="740"/>
      <c r="BK30" s="740"/>
      <c r="BL30" s="740"/>
      <c r="BM30" s="674">
        <v>95.3</v>
      </c>
      <c r="BN30" s="740"/>
      <c r="BO30" s="740"/>
      <c r="BP30" s="740"/>
      <c r="BQ30" s="741"/>
      <c r="BR30" s="739">
        <v>98.6</v>
      </c>
      <c r="BS30" s="740"/>
      <c r="BT30" s="740"/>
      <c r="BU30" s="740"/>
      <c r="BV30" s="740"/>
      <c r="BW30" s="740"/>
      <c r="BX30" s="674">
        <v>94.4</v>
      </c>
      <c r="BY30" s="740"/>
      <c r="BZ30" s="740"/>
      <c r="CA30" s="740"/>
      <c r="CB30" s="741"/>
      <c r="CD30" s="744"/>
      <c r="CE30" s="745"/>
      <c r="CF30" s="694" t="s">
        <v>310</v>
      </c>
      <c r="CG30" s="695"/>
      <c r="CH30" s="695"/>
      <c r="CI30" s="695"/>
      <c r="CJ30" s="695"/>
      <c r="CK30" s="695"/>
      <c r="CL30" s="695"/>
      <c r="CM30" s="695"/>
      <c r="CN30" s="695"/>
      <c r="CO30" s="695"/>
      <c r="CP30" s="695"/>
      <c r="CQ30" s="696"/>
      <c r="CR30" s="679">
        <v>1351654</v>
      </c>
      <c r="CS30" s="680"/>
      <c r="CT30" s="680"/>
      <c r="CU30" s="680"/>
      <c r="CV30" s="680"/>
      <c r="CW30" s="680"/>
      <c r="CX30" s="680"/>
      <c r="CY30" s="681"/>
      <c r="CZ30" s="684">
        <v>15</v>
      </c>
      <c r="DA30" s="713"/>
      <c r="DB30" s="713"/>
      <c r="DC30" s="717"/>
      <c r="DD30" s="688">
        <v>1323099</v>
      </c>
      <c r="DE30" s="680"/>
      <c r="DF30" s="680"/>
      <c r="DG30" s="680"/>
      <c r="DH30" s="680"/>
      <c r="DI30" s="680"/>
      <c r="DJ30" s="680"/>
      <c r="DK30" s="681"/>
      <c r="DL30" s="688">
        <v>1323099</v>
      </c>
      <c r="DM30" s="680"/>
      <c r="DN30" s="680"/>
      <c r="DO30" s="680"/>
      <c r="DP30" s="680"/>
      <c r="DQ30" s="680"/>
      <c r="DR30" s="680"/>
      <c r="DS30" s="680"/>
      <c r="DT30" s="680"/>
      <c r="DU30" s="680"/>
      <c r="DV30" s="681"/>
      <c r="DW30" s="684">
        <v>26.5</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259048</v>
      </c>
      <c r="S31" s="680"/>
      <c r="T31" s="680"/>
      <c r="U31" s="680"/>
      <c r="V31" s="680"/>
      <c r="W31" s="680"/>
      <c r="X31" s="680"/>
      <c r="Y31" s="681"/>
      <c r="Z31" s="682">
        <v>2.9</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96.2</v>
      </c>
      <c r="BN31" s="737"/>
      <c r="BO31" s="737"/>
      <c r="BP31" s="737"/>
      <c r="BQ31" s="738"/>
      <c r="BR31" s="736">
        <v>98.5</v>
      </c>
      <c r="BS31" s="715"/>
      <c r="BT31" s="715"/>
      <c r="BU31" s="715"/>
      <c r="BV31" s="715"/>
      <c r="BW31" s="715"/>
      <c r="BX31" s="685">
        <v>95.1</v>
      </c>
      <c r="BY31" s="737"/>
      <c r="BZ31" s="737"/>
      <c r="CA31" s="737"/>
      <c r="CB31" s="738"/>
      <c r="CD31" s="744"/>
      <c r="CE31" s="745"/>
      <c r="CF31" s="694" t="s">
        <v>314</v>
      </c>
      <c r="CG31" s="695"/>
      <c r="CH31" s="695"/>
      <c r="CI31" s="695"/>
      <c r="CJ31" s="695"/>
      <c r="CK31" s="695"/>
      <c r="CL31" s="695"/>
      <c r="CM31" s="695"/>
      <c r="CN31" s="695"/>
      <c r="CO31" s="695"/>
      <c r="CP31" s="695"/>
      <c r="CQ31" s="696"/>
      <c r="CR31" s="679">
        <v>66575</v>
      </c>
      <c r="CS31" s="715"/>
      <c r="CT31" s="715"/>
      <c r="CU31" s="715"/>
      <c r="CV31" s="715"/>
      <c r="CW31" s="715"/>
      <c r="CX31" s="715"/>
      <c r="CY31" s="716"/>
      <c r="CZ31" s="684">
        <v>0.7</v>
      </c>
      <c r="DA31" s="713"/>
      <c r="DB31" s="713"/>
      <c r="DC31" s="717"/>
      <c r="DD31" s="688">
        <v>64977</v>
      </c>
      <c r="DE31" s="715"/>
      <c r="DF31" s="715"/>
      <c r="DG31" s="715"/>
      <c r="DH31" s="715"/>
      <c r="DI31" s="715"/>
      <c r="DJ31" s="715"/>
      <c r="DK31" s="716"/>
      <c r="DL31" s="688">
        <v>64977</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243491</v>
      </c>
      <c r="S32" s="680"/>
      <c r="T32" s="680"/>
      <c r="U32" s="680"/>
      <c r="V32" s="680"/>
      <c r="W32" s="680"/>
      <c r="X32" s="680"/>
      <c r="Y32" s="681"/>
      <c r="Z32" s="682">
        <v>2.7</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93.9</v>
      </c>
      <c r="BN32" s="749"/>
      <c r="BO32" s="749"/>
      <c r="BP32" s="749"/>
      <c r="BQ32" s="751"/>
      <c r="BR32" s="748">
        <v>98.6</v>
      </c>
      <c r="BS32" s="749"/>
      <c r="BT32" s="749"/>
      <c r="BU32" s="749"/>
      <c r="BV32" s="749"/>
      <c r="BW32" s="749"/>
      <c r="BX32" s="750">
        <v>93.1</v>
      </c>
      <c r="BY32" s="749"/>
      <c r="BZ32" s="749"/>
      <c r="CA32" s="749"/>
      <c r="CB32" s="751"/>
      <c r="CD32" s="746"/>
      <c r="CE32" s="747"/>
      <c r="CF32" s="694" t="s">
        <v>317</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109734</v>
      </c>
      <c r="S33" s="680"/>
      <c r="T33" s="680"/>
      <c r="U33" s="680"/>
      <c r="V33" s="680"/>
      <c r="W33" s="680"/>
      <c r="X33" s="680"/>
      <c r="Y33" s="681"/>
      <c r="Z33" s="682">
        <v>1.2</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3759020</v>
      </c>
      <c r="CS33" s="715"/>
      <c r="CT33" s="715"/>
      <c r="CU33" s="715"/>
      <c r="CV33" s="715"/>
      <c r="CW33" s="715"/>
      <c r="CX33" s="715"/>
      <c r="CY33" s="716"/>
      <c r="CZ33" s="684">
        <v>41.7</v>
      </c>
      <c r="DA33" s="713"/>
      <c r="DB33" s="713"/>
      <c r="DC33" s="717"/>
      <c r="DD33" s="688">
        <v>2593325</v>
      </c>
      <c r="DE33" s="715"/>
      <c r="DF33" s="715"/>
      <c r="DG33" s="715"/>
      <c r="DH33" s="715"/>
      <c r="DI33" s="715"/>
      <c r="DJ33" s="715"/>
      <c r="DK33" s="716"/>
      <c r="DL33" s="688">
        <v>2015300</v>
      </c>
      <c r="DM33" s="715"/>
      <c r="DN33" s="715"/>
      <c r="DO33" s="715"/>
      <c r="DP33" s="715"/>
      <c r="DQ33" s="715"/>
      <c r="DR33" s="715"/>
      <c r="DS33" s="715"/>
      <c r="DT33" s="715"/>
      <c r="DU33" s="715"/>
      <c r="DV33" s="716"/>
      <c r="DW33" s="684">
        <v>40.299999999999997</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172227</v>
      </c>
      <c r="S34" s="680"/>
      <c r="T34" s="680"/>
      <c r="U34" s="680"/>
      <c r="V34" s="680"/>
      <c r="W34" s="680"/>
      <c r="X34" s="680"/>
      <c r="Y34" s="681"/>
      <c r="Z34" s="682">
        <v>1.9</v>
      </c>
      <c r="AA34" s="682"/>
      <c r="AB34" s="682"/>
      <c r="AC34" s="682"/>
      <c r="AD34" s="683">
        <v>1049</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1545474</v>
      </c>
      <c r="CS34" s="680"/>
      <c r="CT34" s="680"/>
      <c r="CU34" s="680"/>
      <c r="CV34" s="680"/>
      <c r="CW34" s="680"/>
      <c r="CX34" s="680"/>
      <c r="CY34" s="681"/>
      <c r="CZ34" s="684">
        <v>17.100000000000001</v>
      </c>
      <c r="DA34" s="713"/>
      <c r="DB34" s="713"/>
      <c r="DC34" s="717"/>
      <c r="DD34" s="688">
        <v>1062788</v>
      </c>
      <c r="DE34" s="680"/>
      <c r="DF34" s="680"/>
      <c r="DG34" s="680"/>
      <c r="DH34" s="680"/>
      <c r="DI34" s="680"/>
      <c r="DJ34" s="680"/>
      <c r="DK34" s="681"/>
      <c r="DL34" s="688">
        <v>852828</v>
      </c>
      <c r="DM34" s="680"/>
      <c r="DN34" s="680"/>
      <c r="DO34" s="680"/>
      <c r="DP34" s="680"/>
      <c r="DQ34" s="680"/>
      <c r="DR34" s="680"/>
      <c r="DS34" s="680"/>
      <c r="DT34" s="680"/>
      <c r="DU34" s="680"/>
      <c r="DV34" s="681"/>
      <c r="DW34" s="684">
        <v>17.100000000000001</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1046525</v>
      </c>
      <c r="S35" s="680"/>
      <c r="T35" s="680"/>
      <c r="U35" s="680"/>
      <c r="V35" s="680"/>
      <c r="W35" s="680"/>
      <c r="X35" s="680"/>
      <c r="Y35" s="681"/>
      <c r="Z35" s="682">
        <v>11.5</v>
      </c>
      <c r="AA35" s="682"/>
      <c r="AB35" s="682"/>
      <c r="AC35" s="682"/>
      <c r="AD35" s="683" t="s">
        <v>129</v>
      </c>
      <c r="AE35" s="683"/>
      <c r="AF35" s="683"/>
      <c r="AG35" s="683"/>
      <c r="AH35" s="683"/>
      <c r="AI35" s="683"/>
      <c r="AJ35" s="683"/>
      <c r="AK35" s="683"/>
      <c r="AL35" s="684" t="s">
        <v>129</v>
      </c>
      <c r="AM35" s="685"/>
      <c r="AN35" s="685"/>
      <c r="AO35" s="686"/>
      <c r="AP35" s="234"/>
      <c r="AQ35" s="752" t="s">
        <v>325</v>
      </c>
      <c r="AR35" s="753"/>
      <c r="AS35" s="753"/>
      <c r="AT35" s="753"/>
      <c r="AU35" s="753"/>
      <c r="AV35" s="753"/>
      <c r="AW35" s="753"/>
      <c r="AX35" s="753"/>
      <c r="AY35" s="754"/>
      <c r="AZ35" s="668">
        <v>841467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30016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45378</v>
      </c>
      <c r="CS35" s="715"/>
      <c r="CT35" s="715"/>
      <c r="CU35" s="715"/>
      <c r="CV35" s="715"/>
      <c r="CW35" s="715"/>
      <c r="CX35" s="715"/>
      <c r="CY35" s="716"/>
      <c r="CZ35" s="684">
        <v>0.5</v>
      </c>
      <c r="DA35" s="713"/>
      <c r="DB35" s="713"/>
      <c r="DC35" s="717"/>
      <c r="DD35" s="688">
        <v>34197</v>
      </c>
      <c r="DE35" s="715"/>
      <c r="DF35" s="715"/>
      <c r="DG35" s="715"/>
      <c r="DH35" s="715"/>
      <c r="DI35" s="715"/>
      <c r="DJ35" s="715"/>
      <c r="DK35" s="716"/>
      <c r="DL35" s="688">
        <v>32731</v>
      </c>
      <c r="DM35" s="715"/>
      <c r="DN35" s="715"/>
      <c r="DO35" s="715"/>
      <c r="DP35" s="715"/>
      <c r="DQ35" s="715"/>
      <c r="DR35" s="715"/>
      <c r="DS35" s="715"/>
      <c r="DT35" s="715"/>
      <c r="DU35" s="715"/>
      <c r="DV35" s="716"/>
      <c r="DW35" s="684">
        <v>0.7</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329</v>
      </c>
      <c r="AR36" s="757"/>
      <c r="AS36" s="757"/>
      <c r="AT36" s="757"/>
      <c r="AU36" s="757"/>
      <c r="AV36" s="757"/>
      <c r="AW36" s="757"/>
      <c r="AX36" s="757"/>
      <c r="AY36" s="758"/>
      <c r="AZ36" s="679">
        <v>34100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-56659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1004796</v>
      </c>
      <c r="CS36" s="680"/>
      <c r="CT36" s="680"/>
      <c r="CU36" s="680"/>
      <c r="CV36" s="680"/>
      <c r="CW36" s="680"/>
      <c r="CX36" s="680"/>
      <c r="CY36" s="681"/>
      <c r="CZ36" s="684">
        <v>11.1</v>
      </c>
      <c r="DA36" s="713"/>
      <c r="DB36" s="713"/>
      <c r="DC36" s="717"/>
      <c r="DD36" s="688">
        <v>708284</v>
      </c>
      <c r="DE36" s="680"/>
      <c r="DF36" s="680"/>
      <c r="DG36" s="680"/>
      <c r="DH36" s="680"/>
      <c r="DI36" s="680"/>
      <c r="DJ36" s="680"/>
      <c r="DK36" s="681"/>
      <c r="DL36" s="688">
        <v>544933</v>
      </c>
      <c r="DM36" s="680"/>
      <c r="DN36" s="680"/>
      <c r="DO36" s="680"/>
      <c r="DP36" s="680"/>
      <c r="DQ36" s="680"/>
      <c r="DR36" s="680"/>
      <c r="DS36" s="680"/>
      <c r="DT36" s="680"/>
      <c r="DU36" s="680"/>
      <c r="DV36" s="681"/>
      <c r="DW36" s="684">
        <v>10.9</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195025</v>
      </c>
      <c r="S37" s="680"/>
      <c r="T37" s="680"/>
      <c r="U37" s="680"/>
      <c r="V37" s="680"/>
      <c r="W37" s="680"/>
      <c r="X37" s="680"/>
      <c r="Y37" s="681"/>
      <c r="Z37" s="682">
        <v>2.2000000000000002</v>
      </c>
      <c r="AA37" s="682"/>
      <c r="AB37" s="682"/>
      <c r="AC37" s="682"/>
      <c r="AD37" s="683" t="s">
        <v>129</v>
      </c>
      <c r="AE37" s="683"/>
      <c r="AF37" s="683"/>
      <c r="AG37" s="683"/>
      <c r="AH37" s="683"/>
      <c r="AI37" s="683"/>
      <c r="AJ37" s="683"/>
      <c r="AK37" s="683"/>
      <c r="AL37" s="684" t="s">
        <v>129</v>
      </c>
      <c r="AM37" s="685"/>
      <c r="AN37" s="685"/>
      <c r="AO37" s="686"/>
      <c r="AQ37" s="756" t="s">
        <v>333</v>
      </c>
      <c r="AR37" s="757"/>
      <c r="AS37" s="757"/>
      <c r="AT37" s="757"/>
      <c r="AU37" s="757"/>
      <c r="AV37" s="757"/>
      <c r="AW37" s="757"/>
      <c r="AX37" s="757"/>
      <c r="AY37" s="758"/>
      <c r="AZ37" s="679">
        <v>30252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2164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430455</v>
      </c>
      <c r="CS37" s="715"/>
      <c r="CT37" s="715"/>
      <c r="CU37" s="715"/>
      <c r="CV37" s="715"/>
      <c r="CW37" s="715"/>
      <c r="CX37" s="715"/>
      <c r="CY37" s="716"/>
      <c r="CZ37" s="684">
        <v>4.8</v>
      </c>
      <c r="DA37" s="713"/>
      <c r="DB37" s="713"/>
      <c r="DC37" s="717"/>
      <c r="DD37" s="688">
        <v>348155</v>
      </c>
      <c r="DE37" s="715"/>
      <c r="DF37" s="715"/>
      <c r="DG37" s="715"/>
      <c r="DH37" s="715"/>
      <c r="DI37" s="715"/>
      <c r="DJ37" s="715"/>
      <c r="DK37" s="716"/>
      <c r="DL37" s="688">
        <v>343778</v>
      </c>
      <c r="DM37" s="715"/>
      <c r="DN37" s="715"/>
      <c r="DO37" s="715"/>
      <c r="DP37" s="715"/>
      <c r="DQ37" s="715"/>
      <c r="DR37" s="715"/>
      <c r="DS37" s="715"/>
      <c r="DT37" s="715"/>
      <c r="DU37" s="715"/>
      <c r="DV37" s="716"/>
      <c r="DW37" s="684">
        <v>6.9</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9068023</v>
      </c>
      <c r="S38" s="760"/>
      <c r="T38" s="760"/>
      <c r="U38" s="760"/>
      <c r="V38" s="760"/>
      <c r="W38" s="760"/>
      <c r="X38" s="760"/>
      <c r="Y38" s="761"/>
      <c r="Z38" s="762">
        <v>100</v>
      </c>
      <c r="AA38" s="762"/>
      <c r="AB38" s="762"/>
      <c r="AC38" s="762"/>
      <c r="AD38" s="763">
        <v>4806853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3408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811215</v>
      </c>
      <c r="CS38" s="680"/>
      <c r="CT38" s="680"/>
      <c r="CU38" s="680"/>
      <c r="CV38" s="680"/>
      <c r="CW38" s="680"/>
      <c r="CX38" s="680"/>
      <c r="CY38" s="681"/>
      <c r="CZ38" s="684">
        <v>9</v>
      </c>
      <c r="DA38" s="713"/>
      <c r="DB38" s="713"/>
      <c r="DC38" s="717"/>
      <c r="DD38" s="688">
        <v>677453</v>
      </c>
      <c r="DE38" s="680"/>
      <c r="DF38" s="680"/>
      <c r="DG38" s="680"/>
      <c r="DH38" s="680"/>
      <c r="DI38" s="680"/>
      <c r="DJ38" s="680"/>
      <c r="DK38" s="681"/>
      <c r="DL38" s="688">
        <v>584808</v>
      </c>
      <c r="DM38" s="680"/>
      <c r="DN38" s="680"/>
      <c r="DO38" s="680"/>
      <c r="DP38" s="680"/>
      <c r="DQ38" s="680"/>
      <c r="DR38" s="680"/>
      <c r="DS38" s="680"/>
      <c r="DT38" s="680"/>
      <c r="DU38" s="680"/>
      <c r="DV38" s="681"/>
      <c r="DW38" s="684">
        <v>11.7</v>
      </c>
      <c r="DX38" s="713"/>
      <c r="DY38" s="713"/>
      <c r="DZ38" s="713"/>
      <c r="EA38" s="713"/>
      <c r="EB38" s="713"/>
      <c r="EC38" s="714"/>
    </row>
    <row r="39" spans="2:133" ht="11.25" customHeight="1">
      <c r="AQ39" s="756" t="s">
        <v>340</v>
      </c>
      <c r="AR39" s="757"/>
      <c r="AS39" s="757"/>
      <c r="AT39" s="757"/>
      <c r="AU39" s="757"/>
      <c r="AV39" s="757"/>
      <c r="AW39" s="757"/>
      <c r="AX39" s="757"/>
      <c r="AY39" s="758"/>
      <c r="AZ39" s="679" t="s">
        <v>145</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91</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322567</v>
      </c>
      <c r="CS39" s="715"/>
      <c r="CT39" s="715"/>
      <c r="CU39" s="715"/>
      <c r="CV39" s="715"/>
      <c r="CW39" s="715"/>
      <c r="CX39" s="715"/>
      <c r="CY39" s="716"/>
      <c r="CZ39" s="684">
        <v>3.6</v>
      </c>
      <c r="DA39" s="713"/>
      <c r="DB39" s="713"/>
      <c r="DC39" s="717"/>
      <c r="DD39" s="688">
        <v>110603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344</v>
      </c>
      <c r="AR40" s="757"/>
      <c r="AS40" s="757"/>
      <c r="AT40" s="757"/>
      <c r="AU40" s="757"/>
      <c r="AV40" s="757"/>
      <c r="AW40" s="757"/>
      <c r="AX40" s="757"/>
      <c r="AY40" s="758"/>
      <c r="AZ40" s="679">
        <v>258465</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145</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29590</v>
      </c>
      <c r="CS40" s="680"/>
      <c r="CT40" s="680"/>
      <c r="CU40" s="680"/>
      <c r="CV40" s="680"/>
      <c r="CW40" s="680"/>
      <c r="CX40" s="680"/>
      <c r="CY40" s="681"/>
      <c r="CZ40" s="684">
        <v>0.3</v>
      </c>
      <c r="DA40" s="713"/>
      <c r="DB40" s="713"/>
      <c r="DC40" s="717"/>
      <c r="DD40" s="688" t="s">
        <v>246</v>
      </c>
      <c r="DE40" s="680"/>
      <c r="DF40" s="680"/>
      <c r="DG40" s="680"/>
      <c r="DH40" s="680"/>
      <c r="DI40" s="680"/>
      <c r="DJ40" s="680"/>
      <c r="DK40" s="681"/>
      <c r="DL40" s="688" t="s">
        <v>129</v>
      </c>
      <c r="DM40" s="680"/>
      <c r="DN40" s="680"/>
      <c r="DO40" s="680"/>
      <c r="DP40" s="680"/>
      <c r="DQ40" s="680"/>
      <c r="DR40" s="680"/>
      <c r="DS40" s="680"/>
      <c r="DT40" s="680"/>
      <c r="DU40" s="680"/>
      <c r="DV40" s="681"/>
      <c r="DW40" s="684" t="s">
        <v>145</v>
      </c>
      <c r="DX40" s="713"/>
      <c r="DY40" s="713"/>
      <c r="DZ40" s="713"/>
      <c r="EA40" s="713"/>
      <c r="EB40" s="713"/>
      <c r="EC40" s="714"/>
    </row>
    <row r="41" spans="2:133" ht="11.25" customHeight="1">
      <c r="AQ41" s="766" t="s">
        <v>347</v>
      </c>
      <c r="AR41" s="767"/>
      <c r="AS41" s="767"/>
      <c r="AT41" s="767"/>
      <c r="AU41" s="767"/>
      <c r="AV41" s="767"/>
      <c r="AW41" s="767"/>
      <c r="AX41" s="767"/>
      <c r="AY41" s="768"/>
      <c r="AZ41" s="759">
        <v>518650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348</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246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1722396</v>
      </c>
      <c r="CS42" s="680"/>
      <c r="CT42" s="680"/>
      <c r="CU42" s="680"/>
      <c r="CV42" s="680"/>
      <c r="CW42" s="680"/>
      <c r="CX42" s="680"/>
      <c r="CY42" s="681"/>
      <c r="CZ42" s="684">
        <v>19.100000000000001</v>
      </c>
      <c r="DA42" s="685"/>
      <c r="DB42" s="685"/>
      <c r="DC42" s="780"/>
      <c r="DD42" s="688">
        <v>228253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25068</v>
      </c>
      <c r="CS43" s="715"/>
      <c r="CT43" s="715"/>
      <c r="CU43" s="715"/>
      <c r="CV43" s="715"/>
      <c r="CW43" s="715"/>
      <c r="CX43" s="715"/>
      <c r="CY43" s="716"/>
      <c r="CZ43" s="684">
        <v>0.3</v>
      </c>
      <c r="DA43" s="713"/>
      <c r="DB43" s="713"/>
      <c r="DC43" s="717"/>
      <c r="DD43" s="688">
        <v>14167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1667851</v>
      </c>
      <c r="CS44" s="680"/>
      <c r="CT44" s="680"/>
      <c r="CU44" s="680"/>
      <c r="CV44" s="680"/>
      <c r="CW44" s="680"/>
      <c r="CX44" s="680"/>
      <c r="CY44" s="681"/>
      <c r="CZ44" s="684">
        <v>18.5</v>
      </c>
      <c r="DA44" s="685"/>
      <c r="DB44" s="685"/>
      <c r="DC44" s="780"/>
      <c r="DD44" s="688">
        <v>217454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949419</v>
      </c>
      <c r="CS45" s="715"/>
      <c r="CT45" s="715"/>
      <c r="CU45" s="715"/>
      <c r="CV45" s="715"/>
      <c r="CW45" s="715"/>
      <c r="CX45" s="715"/>
      <c r="CY45" s="716"/>
      <c r="CZ45" s="684">
        <v>10.5</v>
      </c>
      <c r="DA45" s="713"/>
      <c r="DB45" s="713"/>
      <c r="DC45" s="717"/>
      <c r="DD45" s="688">
        <v>78257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700720</v>
      </c>
      <c r="CS46" s="680"/>
      <c r="CT46" s="680"/>
      <c r="CU46" s="680"/>
      <c r="CV46" s="680"/>
      <c r="CW46" s="680"/>
      <c r="CX46" s="680"/>
      <c r="CY46" s="681"/>
      <c r="CZ46" s="684">
        <v>7.8</v>
      </c>
      <c r="DA46" s="685"/>
      <c r="DB46" s="685"/>
      <c r="DC46" s="780"/>
      <c r="DD46" s="688">
        <v>131716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54545</v>
      </c>
      <c r="CS47" s="715"/>
      <c r="CT47" s="715"/>
      <c r="CU47" s="715"/>
      <c r="CV47" s="715"/>
      <c r="CW47" s="715"/>
      <c r="CX47" s="715"/>
      <c r="CY47" s="716"/>
      <c r="CZ47" s="684">
        <v>0.6</v>
      </c>
      <c r="DA47" s="713"/>
      <c r="DB47" s="713"/>
      <c r="DC47" s="717"/>
      <c r="DD47" s="688">
        <v>10799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145</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9012030</v>
      </c>
      <c r="CS49" s="749"/>
      <c r="CT49" s="749"/>
      <c r="CU49" s="749"/>
      <c r="CV49" s="749"/>
      <c r="CW49" s="749"/>
      <c r="CX49" s="749"/>
      <c r="CY49" s="781"/>
      <c r="CZ49" s="764">
        <v>100</v>
      </c>
      <c r="DA49" s="782"/>
      <c r="DB49" s="782"/>
      <c r="DC49" s="783"/>
      <c r="DD49" s="784">
        <v>5837387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Gnk5STGSJvsuotpWPIcWNocydcWa5hEQVLoj6KvZDot9ttPfOjhLLZNS9E551JWUK+V/mO4yqYg+j8vcNx77KA==" saltValue="i+QIHiD2nSsi3e94sz2H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9273</v>
      </c>
      <c r="R7" s="815"/>
      <c r="S7" s="815"/>
      <c r="T7" s="815"/>
      <c r="U7" s="815"/>
      <c r="V7" s="815">
        <v>9234</v>
      </c>
      <c r="W7" s="815"/>
      <c r="X7" s="815"/>
      <c r="Y7" s="815"/>
      <c r="Z7" s="815"/>
      <c r="AA7" s="815">
        <v>39</v>
      </c>
      <c r="AB7" s="815"/>
      <c r="AC7" s="815"/>
      <c r="AD7" s="815"/>
      <c r="AE7" s="816"/>
      <c r="AF7" s="817">
        <v>27</v>
      </c>
      <c r="AG7" s="818"/>
      <c r="AH7" s="818"/>
      <c r="AI7" s="818"/>
      <c r="AJ7" s="819"/>
      <c r="AK7" s="854">
        <v>384</v>
      </c>
      <c r="AL7" s="855"/>
      <c r="AM7" s="855"/>
      <c r="AN7" s="855"/>
      <c r="AO7" s="855"/>
      <c r="AP7" s="855">
        <v>13071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602</v>
      </c>
      <c r="BT7" s="859"/>
      <c r="BU7" s="859"/>
      <c r="BV7" s="859"/>
      <c r="BW7" s="859"/>
      <c r="BX7" s="859"/>
      <c r="BY7" s="859"/>
      <c r="BZ7" s="859"/>
      <c r="CA7" s="859"/>
      <c r="CB7" s="859"/>
      <c r="CC7" s="859"/>
      <c r="CD7" s="859"/>
      <c r="CE7" s="859"/>
      <c r="CF7" s="859"/>
      <c r="CG7" s="860"/>
      <c r="CH7" s="851">
        <v>2</v>
      </c>
      <c r="CI7" s="852"/>
      <c r="CJ7" s="852"/>
      <c r="CK7" s="852"/>
      <c r="CL7" s="853"/>
      <c r="CM7" s="851">
        <v>23</v>
      </c>
      <c r="CN7" s="852"/>
      <c r="CO7" s="852"/>
      <c r="CP7" s="852"/>
      <c r="CQ7" s="853"/>
      <c r="CR7" s="851">
        <v>1</v>
      </c>
      <c r="CS7" s="852"/>
      <c r="CT7" s="852"/>
      <c r="CU7" s="852"/>
      <c r="CV7" s="853"/>
      <c r="CW7" s="851">
        <v>2</v>
      </c>
      <c r="CX7" s="852"/>
      <c r="CY7" s="852"/>
      <c r="CZ7" s="852"/>
      <c r="DA7" s="853"/>
      <c r="DB7" s="851" t="s">
        <v>590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7</v>
      </c>
      <c r="R8" s="839"/>
      <c r="S8" s="839"/>
      <c r="T8" s="839"/>
      <c r="U8" s="839"/>
      <c r="V8" s="839">
        <v>3</v>
      </c>
      <c r="W8" s="839"/>
      <c r="X8" s="839"/>
      <c r="Y8" s="839"/>
      <c r="Z8" s="839"/>
      <c r="AA8" s="839">
        <v>4</v>
      </c>
      <c r="AB8" s="839"/>
      <c r="AC8" s="839"/>
      <c r="AD8" s="839"/>
      <c r="AE8" s="840"/>
      <c r="AF8" s="841">
        <v>4</v>
      </c>
      <c r="AG8" s="842"/>
      <c r="AH8" s="842"/>
      <c r="AI8" s="842"/>
      <c r="AJ8" s="843"/>
      <c r="AK8" s="844" t="s">
        <v>610</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603</v>
      </c>
      <c r="BT8" s="849"/>
      <c r="BU8" s="849"/>
      <c r="BV8" s="849"/>
      <c r="BW8" s="849"/>
      <c r="BX8" s="849"/>
      <c r="BY8" s="849"/>
      <c r="BZ8" s="849"/>
      <c r="CA8" s="849"/>
      <c r="CB8" s="849"/>
      <c r="CC8" s="849"/>
      <c r="CD8" s="849"/>
      <c r="CE8" s="849"/>
      <c r="CF8" s="849"/>
      <c r="CG8" s="850"/>
      <c r="CH8" s="861">
        <v>0</v>
      </c>
      <c r="CI8" s="862"/>
      <c r="CJ8" s="862"/>
      <c r="CK8" s="862"/>
      <c r="CL8" s="863"/>
      <c r="CM8" s="861">
        <v>12</v>
      </c>
      <c r="CN8" s="862"/>
      <c r="CO8" s="862"/>
      <c r="CP8" s="862"/>
      <c r="CQ8" s="863"/>
      <c r="CR8" s="861">
        <v>23</v>
      </c>
      <c r="CS8" s="862"/>
      <c r="CT8" s="862"/>
      <c r="CU8" s="862"/>
      <c r="CV8" s="863"/>
      <c r="CW8" s="861" t="s">
        <v>590</v>
      </c>
      <c r="CX8" s="862"/>
      <c r="CY8" s="862"/>
      <c r="CZ8" s="862"/>
      <c r="DA8" s="863"/>
      <c r="DB8" s="861">
        <v>17</v>
      </c>
      <c r="DC8" s="862"/>
      <c r="DD8" s="862"/>
      <c r="DE8" s="862"/>
      <c r="DF8" s="863"/>
      <c r="DG8" s="861" t="s">
        <v>590</v>
      </c>
      <c r="DH8" s="862"/>
      <c r="DI8" s="862"/>
      <c r="DJ8" s="862"/>
      <c r="DK8" s="863"/>
      <c r="DL8" s="861" t="s">
        <v>590</v>
      </c>
      <c r="DM8" s="862"/>
      <c r="DN8" s="862"/>
      <c r="DO8" s="862"/>
      <c r="DP8" s="863"/>
      <c r="DQ8" s="861" t="s">
        <v>590</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24</v>
      </c>
      <c r="R9" s="839"/>
      <c r="S9" s="839"/>
      <c r="T9" s="839"/>
      <c r="U9" s="839"/>
      <c r="V9" s="839">
        <v>11</v>
      </c>
      <c r="W9" s="839"/>
      <c r="X9" s="839"/>
      <c r="Y9" s="839"/>
      <c r="Z9" s="839"/>
      <c r="AA9" s="839">
        <v>13</v>
      </c>
      <c r="AB9" s="839"/>
      <c r="AC9" s="839"/>
      <c r="AD9" s="839"/>
      <c r="AE9" s="840"/>
      <c r="AF9" s="841">
        <v>13</v>
      </c>
      <c r="AG9" s="842"/>
      <c r="AH9" s="842"/>
      <c r="AI9" s="842"/>
      <c r="AJ9" s="843"/>
      <c r="AK9" s="844" t="s">
        <v>611</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604</v>
      </c>
      <c r="BT9" s="849"/>
      <c r="BU9" s="849"/>
      <c r="BV9" s="849"/>
      <c r="BW9" s="849"/>
      <c r="BX9" s="849"/>
      <c r="BY9" s="849"/>
      <c r="BZ9" s="849"/>
      <c r="CA9" s="849"/>
      <c r="CB9" s="849"/>
      <c r="CC9" s="849"/>
      <c r="CD9" s="849"/>
      <c r="CE9" s="849"/>
      <c r="CF9" s="849"/>
      <c r="CG9" s="850"/>
      <c r="CH9" s="861">
        <v>12</v>
      </c>
      <c r="CI9" s="862"/>
      <c r="CJ9" s="862"/>
      <c r="CK9" s="862"/>
      <c r="CL9" s="863"/>
      <c r="CM9" s="861">
        <v>62</v>
      </c>
      <c r="CN9" s="862"/>
      <c r="CO9" s="862"/>
      <c r="CP9" s="862"/>
      <c r="CQ9" s="863"/>
      <c r="CR9" s="861">
        <v>13</v>
      </c>
      <c r="CS9" s="862"/>
      <c r="CT9" s="862"/>
      <c r="CU9" s="862"/>
      <c r="CV9" s="863"/>
      <c r="CW9" s="861" t="s">
        <v>590</v>
      </c>
      <c r="CX9" s="862"/>
      <c r="CY9" s="862"/>
      <c r="CZ9" s="862"/>
      <c r="DA9" s="863"/>
      <c r="DB9" s="861" t="s">
        <v>590</v>
      </c>
      <c r="DC9" s="862"/>
      <c r="DD9" s="862"/>
      <c r="DE9" s="862"/>
      <c r="DF9" s="863"/>
      <c r="DG9" s="861" t="s">
        <v>590</v>
      </c>
      <c r="DH9" s="862"/>
      <c r="DI9" s="862"/>
      <c r="DJ9" s="862"/>
      <c r="DK9" s="863"/>
      <c r="DL9" s="861" t="s">
        <v>590</v>
      </c>
      <c r="DM9" s="862"/>
      <c r="DN9" s="862"/>
      <c r="DO9" s="862"/>
      <c r="DP9" s="863"/>
      <c r="DQ9" s="861" t="s">
        <v>590</v>
      </c>
      <c r="DR9" s="862"/>
      <c r="DS9" s="862"/>
      <c r="DT9" s="862"/>
      <c r="DU9" s="863"/>
      <c r="DV9" s="864"/>
      <c r="DW9" s="865"/>
      <c r="DX9" s="865"/>
      <c r="DY9" s="865"/>
      <c r="DZ9" s="866"/>
      <c r="EA9" s="254"/>
    </row>
    <row r="10" spans="1:131" s="255" customFormat="1" ht="26.25" customHeight="1">
      <c r="A10" s="261">
        <v>4</v>
      </c>
      <c r="B10" s="835" t="s">
        <v>386</v>
      </c>
      <c r="C10" s="836"/>
      <c r="D10" s="836"/>
      <c r="E10" s="836"/>
      <c r="F10" s="836"/>
      <c r="G10" s="836"/>
      <c r="H10" s="836"/>
      <c r="I10" s="836"/>
      <c r="J10" s="836"/>
      <c r="K10" s="836"/>
      <c r="L10" s="836"/>
      <c r="M10" s="836"/>
      <c r="N10" s="836"/>
      <c r="O10" s="836"/>
      <c r="P10" s="837"/>
      <c r="Q10" s="838">
        <v>262</v>
      </c>
      <c r="R10" s="839"/>
      <c r="S10" s="839"/>
      <c r="T10" s="839"/>
      <c r="U10" s="839"/>
      <c r="V10" s="839">
        <v>262</v>
      </c>
      <c r="W10" s="839"/>
      <c r="X10" s="839"/>
      <c r="Y10" s="839"/>
      <c r="Z10" s="839"/>
      <c r="AA10" s="839">
        <v>0</v>
      </c>
      <c r="AB10" s="839"/>
      <c r="AC10" s="839"/>
      <c r="AD10" s="839"/>
      <c r="AE10" s="840"/>
      <c r="AF10" s="841">
        <v>0</v>
      </c>
      <c r="AG10" s="842"/>
      <c r="AH10" s="842"/>
      <c r="AI10" s="842"/>
      <c r="AJ10" s="843"/>
      <c r="AK10" s="844">
        <v>155</v>
      </c>
      <c r="AL10" s="845"/>
      <c r="AM10" s="845"/>
      <c r="AN10" s="845"/>
      <c r="AO10" s="845"/>
      <c r="AP10" s="845">
        <v>645</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9068</v>
      </c>
      <c r="R23" s="874"/>
      <c r="S23" s="874"/>
      <c r="T23" s="874"/>
      <c r="U23" s="874"/>
      <c r="V23" s="874">
        <v>9012</v>
      </c>
      <c r="W23" s="874"/>
      <c r="X23" s="874"/>
      <c r="Y23" s="874"/>
      <c r="Z23" s="874"/>
      <c r="AA23" s="874">
        <v>56</v>
      </c>
      <c r="AB23" s="874"/>
      <c r="AC23" s="874"/>
      <c r="AD23" s="874"/>
      <c r="AE23" s="875"/>
      <c r="AF23" s="876">
        <v>44</v>
      </c>
      <c r="AG23" s="874"/>
      <c r="AH23" s="874"/>
      <c r="AI23" s="874"/>
      <c r="AJ23" s="877"/>
      <c r="AK23" s="878"/>
      <c r="AL23" s="879"/>
      <c r="AM23" s="879"/>
      <c r="AN23" s="879"/>
      <c r="AO23" s="879"/>
      <c r="AP23" s="874">
        <v>13717</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1778</v>
      </c>
      <c r="R28" s="903"/>
      <c r="S28" s="903"/>
      <c r="T28" s="903"/>
      <c r="U28" s="903"/>
      <c r="V28" s="903">
        <v>1748</v>
      </c>
      <c r="W28" s="903"/>
      <c r="X28" s="903"/>
      <c r="Y28" s="903"/>
      <c r="Z28" s="903"/>
      <c r="AA28" s="903">
        <v>30</v>
      </c>
      <c r="AB28" s="903"/>
      <c r="AC28" s="903"/>
      <c r="AD28" s="903"/>
      <c r="AE28" s="904"/>
      <c r="AF28" s="905">
        <v>30</v>
      </c>
      <c r="AG28" s="903"/>
      <c r="AH28" s="903"/>
      <c r="AI28" s="903"/>
      <c r="AJ28" s="906"/>
      <c r="AK28" s="907">
        <v>238</v>
      </c>
      <c r="AL28" s="898"/>
      <c r="AM28" s="898"/>
      <c r="AN28" s="898"/>
      <c r="AO28" s="898"/>
      <c r="AP28" s="898" t="s">
        <v>590</v>
      </c>
      <c r="AQ28" s="898"/>
      <c r="AR28" s="898"/>
      <c r="AS28" s="898"/>
      <c r="AT28" s="898"/>
      <c r="AU28" s="898" t="s">
        <v>590</v>
      </c>
      <c r="AV28" s="898"/>
      <c r="AW28" s="898"/>
      <c r="AX28" s="898"/>
      <c r="AY28" s="898"/>
      <c r="AZ28" s="899" t="s">
        <v>612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46</v>
      </c>
      <c r="R29" s="839"/>
      <c r="S29" s="839"/>
      <c r="T29" s="839"/>
      <c r="U29" s="839"/>
      <c r="V29" s="839">
        <v>46</v>
      </c>
      <c r="W29" s="839"/>
      <c r="X29" s="839"/>
      <c r="Y29" s="839"/>
      <c r="Z29" s="839"/>
      <c r="AA29" s="839">
        <v>0</v>
      </c>
      <c r="AB29" s="839"/>
      <c r="AC29" s="839"/>
      <c r="AD29" s="839"/>
      <c r="AE29" s="840"/>
      <c r="AF29" s="841">
        <v>0</v>
      </c>
      <c r="AG29" s="842"/>
      <c r="AH29" s="842"/>
      <c r="AI29" s="842"/>
      <c r="AJ29" s="843"/>
      <c r="AK29" s="910">
        <v>24</v>
      </c>
      <c r="AL29" s="911"/>
      <c r="AM29" s="911"/>
      <c r="AN29" s="911"/>
      <c r="AO29" s="911"/>
      <c r="AP29" s="911">
        <v>4</v>
      </c>
      <c r="AQ29" s="911"/>
      <c r="AR29" s="911"/>
      <c r="AS29" s="911"/>
      <c r="AT29" s="911"/>
      <c r="AU29" s="911">
        <v>4</v>
      </c>
      <c r="AV29" s="911"/>
      <c r="AW29" s="911"/>
      <c r="AX29" s="911"/>
      <c r="AY29" s="911"/>
      <c r="AZ29" s="912" t="s">
        <v>611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1713</v>
      </c>
      <c r="R30" s="839"/>
      <c r="S30" s="839"/>
      <c r="T30" s="839"/>
      <c r="U30" s="839"/>
      <c r="V30" s="839">
        <v>1645</v>
      </c>
      <c r="W30" s="839"/>
      <c r="X30" s="839"/>
      <c r="Y30" s="839"/>
      <c r="Z30" s="839"/>
      <c r="AA30" s="839">
        <v>68</v>
      </c>
      <c r="AB30" s="839"/>
      <c r="AC30" s="839"/>
      <c r="AD30" s="839"/>
      <c r="AE30" s="840"/>
      <c r="AF30" s="841">
        <v>68</v>
      </c>
      <c r="AG30" s="842"/>
      <c r="AH30" s="842"/>
      <c r="AI30" s="842"/>
      <c r="AJ30" s="843"/>
      <c r="AK30" s="910">
        <v>239</v>
      </c>
      <c r="AL30" s="911"/>
      <c r="AM30" s="911"/>
      <c r="AN30" s="911"/>
      <c r="AO30" s="911"/>
      <c r="AP30" s="911" t="s">
        <v>591</v>
      </c>
      <c r="AQ30" s="911"/>
      <c r="AR30" s="911"/>
      <c r="AS30" s="911"/>
      <c r="AT30" s="911"/>
      <c r="AU30" s="911" t="s">
        <v>590</v>
      </c>
      <c r="AV30" s="911"/>
      <c r="AW30" s="911"/>
      <c r="AX30" s="911"/>
      <c r="AY30" s="911"/>
      <c r="AZ30" s="912" t="s">
        <v>611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17</v>
      </c>
      <c r="R31" s="839"/>
      <c r="S31" s="839"/>
      <c r="T31" s="839"/>
      <c r="U31" s="839"/>
      <c r="V31" s="839">
        <v>17</v>
      </c>
      <c r="W31" s="839"/>
      <c r="X31" s="839"/>
      <c r="Y31" s="839"/>
      <c r="Z31" s="839"/>
      <c r="AA31" s="839">
        <v>0</v>
      </c>
      <c r="AB31" s="839"/>
      <c r="AC31" s="839"/>
      <c r="AD31" s="839"/>
      <c r="AE31" s="840"/>
      <c r="AF31" s="841">
        <v>0</v>
      </c>
      <c r="AG31" s="842"/>
      <c r="AH31" s="842"/>
      <c r="AI31" s="842"/>
      <c r="AJ31" s="843"/>
      <c r="AK31" s="910">
        <v>15</v>
      </c>
      <c r="AL31" s="911"/>
      <c r="AM31" s="911"/>
      <c r="AN31" s="911"/>
      <c r="AO31" s="911"/>
      <c r="AP31" s="911" t="s">
        <v>591</v>
      </c>
      <c r="AQ31" s="911"/>
      <c r="AR31" s="911"/>
      <c r="AS31" s="911"/>
      <c r="AT31" s="911"/>
      <c r="AU31" s="911" t="s">
        <v>590</v>
      </c>
      <c r="AV31" s="911"/>
      <c r="AW31" s="911"/>
      <c r="AX31" s="911"/>
      <c r="AY31" s="911"/>
      <c r="AZ31" s="912" t="s">
        <v>611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217</v>
      </c>
      <c r="R32" s="839"/>
      <c r="S32" s="839"/>
      <c r="T32" s="839"/>
      <c r="U32" s="839"/>
      <c r="V32" s="839">
        <v>212</v>
      </c>
      <c r="W32" s="839"/>
      <c r="X32" s="839"/>
      <c r="Y32" s="839"/>
      <c r="Z32" s="839"/>
      <c r="AA32" s="839">
        <v>5</v>
      </c>
      <c r="AB32" s="839"/>
      <c r="AC32" s="839"/>
      <c r="AD32" s="839"/>
      <c r="AE32" s="840"/>
      <c r="AF32" s="841">
        <v>5</v>
      </c>
      <c r="AG32" s="842"/>
      <c r="AH32" s="842"/>
      <c r="AI32" s="842"/>
      <c r="AJ32" s="843"/>
      <c r="AK32" s="910">
        <v>71</v>
      </c>
      <c r="AL32" s="911"/>
      <c r="AM32" s="911"/>
      <c r="AN32" s="911"/>
      <c r="AO32" s="911"/>
      <c r="AP32" s="911" t="s">
        <v>591</v>
      </c>
      <c r="AQ32" s="911"/>
      <c r="AR32" s="911"/>
      <c r="AS32" s="911"/>
      <c r="AT32" s="911"/>
      <c r="AU32" s="911" t="s">
        <v>590</v>
      </c>
      <c r="AV32" s="911"/>
      <c r="AW32" s="911"/>
      <c r="AX32" s="911"/>
      <c r="AY32" s="911"/>
      <c r="AZ32" s="912" t="s">
        <v>611</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266</v>
      </c>
      <c r="R33" s="839"/>
      <c r="S33" s="839"/>
      <c r="T33" s="839"/>
      <c r="U33" s="839"/>
      <c r="V33" s="839">
        <v>261</v>
      </c>
      <c r="W33" s="839"/>
      <c r="X33" s="839"/>
      <c r="Y33" s="839"/>
      <c r="Z33" s="839"/>
      <c r="AA33" s="839">
        <v>5</v>
      </c>
      <c r="AB33" s="839"/>
      <c r="AC33" s="839"/>
      <c r="AD33" s="839"/>
      <c r="AE33" s="840"/>
      <c r="AF33" s="841">
        <v>317</v>
      </c>
      <c r="AG33" s="842"/>
      <c r="AH33" s="842"/>
      <c r="AI33" s="842"/>
      <c r="AJ33" s="843"/>
      <c r="AK33" s="910">
        <v>30</v>
      </c>
      <c r="AL33" s="911"/>
      <c r="AM33" s="911"/>
      <c r="AN33" s="911"/>
      <c r="AO33" s="911"/>
      <c r="AP33" s="911">
        <v>1547</v>
      </c>
      <c r="AQ33" s="911"/>
      <c r="AR33" s="911"/>
      <c r="AS33" s="911"/>
      <c r="AT33" s="911"/>
      <c r="AU33" s="911">
        <v>401</v>
      </c>
      <c r="AV33" s="911"/>
      <c r="AW33" s="911"/>
      <c r="AX33" s="911"/>
      <c r="AY33" s="911"/>
      <c r="AZ33" s="912" t="s">
        <v>611</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407</v>
      </c>
      <c r="C34" s="836"/>
      <c r="D34" s="836"/>
      <c r="E34" s="836"/>
      <c r="F34" s="836"/>
      <c r="G34" s="836"/>
      <c r="H34" s="836"/>
      <c r="I34" s="836"/>
      <c r="J34" s="836"/>
      <c r="K34" s="836"/>
      <c r="L34" s="836"/>
      <c r="M34" s="836"/>
      <c r="N34" s="836"/>
      <c r="O34" s="836"/>
      <c r="P34" s="837"/>
      <c r="Q34" s="838">
        <v>37</v>
      </c>
      <c r="R34" s="839"/>
      <c r="S34" s="839"/>
      <c r="T34" s="839"/>
      <c r="U34" s="839"/>
      <c r="V34" s="839">
        <v>36</v>
      </c>
      <c r="W34" s="839"/>
      <c r="X34" s="839"/>
      <c r="Y34" s="839"/>
      <c r="Z34" s="839"/>
      <c r="AA34" s="839">
        <v>1</v>
      </c>
      <c r="AB34" s="839"/>
      <c r="AC34" s="839"/>
      <c r="AD34" s="839"/>
      <c r="AE34" s="840"/>
      <c r="AF34" s="841">
        <v>1</v>
      </c>
      <c r="AG34" s="842"/>
      <c r="AH34" s="842"/>
      <c r="AI34" s="842"/>
      <c r="AJ34" s="843"/>
      <c r="AK34" s="910">
        <v>30</v>
      </c>
      <c r="AL34" s="911"/>
      <c r="AM34" s="911"/>
      <c r="AN34" s="911"/>
      <c r="AO34" s="911"/>
      <c r="AP34" s="911">
        <v>299</v>
      </c>
      <c r="AQ34" s="911"/>
      <c r="AR34" s="911"/>
      <c r="AS34" s="911"/>
      <c r="AT34" s="911"/>
      <c r="AU34" s="911">
        <v>299</v>
      </c>
      <c r="AV34" s="911"/>
      <c r="AW34" s="911"/>
      <c r="AX34" s="911"/>
      <c r="AY34" s="911"/>
      <c r="AZ34" s="912" t="s">
        <v>611</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409</v>
      </c>
      <c r="C35" s="836"/>
      <c r="D35" s="836"/>
      <c r="E35" s="836"/>
      <c r="F35" s="836"/>
      <c r="G35" s="836"/>
      <c r="H35" s="836"/>
      <c r="I35" s="836"/>
      <c r="J35" s="836"/>
      <c r="K35" s="836"/>
      <c r="L35" s="836"/>
      <c r="M35" s="836"/>
      <c r="N35" s="836"/>
      <c r="O35" s="836"/>
      <c r="P35" s="837"/>
      <c r="Q35" s="838">
        <v>5</v>
      </c>
      <c r="R35" s="839"/>
      <c r="S35" s="839"/>
      <c r="T35" s="839"/>
      <c r="U35" s="839"/>
      <c r="V35" s="839">
        <v>5</v>
      </c>
      <c r="W35" s="839"/>
      <c r="X35" s="839"/>
      <c r="Y35" s="839"/>
      <c r="Z35" s="839"/>
      <c r="AA35" s="839">
        <v>0</v>
      </c>
      <c r="AB35" s="839"/>
      <c r="AC35" s="839"/>
      <c r="AD35" s="839"/>
      <c r="AE35" s="840"/>
      <c r="AF35" s="841">
        <v>0</v>
      </c>
      <c r="AG35" s="842"/>
      <c r="AH35" s="842"/>
      <c r="AI35" s="842"/>
      <c r="AJ35" s="843"/>
      <c r="AK35" s="910">
        <v>4</v>
      </c>
      <c r="AL35" s="911"/>
      <c r="AM35" s="911"/>
      <c r="AN35" s="911"/>
      <c r="AO35" s="911"/>
      <c r="AP35" s="911">
        <v>27</v>
      </c>
      <c r="AQ35" s="911"/>
      <c r="AR35" s="911"/>
      <c r="AS35" s="911"/>
      <c r="AT35" s="911"/>
      <c r="AU35" s="911">
        <v>27</v>
      </c>
      <c r="AV35" s="911"/>
      <c r="AW35" s="911"/>
      <c r="AX35" s="911"/>
      <c r="AY35" s="911"/>
      <c r="AZ35" s="912" t="s">
        <v>611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422</v>
      </c>
      <c r="AG63" s="922"/>
      <c r="AH63" s="922"/>
      <c r="AI63" s="922"/>
      <c r="AJ63" s="923"/>
      <c r="AK63" s="924"/>
      <c r="AL63" s="919"/>
      <c r="AM63" s="919"/>
      <c r="AN63" s="919"/>
      <c r="AO63" s="919"/>
      <c r="AP63" s="922">
        <f>SUM(AP28:AT62)</f>
        <v>1877</v>
      </c>
      <c r="AQ63" s="922"/>
      <c r="AR63" s="922"/>
      <c r="AS63" s="922"/>
      <c r="AT63" s="922"/>
      <c r="AU63" s="922">
        <f>SUM(AU28:AY62)</f>
        <v>731</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592</v>
      </c>
      <c r="C68" s="950"/>
      <c r="D68" s="950"/>
      <c r="E68" s="950"/>
      <c r="F68" s="950"/>
      <c r="G68" s="950"/>
      <c r="H68" s="950"/>
      <c r="I68" s="950"/>
      <c r="J68" s="950"/>
      <c r="K68" s="950"/>
      <c r="L68" s="950"/>
      <c r="M68" s="950"/>
      <c r="N68" s="950"/>
      <c r="O68" s="950"/>
      <c r="P68" s="951"/>
      <c r="Q68" s="952">
        <v>946</v>
      </c>
      <c r="R68" s="946"/>
      <c r="S68" s="946"/>
      <c r="T68" s="946"/>
      <c r="U68" s="946"/>
      <c r="V68" s="946">
        <v>946</v>
      </c>
      <c r="W68" s="946"/>
      <c r="X68" s="946"/>
      <c r="Y68" s="946"/>
      <c r="Z68" s="946"/>
      <c r="AA68" s="946">
        <v>0</v>
      </c>
      <c r="AB68" s="946"/>
      <c r="AC68" s="946"/>
      <c r="AD68" s="946"/>
      <c r="AE68" s="946"/>
      <c r="AF68" s="946">
        <v>0</v>
      </c>
      <c r="AG68" s="946"/>
      <c r="AH68" s="946"/>
      <c r="AI68" s="946"/>
      <c r="AJ68" s="946"/>
      <c r="AK68" s="946" t="s">
        <v>590</v>
      </c>
      <c r="AL68" s="946"/>
      <c r="AM68" s="946"/>
      <c r="AN68" s="946"/>
      <c r="AO68" s="946"/>
      <c r="AP68" s="946">
        <v>665</v>
      </c>
      <c r="AQ68" s="946"/>
      <c r="AR68" s="946"/>
      <c r="AS68" s="946"/>
      <c r="AT68" s="946"/>
      <c r="AU68" s="946">
        <v>62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593</v>
      </c>
      <c r="C69" s="954"/>
      <c r="D69" s="954"/>
      <c r="E69" s="954"/>
      <c r="F69" s="954"/>
      <c r="G69" s="954"/>
      <c r="H69" s="954"/>
      <c r="I69" s="954"/>
      <c r="J69" s="954"/>
      <c r="K69" s="954"/>
      <c r="L69" s="954"/>
      <c r="M69" s="954"/>
      <c r="N69" s="954"/>
      <c r="O69" s="954"/>
      <c r="P69" s="955"/>
      <c r="Q69" s="956">
        <v>9</v>
      </c>
      <c r="R69" s="911"/>
      <c r="S69" s="911"/>
      <c r="T69" s="911"/>
      <c r="U69" s="911"/>
      <c r="V69" s="911">
        <v>3</v>
      </c>
      <c r="W69" s="911"/>
      <c r="X69" s="911"/>
      <c r="Y69" s="911"/>
      <c r="Z69" s="911"/>
      <c r="AA69" s="911">
        <v>7</v>
      </c>
      <c r="AB69" s="911"/>
      <c r="AC69" s="911"/>
      <c r="AD69" s="911"/>
      <c r="AE69" s="911"/>
      <c r="AF69" s="911">
        <v>7</v>
      </c>
      <c r="AG69" s="911"/>
      <c r="AH69" s="911"/>
      <c r="AI69" s="911"/>
      <c r="AJ69" s="911"/>
      <c r="AK69" s="911" t="s">
        <v>590</v>
      </c>
      <c r="AL69" s="911"/>
      <c r="AM69" s="911"/>
      <c r="AN69" s="911"/>
      <c r="AO69" s="911"/>
      <c r="AP69" s="911" t="s">
        <v>590</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594</v>
      </c>
      <c r="C70" s="954"/>
      <c r="D70" s="954"/>
      <c r="E70" s="954"/>
      <c r="F70" s="954"/>
      <c r="G70" s="954"/>
      <c r="H70" s="954"/>
      <c r="I70" s="954"/>
      <c r="J70" s="954"/>
      <c r="K70" s="954"/>
      <c r="L70" s="954"/>
      <c r="M70" s="954"/>
      <c r="N70" s="954"/>
      <c r="O70" s="954"/>
      <c r="P70" s="955"/>
      <c r="Q70" s="956">
        <v>49</v>
      </c>
      <c r="R70" s="911"/>
      <c r="S70" s="911"/>
      <c r="T70" s="911"/>
      <c r="U70" s="911"/>
      <c r="V70" s="911">
        <v>49</v>
      </c>
      <c r="W70" s="911"/>
      <c r="X70" s="911"/>
      <c r="Y70" s="911"/>
      <c r="Z70" s="911"/>
      <c r="AA70" s="911">
        <v>0</v>
      </c>
      <c r="AB70" s="911"/>
      <c r="AC70" s="911"/>
      <c r="AD70" s="911"/>
      <c r="AE70" s="911"/>
      <c r="AF70" s="911">
        <v>0</v>
      </c>
      <c r="AG70" s="911"/>
      <c r="AH70" s="911"/>
      <c r="AI70" s="911"/>
      <c r="AJ70" s="911"/>
      <c r="AK70" s="911" t="s">
        <v>590</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595</v>
      </c>
      <c r="C71" s="954"/>
      <c r="D71" s="954"/>
      <c r="E71" s="954"/>
      <c r="F71" s="954"/>
      <c r="G71" s="954"/>
      <c r="H71" s="954"/>
      <c r="I71" s="954"/>
      <c r="J71" s="954"/>
      <c r="K71" s="954"/>
      <c r="L71" s="954"/>
      <c r="M71" s="954"/>
      <c r="N71" s="954"/>
      <c r="O71" s="954"/>
      <c r="P71" s="955"/>
      <c r="Q71" s="956">
        <v>61</v>
      </c>
      <c r="R71" s="911"/>
      <c r="S71" s="911"/>
      <c r="T71" s="911"/>
      <c r="U71" s="911"/>
      <c r="V71" s="911">
        <v>61</v>
      </c>
      <c r="W71" s="911"/>
      <c r="X71" s="911"/>
      <c r="Y71" s="911"/>
      <c r="Z71" s="911"/>
      <c r="AA71" s="911">
        <v>0</v>
      </c>
      <c r="AB71" s="911"/>
      <c r="AC71" s="911"/>
      <c r="AD71" s="911"/>
      <c r="AE71" s="911"/>
      <c r="AF71" s="911">
        <v>0</v>
      </c>
      <c r="AG71" s="911"/>
      <c r="AH71" s="911"/>
      <c r="AI71" s="911"/>
      <c r="AJ71" s="911"/>
      <c r="AK71" s="959" t="s">
        <v>590</v>
      </c>
      <c r="AL71" s="960"/>
      <c r="AM71" s="960"/>
      <c r="AN71" s="960"/>
      <c r="AO71" s="910"/>
      <c r="AP71" s="959" t="s">
        <v>590</v>
      </c>
      <c r="AQ71" s="960"/>
      <c r="AR71" s="960"/>
      <c r="AS71" s="960"/>
      <c r="AT71" s="910"/>
      <c r="AU71" s="959" t="s">
        <v>590</v>
      </c>
      <c r="AV71" s="960"/>
      <c r="AW71" s="960"/>
      <c r="AX71" s="960"/>
      <c r="AY71" s="91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596</v>
      </c>
      <c r="C72" s="954"/>
      <c r="D72" s="954"/>
      <c r="E72" s="954"/>
      <c r="F72" s="954"/>
      <c r="G72" s="954"/>
      <c r="H72" s="954"/>
      <c r="I72" s="954"/>
      <c r="J72" s="954"/>
      <c r="K72" s="954"/>
      <c r="L72" s="954"/>
      <c r="M72" s="954"/>
      <c r="N72" s="954"/>
      <c r="O72" s="954"/>
      <c r="P72" s="955"/>
      <c r="Q72" s="956">
        <v>853</v>
      </c>
      <c r="R72" s="911"/>
      <c r="S72" s="911"/>
      <c r="T72" s="911"/>
      <c r="U72" s="911"/>
      <c r="V72" s="911">
        <v>853</v>
      </c>
      <c r="W72" s="911"/>
      <c r="X72" s="911"/>
      <c r="Y72" s="911"/>
      <c r="Z72" s="911"/>
      <c r="AA72" s="911">
        <v>0</v>
      </c>
      <c r="AB72" s="911"/>
      <c r="AC72" s="911"/>
      <c r="AD72" s="911"/>
      <c r="AE72" s="911"/>
      <c r="AF72" s="911">
        <v>0</v>
      </c>
      <c r="AG72" s="911"/>
      <c r="AH72" s="911"/>
      <c r="AI72" s="911"/>
      <c r="AJ72" s="911"/>
      <c r="AK72" s="911" t="s">
        <v>590</v>
      </c>
      <c r="AL72" s="911"/>
      <c r="AM72" s="911"/>
      <c r="AN72" s="911"/>
      <c r="AO72" s="911"/>
      <c r="AP72" s="911">
        <v>474</v>
      </c>
      <c r="AQ72" s="911"/>
      <c r="AR72" s="911"/>
      <c r="AS72" s="911"/>
      <c r="AT72" s="911"/>
      <c r="AU72" s="911">
        <v>122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597</v>
      </c>
      <c r="C73" s="954"/>
      <c r="D73" s="954"/>
      <c r="E73" s="954"/>
      <c r="F73" s="954"/>
      <c r="G73" s="954"/>
      <c r="H73" s="954"/>
      <c r="I73" s="954"/>
      <c r="J73" s="954"/>
      <c r="K73" s="954"/>
      <c r="L73" s="954"/>
      <c r="M73" s="954"/>
      <c r="N73" s="954"/>
      <c r="O73" s="954"/>
      <c r="P73" s="955"/>
      <c r="Q73" s="956">
        <v>145</v>
      </c>
      <c r="R73" s="911"/>
      <c r="S73" s="911"/>
      <c r="T73" s="911"/>
      <c r="U73" s="911"/>
      <c r="V73" s="911">
        <v>137</v>
      </c>
      <c r="W73" s="911"/>
      <c r="X73" s="911"/>
      <c r="Y73" s="911"/>
      <c r="Z73" s="911"/>
      <c r="AA73" s="911">
        <v>9</v>
      </c>
      <c r="AB73" s="911"/>
      <c r="AC73" s="911"/>
      <c r="AD73" s="911"/>
      <c r="AE73" s="911"/>
      <c r="AF73" s="911">
        <v>9</v>
      </c>
      <c r="AG73" s="911"/>
      <c r="AH73" s="911"/>
      <c r="AI73" s="911"/>
      <c r="AJ73" s="911"/>
      <c r="AK73" s="911" t="s">
        <v>590</v>
      </c>
      <c r="AL73" s="911"/>
      <c r="AM73" s="911"/>
      <c r="AN73" s="911"/>
      <c r="AO73" s="911"/>
      <c r="AP73" s="911" t="s">
        <v>590</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598</v>
      </c>
      <c r="C74" s="954"/>
      <c r="D74" s="954"/>
      <c r="E74" s="954"/>
      <c r="F74" s="954"/>
      <c r="G74" s="954"/>
      <c r="H74" s="954"/>
      <c r="I74" s="954"/>
      <c r="J74" s="954"/>
      <c r="K74" s="954"/>
      <c r="L74" s="954"/>
      <c r="M74" s="954"/>
      <c r="N74" s="954"/>
      <c r="O74" s="954"/>
      <c r="P74" s="955"/>
      <c r="Q74" s="956">
        <v>4831</v>
      </c>
      <c r="R74" s="911"/>
      <c r="S74" s="911"/>
      <c r="T74" s="911"/>
      <c r="U74" s="911"/>
      <c r="V74" s="911">
        <v>3696</v>
      </c>
      <c r="W74" s="911"/>
      <c r="X74" s="911"/>
      <c r="Y74" s="911"/>
      <c r="Z74" s="911"/>
      <c r="AA74" s="911">
        <v>1135</v>
      </c>
      <c r="AB74" s="911"/>
      <c r="AC74" s="911"/>
      <c r="AD74" s="911"/>
      <c r="AE74" s="911"/>
      <c r="AF74" s="911">
        <v>1135</v>
      </c>
      <c r="AG74" s="911"/>
      <c r="AH74" s="911"/>
      <c r="AI74" s="911"/>
      <c r="AJ74" s="911"/>
      <c r="AK74" s="911">
        <v>3</v>
      </c>
      <c r="AL74" s="911"/>
      <c r="AM74" s="911"/>
      <c r="AN74" s="911"/>
      <c r="AO74" s="911"/>
      <c r="AP74" s="911" t="s">
        <v>590</v>
      </c>
      <c r="AQ74" s="911"/>
      <c r="AR74" s="911"/>
      <c r="AS74" s="911"/>
      <c r="AT74" s="911"/>
      <c r="AU74" s="911" t="s">
        <v>590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599</v>
      </c>
      <c r="C75" s="954"/>
      <c r="D75" s="954"/>
      <c r="E75" s="954"/>
      <c r="F75" s="954"/>
      <c r="G75" s="954"/>
      <c r="H75" s="954"/>
      <c r="I75" s="954"/>
      <c r="J75" s="954"/>
      <c r="K75" s="954"/>
      <c r="L75" s="954"/>
      <c r="M75" s="954"/>
      <c r="N75" s="954"/>
      <c r="O75" s="954"/>
      <c r="P75" s="955"/>
      <c r="Q75" s="961">
        <v>9</v>
      </c>
      <c r="R75" s="960"/>
      <c r="S75" s="960"/>
      <c r="T75" s="960"/>
      <c r="U75" s="910"/>
      <c r="V75" s="959">
        <v>9</v>
      </c>
      <c r="W75" s="960"/>
      <c r="X75" s="960"/>
      <c r="Y75" s="960"/>
      <c r="Z75" s="910"/>
      <c r="AA75" s="959">
        <v>0</v>
      </c>
      <c r="AB75" s="960"/>
      <c r="AC75" s="960"/>
      <c r="AD75" s="960"/>
      <c r="AE75" s="910"/>
      <c r="AF75" s="959">
        <v>0</v>
      </c>
      <c r="AG75" s="960"/>
      <c r="AH75" s="960"/>
      <c r="AI75" s="960"/>
      <c r="AJ75" s="910"/>
      <c r="AK75" s="959" t="s">
        <v>590</v>
      </c>
      <c r="AL75" s="960"/>
      <c r="AM75" s="960"/>
      <c r="AN75" s="960"/>
      <c r="AO75" s="910"/>
      <c r="AP75" s="959" t="s">
        <v>590</v>
      </c>
      <c r="AQ75" s="960"/>
      <c r="AR75" s="960"/>
      <c r="AS75" s="960"/>
      <c r="AT75" s="910"/>
      <c r="AU75" s="959" t="s">
        <v>590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600</v>
      </c>
      <c r="C76" s="954"/>
      <c r="D76" s="954"/>
      <c r="E76" s="954"/>
      <c r="F76" s="954"/>
      <c r="G76" s="954"/>
      <c r="H76" s="954"/>
      <c r="I76" s="954"/>
      <c r="J76" s="954"/>
      <c r="K76" s="954"/>
      <c r="L76" s="954"/>
      <c r="M76" s="954"/>
      <c r="N76" s="954"/>
      <c r="O76" s="954"/>
      <c r="P76" s="955"/>
      <c r="Q76" s="961">
        <v>54</v>
      </c>
      <c r="R76" s="960"/>
      <c r="S76" s="960"/>
      <c r="T76" s="960"/>
      <c r="U76" s="910"/>
      <c r="V76" s="959">
        <v>50</v>
      </c>
      <c r="W76" s="960"/>
      <c r="X76" s="960"/>
      <c r="Y76" s="960"/>
      <c r="Z76" s="910"/>
      <c r="AA76" s="959">
        <v>4</v>
      </c>
      <c r="AB76" s="960"/>
      <c r="AC76" s="960"/>
      <c r="AD76" s="960"/>
      <c r="AE76" s="910"/>
      <c r="AF76" s="959">
        <v>4</v>
      </c>
      <c r="AG76" s="960"/>
      <c r="AH76" s="960"/>
      <c r="AI76" s="960"/>
      <c r="AJ76" s="910"/>
      <c r="AK76" s="959" t="s">
        <v>590</v>
      </c>
      <c r="AL76" s="960"/>
      <c r="AM76" s="960"/>
      <c r="AN76" s="960"/>
      <c r="AO76" s="910"/>
      <c r="AP76" s="959" t="s">
        <v>590</v>
      </c>
      <c r="AQ76" s="960"/>
      <c r="AR76" s="960"/>
      <c r="AS76" s="960"/>
      <c r="AT76" s="910"/>
      <c r="AU76" s="959" t="s">
        <v>590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601</v>
      </c>
      <c r="C77" s="954"/>
      <c r="D77" s="954"/>
      <c r="E77" s="954"/>
      <c r="F77" s="954"/>
      <c r="G77" s="954"/>
      <c r="H77" s="954"/>
      <c r="I77" s="954"/>
      <c r="J77" s="954"/>
      <c r="K77" s="954"/>
      <c r="L77" s="954"/>
      <c r="M77" s="954"/>
      <c r="N77" s="954"/>
      <c r="O77" s="954"/>
      <c r="P77" s="955"/>
      <c r="Q77" s="961">
        <v>145430</v>
      </c>
      <c r="R77" s="960"/>
      <c r="S77" s="960"/>
      <c r="T77" s="960"/>
      <c r="U77" s="910"/>
      <c r="V77" s="959">
        <v>141225</v>
      </c>
      <c r="W77" s="960"/>
      <c r="X77" s="960"/>
      <c r="Y77" s="960"/>
      <c r="Z77" s="910"/>
      <c r="AA77" s="959">
        <v>4204</v>
      </c>
      <c r="AB77" s="960"/>
      <c r="AC77" s="960"/>
      <c r="AD77" s="960"/>
      <c r="AE77" s="910"/>
      <c r="AF77" s="959">
        <v>4204</v>
      </c>
      <c r="AG77" s="960"/>
      <c r="AH77" s="960"/>
      <c r="AI77" s="960"/>
      <c r="AJ77" s="910"/>
      <c r="AK77" s="959" t="s">
        <v>590</v>
      </c>
      <c r="AL77" s="960"/>
      <c r="AM77" s="960"/>
      <c r="AN77" s="960"/>
      <c r="AO77" s="910"/>
      <c r="AP77" s="959" t="s">
        <v>590</v>
      </c>
      <c r="AQ77" s="960"/>
      <c r="AR77" s="960"/>
      <c r="AS77" s="960"/>
      <c r="AT77" s="910"/>
      <c r="AU77" s="959" t="s">
        <v>590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5359</v>
      </c>
      <c r="AG88" s="922"/>
      <c r="AH88" s="922"/>
      <c r="AI88" s="922"/>
      <c r="AJ88" s="922"/>
      <c r="AK88" s="919"/>
      <c r="AL88" s="919"/>
      <c r="AM88" s="919"/>
      <c r="AN88" s="919"/>
      <c r="AO88" s="919"/>
      <c r="AP88" s="922">
        <f>SUM(AP68:AT87)</f>
        <v>1139</v>
      </c>
      <c r="AQ88" s="922"/>
      <c r="AR88" s="922"/>
      <c r="AS88" s="922"/>
      <c r="AT88" s="922"/>
      <c r="AU88" s="922">
        <f>SUM(AU68:AY87)</f>
        <v>184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37</v>
      </c>
      <c r="CS102" s="930"/>
      <c r="CT102" s="930"/>
      <c r="CU102" s="930"/>
      <c r="CV102" s="973"/>
      <c r="CW102" s="972">
        <f t="shared" ref="CW102" si="0">SUM(CW7:DA88)</f>
        <v>2</v>
      </c>
      <c r="CX102" s="930"/>
      <c r="CY102" s="930"/>
      <c r="CZ102" s="930"/>
      <c r="DA102" s="973"/>
      <c r="DB102" s="972">
        <f t="shared" ref="DB102" si="1">SUM(DB7:DF88)</f>
        <v>17</v>
      </c>
      <c r="DC102" s="930"/>
      <c r="DD102" s="930"/>
      <c r="DE102" s="930"/>
      <c r="DF102" s="973"/>
      <c r="DG102" s="972">
        <f t="shared" ref="DG102" si="2">SUM(DG7:DK88)</f>
        <v>0</v>
      </c>
      <c r="DH102" s="930"/>
      <c r="DI102" s="930"/>
      <c r="DJ102" s="930"/>
      <c r="DK102" s="973"/>
      <c r="DL102" s="972">
        <f t="shared" ref="DL102" si="3">SUM(DL7:DP88)</f>
        <v>0</v>
      </c>
      <c r="DM102" s="930"/>
      <c r="DN102" s="930"/>
      <c r="DO102" s="930"/>
      <c r="DP102" s="973"/>
      <c r="DQ102" s="972">
        <f t="shared" ref="DQ102" si="4">SUM(DQ7:DU88)</f>
        <v>0</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304</v>
      </c>
      <c r="AG109" s="975"/>
      <c r="AH109" s="975"/>
      <c r="AI109" s="975"/>
      <c r="AJ109" s="976"/>
      <c r="AK109" s="974" t="s">
        <v>303</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304</v>
      </c>
      <c r="BW109" s="975"/>
      <c r="BX109" s="975"/>
      <c r="BY109" s="975"/>
      <c r="BZ109" s="976"/>
      <c r="CA109" s="974" t="s">
        <v>303</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304</v>
      </c>
      <c r="DM109" s="975"/>
      <c r="DN109" s="975"/>
      <c r="DO109" s="975"/>
      <c r="DP109" s="976"/>
      <c r="DQ109" s="974" t="s">
        <v>303</v>
      </c>
      <c r="DR109" s="975"/>
      <c r="DS109" s="975"/>
      <c r="DT109" s="975"/>
      <c r="DU109" s="976"/>
      <c r="DV109" s="974" t="s">
        <v>433</v>
      </c>
      <c r="DW109" s="975"/>
      <c r="DX109" s="975"/>
      <c r="DY109" s="975"/>
      <c r="DZ109" s="977"/>
    </row>
    <row r="110" spans="1:131" s="246" customFormat="1" ht="26.25" customHeight="1">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1398038</v>
      </c>
      <c r="AB110" s="982"/>
      <c r="AC110" s="982"/>
      <c r="AD110" s="982"/>
      <c r="AE110" s="983"/>
      <c r="AF110" s="984">
        <v>1284508</v>
      </c>
      <c r="AG110" s="982"/>
      <c r="AH110" s="982"/>
      <c r="AI110" s="982"/>
      <c r="AJ110" s="983"/>
      <c r="AK110" s="984">
        <v>1418229</v>
      </c>
      <c r="AL110" s="982"/>
      <c r="AM110" s="982"/>
      <c r="AN110" s="982"/>
      <c r="AO110" s="983"/>
      <c r="AP110" s="985">
        <v>36.9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13554984</v>
      </c>
      <c r="BR110" s="1017"/>
      <c r="BS110" s="1017"/>
      <c r="BT110" s="1017"/>
      <c r="BU110" s="1017"/>
      <c r="BV110" s="1017">
        <v>14022141</v>
      </c>
      <c r="BW110" s="1017"/>
      <c r="BX110" s="1017"/>
      <c r="BY110" s="1017"/>
      <c r="BZ110" s="1017"/>
      <c r="CA110" s="1017">
        <v>13717012</v>
      </c>
      <c r="CB110" s="1017"/>
      <c r="CC110" s="1017"/>
      <c r="CD110" s="1017"/>
      <c r="CE110" s="1017"/>
      <c r="CF110" s="1031">
        <v>357.2</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413</v>
      </c>
      <c r="DH110" s="1017"/>
      <c r="DI110" s="1017"/>
      <c r="DJ110" s="1017"/>
      <c r="DK110" s="1017"/>
      <c r="DL110" s="1017" t="s">
        <v>129</v>
      </c>
      <c r="DM110" s="1017"/>
      <c r="DN110" s="1017"/>
      <c r="DO110" s="1017"/>
      <c r="DP110" s="1017"/>
      <c r="DQ110" s="1017" t="s">
        <v>439</v>
      </c>
      <c r="DR110" s="1017"/>
      <c r="DS110" s="1017"/>
      <c r="DT110" s="1017"/>
      <c r="DU110" s="1017"/>
      <c r="DV110" s="1018" t="s">
        <v>413</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413</v>
      </c>
      <c r="AL111" s="1024"/>
      <c r="AM111" s="1024"/>
      <c r="AN111" s="1024"/>
      <c r="AO111" s="1025"/>
      <c r="AP111" s="1027" t="s">
        <v>439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413</v>
      </c>
      <c r="BW111" s="1010"/>
      <c r="BX111" s="1010"/>
      <c r="BY111" s="1010"/>
      <c r="BZ111" s="1010"/>
      <c r="CA111" s="1010" t="s">
        <v>413</v>
      </c>
      <c r="CB111" s="1010"/>
      <c r="CC111" s="1010"/>
      <c r="CD111" s="1010"/>
      <c r="CE111" s="1010"/>
      <c r="CF111" s="1004" t="s">
        <v>413</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129</v>
      </c>
      <c r="DM111" s="1010"/>
      <c r="DN111" s="1010"/>
      <c r="DO111" s="1010"/>
      <c r="DP111" s="1010"/>
      <c r="DQ111" s="1010" t="s">
        <v>439</v>
      </c>
      <c r="DR111" s="1010"/>
      <c r="DS111" s="1010"/>
      <c r="DT111" s="1010"/>
      <c r="DU111" s="1010"/>
      <c r="DV111" s="1011" t="s">
        <v>129</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413</v>
      </c>
      <c r="AB112" s="1049"/>
      <c r="AC112" s="1049"/>
      <c r="AD112" s="1049"/>
      <c r="AE112" s="1050"/>
      <c r="AF112" s="1051" t="s">
        <v>413</v>
      </c>
      <c r="AG112" s="1049"/>
      <c r="AH112" s="1049"/>
      <c r="AI112" s="1049"/>
      <c r="AJ112" s="1050"/>
      <c r="AK112" s="1051" t="s">
        <v>413</v>
      </c>
      <c r="AL112" s="1049"/>
      <c r="AM112" s="1049"/>
      <c r="AN112" s="1049"/>
      <c r="AO112" s="1050"/>
      <c r="AP112" s="1052" t="s">
        <v>129</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769696</v>
      </c>
      <c r="BR112" s="1010"/>
      <c r="BS112" s="1010"/>
      <c r="BT112" s="1010"/>
      <c r="BU112" s="1010"/>
      <c r="BV112" s="1010">
        <v>754584</v>
      </c>
      <c r="BW112" s="1010"/>
      <c r="BX112" s="1010"/>
      <c r="BY112" s="1010"/>
      <c r="BZ112" s="1010"/>
      <c r="CA112" s="1010">
        <v>730897</v>
      </c>
      <c r="CB112" s="1010"/>
      <c r="CC112" s="1010"/>
      <c r="CD112" s="1010"/>
      <c r="CE112" s="1010"/>
      <c r="CF112" s="1004">
        <v>19</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60795</v>
      </c>
      <c r="AB113" s="1024"/>
      <c r="AC113" s="1024"/>
      <c r="AD113" s="1024"/>
      <c r="AE113" s="1025"/>
      <c r="AF113" s="1026">
        <v>62059</v>
      </c>
      <c r="AG113" s="1024"/>
      <c r="AH113" s="1024"/>
      <c r="AI113" s="1024"/>
      <c r="AJ113" s="1025"/>
      <c r="AK113" s="1026">
        <v>61978</v>
      </c>
      <c r="AL113" s="1024"/>
      <c r="AM113" s="1024"/>
      <c r="AN113" s="1024"/>
      <c r="AO113" s="1025"/>
      <c r="AP113" s="1027">
        <v>1.6</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235794</v>
      </c>
      <c r="BR113" s="1010"/>
      <c r="BS113" s="1010"/>
      <c r="BT113" s="1010"/>
      <c r="BU113" s="1010"/>
      <c r="BV113" s="1010">
        <v>198746</v>
      </c>
      <c r="BW113" s="1010"/>
      <c r="BX113" s="1010"/>
      <c r="BY113" s="1010"/>
      <c r="BZ113" s="1010"/>
      <c r="CA113" s="1010">
        <v>183376</v>
      </c>
      <c r="CB113" s="1010"/>
      <c r="CC113" s="1010"/>
      <c r="CD113" s="1010"/>
      <c r="CE113" s="1010"/>
      <c r="CF113" s="1004">
        <v>4.8</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57455</v>
      </c>
      <c r="AB114" s="1049"/>
      <c r="AC114" s="1049"/>
      <c r="AD114" s="1049"/>
      <c r="AE114" s="1050"/>
      <c r="AF114" s="1051">
        <v>47134</v>
      </c>
      <c r="AG114" s="1049"/>
      <c r="AH114" s="1049"/>
      <c r="AI114" s="1049"/>
      <c r="AJ114" s="1050"/>
      <c r="AK114" s="1051">
        <v>24190</v>
      </c>
      <c r="AL114" s="1049"/>
      <c r="AM114" s="1049"/>
      <c r="AN114" s="1049"/>
      <c r="AO114" s="1050"/>
      <c r="AP114" s="1052">
        <v>0.6</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1514045</v>
      </c>
      <c r="BR114" s="1010"/>
      <c r="BS114" s="1010"/>
      <c r="BT114" s="1010"/>
      <c r="BU114" s="1010"/>
      <c r="BV114" s="1010">
        <v>1516512</v>
      </c>
      <c r="BW114" s="1010"/>
      <c r="BX114" s="1010"/>
      <c r="BY114" s="1010"/>
      <c r="BZ114" s="1010"/>
      <c r="CA114" s="1010">
        <v>1406509</v>
      </c>
      <c r="CB114" s="1010"/>
      <c r="CC114" s="1010"/>
      <c r="CD114" s="1010"/>
      <c r="CE114" s="1010"/>
      <c r="CF114" s="1004">
        <v>36.6</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413</v>
      </c>
      <c r="DH114" s="1049"/>
      <c r="DI114" s="1049"/>
      <c r="DJ114" s="1049"/>
      <c r="DK114" s="1050"/>
      <c r="DL114" s="1051" t="s">
        <v>129</v>
      </c>
      <c r="DM114" s="1049"/>
      <c r="DN114" s="1049"/>
      <c r="DO114" s="1049"/>
      <c r="DP114" s="1050"/>
      <c r="DQ114" s="1051" t="s">
        <v>413</v>
      </c>
      <c r="DR114" s="1049"/>
      <c r="DS114" s="1049"/>
      <c r="DT114" s="1049"/>
      <c r="DU114" s="1050"/>
      <c r="DV114" s="1052" t="s">
        <v>129</v>
      </c>
      <c r="DW114" s="1053"/>
      <c r="DX114" s="1053"/>
      <c r="DY114" s="1053"/>
      <c r="DZ114" s="1054"/>
    </row>
    <row r="115" spans="1:130" s="246" customFormat="1" ht="26.25" customHeight="1">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413</v>
      </c>
      <c r="AB115" s="1024"/>
      <c r="AC115" s="1024"/>
      <c r="AD115" s="1024"/>
      <c r="AE115" s="1025"/>
      <c r="AF115" s="1026">
        <v>1829</v>
      </c>
      <c r="AG115" s="1024"/>
      <c r="AH115" s="1024"/>
      <c r="AI115" s="1024"/>
      <c r="AJ115" s="1025"/>
      <c r="AK115" s="1026" t="s">
        <v>129</v>
      </c>
      <c r="AL115" s="1024"/>
      <c r="AM115" s="1024"/>
      <c r="AN115" s="1024"/>
      <c r="AO115" s="1025"/>
      <c r="AP115" s="1027" t="s">
        <v>413</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v>36074</v>
      </c>
      <c r="BW115" s="1010"/>
      <c r="BX115" s="1010"/>
      <c r="BY115" s="1010"/>
      <c r="BZ115" s="1010"/>
      <c r="CA115" s="1010" t="s">
        <v>129</v>
      </c>
      <c r="CB115" s="1010"/>
      <c r="CC115" s="1010"/>
      <c r="CD115" s="1010"/>
      <c r="CE115" s="1010"/>
      <c r="CF115" s="1004" t="s">
        <v>129</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413</v>
      </c>
      <c r="DM115" s="1049"/>
      <c r="DN115" s="1049"/>
      <c r="DO115" s="1049"/>
      <c r="DP115" s="1050"/>
      <c r="DQ115" s="1051" t="s">
        <v>413</v>
      </c>
      <c r="DR115" s="1049"/>
      <c r="DS115" s="1049"/>
      <c r="DT115" s="1049"/>
      <c r="DU115" s="1050"/>
      <c r="DV115" s="1052" t="s">
        <v>129</v>
      </c>
      <c r="DW115" s="1053"/>
      <c r="DX115" s="1053"/>
      <c r="DY115" s="1053"/>
      <c r="DZ115" s="1054"/>
    </row>
    <row r="116" spans="1:130" s="246" customFormat="1" ht="26.25" customHeight="1">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800</v>
      </c>
      <c r="AB116" s="1049"/>
      <c r="AC116" s="1049"/>
      <c r="AD116" s="1049"/>
      <c r="AE116" s="1050"/>
      <c r="AF116" s="1051">
        <v>419</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413</v>
      </c>
      <c r="BR116" s="1010"/>
      <c r="BS116" s="1010"/>
      <c r="BT116" s="1010"/>
      <c r="BU116" s="1010"/>
      <c r="BV116" s="1010" t="s">
        <v>129</v>
      </c>
      <c r="BW116" s="1010"/>
      <c r="BX116" s="1010"/>
      <c r="BY116" s="1010"/>
      <c r="BZ116" s="1010"/>
      <c r="CA116" s="1010" t="s">
        <v>129</v>
      </c>
      <c r="CB116" s="1010"/>
      <c r="CC116" s="1010"/>
      <c r="CD116" s="1010"/>
      <c r="CE116" s="1010"/>
      <c r="CF116" s="1004" t="s">
        <v>413</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413</v>
      </c>
      <c r="DM116" s="1049"/>
      <c r="DN116" s="1049"/>
      <c r="DO116" s="1049"/>
      <c r="DP116" s="1050"/>
      <c r="DQ116" s="1051" t="s">
        <v>129</v>
      </c>
      <c r="DR116" s="1049"/>
      <c r="DS116" s="1049"/>
      <c r="DT116" s="1049"/>
      <c r="DU116" s="1050"/>
      <c r="DV116" s="1052" t="s">
        <v>413</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1517088</v>
      </c>
      <c r="AB117" s="1067"/>
      <c r="AC117" s="1067"/>
      <c r="AD117" s="1067"/>
      <c r="AE117" s="1068"/>
      <c r="AF117" s="1069">
        <v>1395949</v>
      </c>
      <c r="AG117" s="1067"/>
      <c r="AH117" s="1067"/>
      <c r="AI117" s="1067"/>
      <c r="AJ117" s="1068"/>
      <c r="AK117" s="1069">
        <v>1504398</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461</v>
      </c>
      <c r="BR117" s="1010"/>
      <c r="BS117" s="1010"/>
      <c r="BT117" s="1010"/>
      <c r="BU117" s="1010"/>
      <c r="BV117" s="1010" t="s">
        <v>461</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463</v>
      </c>
      <c r="DW117" s="1053"/>
      <c r="DX117" s="1053"/>
      <c r="DY117" s="1053"/>
      <c r="DZ117" s="1054"/>
    </row>
    <row r="118" spans="1:130" s="246" customFormat="1" ht="26.25" customHeight="1">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304</v>
      </c>
      <c r="AG118" s="975"/>
      <c r="AH118" s="975"/>
      <c r="AI118" s="975"/>
      <c r="AJ118" s="976"/>
      <c r="AK118" s="974" t="s">
        <v>303</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129</v>
      </c>
      <c r="BW118" s="1088"/>
      <c r="BX118" s="1088"/>
      <c r="BY118" s="1088"/>
      <c r="BZ118" s="1088"/>
      <c r="CA118" s="1088" t="s">
        <v>129</v>
      </c>
      <c r="CB118" s="1088"/>
      <c r="CC118" s="1088"/>
      <c r="CD118" s="1088"/>
      <c r="CE118" s="1088"/>
      <c r="CF118" s="1004" t="s">
        <v>466</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468</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470</v>
      </c>
      <c r="BP119" s="1096"/>
      <c r="BQ119" s="1087">
        <v>16074519</v>
      </c>
      <c r="BR119" s="1088"/>
      <c r="BS119" s="1088"/>
      <c r="BT119" s="1088"/>
      <c r="BU119" s="1088"/>
      <c r="BV119" s="1088">
        <v>16528057</v>
      </c>
      <c r="BW119" s="1088"/>
      <c r="BX119" s="1088"/>
      <c r="BY119" s="1088"/>
      <c r="BZ119" s="1088"/>
      <c r="CA119" s="1088">
        <v>16037794</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466</v>
      </c>
      <c r="DM119" s="1074"/>
      <c r="DN119" s="1074"/>
      <c r="DO119" s="1074"/>
      <c r="DP119" s="1075"/>
      <c r="DQ119" s="1073" t="s">
        <v>129</v>
      </c>
      <c r="DR119" s="1074"/>
      <c r="DS119" s="1074"/>
      <c r="DT119" s="1074"/>
      <c r="DU119" s="1075"/>
      <c r="DV119" s="1076" t="s">
        <v>465</v>
      </c>
      <c r="DW119" s="1077"/>
      <c r="DX119" s="1077"/>
      <c r="DY119" s="1077"/>
      <c r="DZ119" s="1078"/>
    </row>
    <row r="120" spans="1:130" s="246" customFormat="1" ht="26.25" customHeight="1">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5003373</v>
      </c>
      <c r="BR120" s="1017"/>
      <c r="BS120" s="1017"/>
      <c r="BT120" s="1017"/>
      <c r="BU120" s="1017"/>
      <c r="BV120" s="1017">
        <v>4391809</v>
      </c>
      <c r="BW120" s="1017"/>
      <c r="BX120" s="1017"/>
      <c r="BY120" s="1017"/>
      <c r="BZ120" s="1017"/>
      <c r="CA120" s="1017">
        <v>4571515</v>
      </c>
      <c r="CB120" s="1017"/>
      <c r="CC120" s="1017"/>
      <c r="CD120" s="1017"/>
      <c r="CE120" s="1017"/>
      <c r="CF120" s="1031">
        <v>119</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394819</v>
      </c>
      <c r="DH120" s="1017"/>
      <c r="DI120" s="1017"/>
      <c r="DJ120" s="1017"/>
      <c r="DK120" s="1017"/>
      <c r="DL120" s="1017">
        <v>399123</v>
      </c>
      <c r="DM120" s="1017"/>
      <c r="DN120" s="1017"/>
      <c r="DO120" s="1017"/>
      <c r="DP120" s="1017"/>
      <c r="DQ120" s="1017">
        <v>400710</v>
      </c>
      <c r="DR120" s="1017"/>
      <c r="DS120" s="1017"/>
      <c r="DT120" s="1017"/>
      <c r="DU120" s="1017"/>
      <c r="DV120" s="1018">
        <v>10.4</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147756</v>
      </c>
      <c r="BR121" s="1010"/>
      <c r="BS121" s="1010"/>
      <c r="BT121" s="1010"/>
      <c r="BU121" s="1010"/>
      <c r="BV121" s="1010">
        <v>116312</v>
      </c>
      <c r="BW121" s="1010"/>
      <c r="BX121" s="1010"/>
      <c r="BY121" s="1010"/>
      <c r="BZ121" s="1010"/>
      <c r="CA121" s="1010">
        <v>87749</v>
      </c>
      <c r="CB121" s="1010"/>
      <c r="CC121" s="1010"/>
      <c r="CD121" s="1010"/>
      <c r="CE121" s="1010"/>
      <c r="CF121" s="1004">
        <v>2.2999999999999998</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342312</v>
      </c>
      <c r="DH121" s="1010"/>
      <c r="DI121" s="1010"/>
      <c r="DJ121" s="1010"/>
      <c r="DK121" s="1010"/>
      <c r="DL121" s="1010">
        <v>320872</v>
      </c>
      <c r="DM121" s="1010"/>
      <c r="DN121" s="1010"/>
      <c r="DO121" s="1010"/>
      <c r="DP121" s="1010"/>
      <c r="DQ121" s="1010">
        <v>299025</v>
      </c>
      <c r="DR121" s="1010"/>
      <c r="DS121" s="1010"/>
      <c r="DT121" s="1010"/>
      <c r="DU121" s="1010"/>
      <c r="DV121" s="1011">
        <v>7.8</v>
      </c>
      <c r="DW121" s="1011"/>
      <c r="DX121" s="1011"/>
      <c r="DY121" s="1011"/>
      <c r="DZ121" s="1012"/>
    </row>
    <row r="122" spans="1:130" s="246" customFormat="1" ht="26.25" customHeight="1">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468</v>
      </c>
      <c r="AL122" s="1049"/>
      <c r="AM122" s="1049"/>
      <c r="AN122" s="1049"/>
      <c r="AO122" s="1050"/>
      <c r="AP122" s="1052" t="s">
        <v>465</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11548034</v>
      </c>
      <c r="BR122" s="1088"/>
      <c r="BS122" s="1088"/>
      <c r="BT122" s="1088"/>
      <c r="BU122" s="1088"/>
      <c r="BV122" s="1088">
        <v>12447836</v>
      </c>
      <c r="BW122" s="1088"/>
      <c r="BX122" s="1088"/>
      <c r="BY122" s="1088"/>
      <c r="BZ122" s="1088"/>
      <c r="CA122" s="1088">
        <v>12003768</v>
      </c>
      <c r="CB122" s="1088"/>
      <c r="CC122" s="1088"/>
      <c r="CD122" s="1088"/>
      <c r="CE122" s="1088"/>
      <c r="CF122" s="1108">
        <v>312.60000000000002</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32565</v>
      </c>
      <c r="DH122" s="1010"/>
      <c r="DI122" s="1010"/>
      <c r="DJ122" s="1010"/>
      <c r="DK122" s="1010"/>
      <c r="DL122" s="1010">
        <v>29848</v>
      </c>
      <c r="DM122" s="1010"/>
      <c r="DN122" s="1010"/>
      <c r="DO122" s="1010"/>
      <c r="DP122" s="1010"/>
      <c r="DQ122" s="1010">
        <v>27080</v>
      </c>
      <c r="DR122" s="1010"/>
      <c r="DS122" s="1010"/>
      <c r="DT122" s="1010"/>
      <c r="DU122" s="1010"/>
      <c r="DV122" s="1011">
        <v>0.7</v>
      </c>
      <c r="DW122" s="1011"/>
      <c r="DX122" s="1011"/>
      <c r="DY122" s="1011"/>
      <c r="DZ122" s="1012"/>
    </row>
    <row r="123" spans="1:130" s="246" customFormat="1" ht="26.25" customHeight="1">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466</v>
      </c>
      <c r="AL123" s="1049"/>
      <c r="AM123" s="1049"/>
      <c r="AN123" s="1049"/>
      <c r="AO123" s="1050"/>
      <c r="AP123" s="1052" t="s">
        <v>129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481</v>
      </c>
      <c r="BP123" s="1096"/>
      <c r="BQ123" s="1155">
        <v>16699163</v>
      </c>
      <c r="BR123" s="1156"/>
      <c r="BS123" s="1156"/>
      <c r="BT123" s="1156"/>
      <c r="BU123" s="1156"/>
      <c r="BV123" s="1156">
        <v>16955957</v>
      </c>
      <c r="BW123" s="1156"/>
      <c r="BX123" s="1156"/>
      <c r="BY123" s="1156"/>
      <c r="BZ123" s="1156"/>
      <c r="CA123" s="1156">
        <v>16663032</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v>4741</v>
      </c>
      <c r="DM123" s="1049"/>
      <c r="DN123" s="1049"/>
      <c r="DO123" s="1049"/>
      <c r="DP123" s="1050"/>
      <c r="DQ123" s="1051">
        <v>4082</v>
      </c>
      <c r="DR123" s="1049"/>
      <c r="DS123" s="1049"/>
      <c r="DT123" s="1049"/>
      <c r="DU123" s="1050"/>
      <c r="DV123" s="1052">
        <v>0.1</v>
      </c>
      <c r="DW123" s="1053"/>
      <c r="DX123" s="1053"/>
      <c r="DY123" s="1053"/>
      <c r="DZ123" s="1054"/>
    </row>
    <row r="124" spans="1:130" s="246" customFormat="1" ht="26.25" customHeight="1" thickBot="1">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v>1829</v>
      </c>
      <c r="AG124" s="1049"/>
      <c r="AH124" s="1049"/>
      <c r="AI124" s="1049"/>
      <c r="AJ124" s="1050"/>
      <c r="AK124" s="1051" t="s">
        <v>466</v>
      </c>
      <c r="AL124" s="1049"/>
      <c r="AM124" s="1049"/>
      <c r="AN124" s="1049"/>
      <c r="AO124" s="1050"/>
      <c r="AP124" s="1052" t="s">
        <v>129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468</v>
      </c>
      <c r="BW124" s="1118"/>
      <c r="BX124" s="1118"/>
      <c r="BY124" s="1118"/>
      <c r="BZ124" s="1118"/>
      <c r="CA124" s="1118" t="s">
        <v>465</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466</v>
      </c>
      <c r="DH124" s="1074"/>
      <c r="DI124" s="1074"/>
      <c r="DJ124" s="1074"/>
      <c r="DK124" s="1075"/>
      <c r="DL124" s="1073" t="s">
        <v>461</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468</v>
      </c>
      <c r="AG125" s="1049"/>
      <c r="AH125" s="1049"/>
      <c r="AI125" s="1049"/>
      <c r="AJ125" s="1050"/>
      <c r="AK125" s="1051" t="s">
        <v>129</v>
      </c>
      <c r="AL125" s="1049"/>
      <c r="AM125" s="1049"/>
      <c r="AN125" s="1049"/>
      <c r="AO125" s="1050"/>
      <c r="AP125" s="1052" t="s">
        <v>461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468</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466</v>
      </c>
      <c r="AG126" s="1049"/>
      <c r="AH126" s="1049"/>
      <c r="AI126" s="1049"/>
      <c r="AJ126" s="1050"/>
      <c r="AK126" s="1051" t="s">
        <v>461</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461</v>
      </c>
      <c r="DM126" s="1010"/>
      <c r="DN126" s="1010"/>
      <c r="DO126" s="1010"/>
      <c r="DP126" s="1010"/>
      <c r="DQ126" s="1010" t="s">
        <v>129</v>
      </c>
      <c r="DR126" s="1010"/>
      <c r="DS126" s="1010"/>
      <c r="DT126" s="1010"/>
      <c r="DU126" s="1010"/>
      <c r="DV126" s="1011" t="s">
        <v>461</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461</v>
      </c>
      <c r="AB127" s="1049"/>
      <c r="AC127" s="1049"/>
      <c r="AD127" s="1049"/>
      <c r="AE127" s="1050"/>
      <c r="AF127" s="1051" t="s">
        <v>461</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468</v>
      </c>
      <c r="DH127" s="1010"/>
      <c r="DI127" s="1010"/>
      <c r="DJ127" s="1010"/>
      <c r="DK127" s="1010"/>
      <c r="DL127" s="1010" t="s">
        <v>461</v>
      </c>
      <c r="DM127" s="1010"/>
      <c r="DN127" s="1010"/>
      <c r="DO127" s="1010"/>
      <c r="DP127" s="1010"/>
      <c r="DQ127" s="1010" t="s">
        <v>129</v>
      </c>
      <c r="DR127" s="1010"/>
      <c r="DS127" s="1010"/>
      <c r="DT127" s="1010"/>
      <c r="DU127" s="1010"/>
      <c r="DV127" s="1011" t="s">
        <v>466</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43405</v>
      </c>
      <c r="AB128" s="1138"/>
      <c r="AC128" s="1138"/>
      <c r="AD128" s="1138"/>
      <c r="AE128" s="1139"/>
      <c r="AF128" s="1140">
        <v>33949</v>
      </c>
      <c r="AG128" s="1138"/>
      <c r="AH128" s="1138"/>
      <c r="AI128" s="1138"/>
      <c r="AJ128" s="1139"/>
      <c r="AK128" s="1140">
        <v>30153</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v>36074</v>
      </c>
      <c r="DM128" s="1130"/>
      <c r="DN128" s="1130"/>
      <c r="DO128" s="1130"/>
      <c r="DP128" s="1130"/>
      <c r="DQ128" s="1130" t="s">
        <v>498</v>
      </c>
      <c r="DR128" s="1130"/>
      <c r="DS128" s="1130"/>
      <c r="DT128" s="1130"/>
      <c r="DU128" s="1130"/>
      <c r="DV128" s="1131" t="s">
        <v>498</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5111494</v>
      </c>
      <c r="AB129" s="1049"/>
      <c r="AC129" s="1049"/>
      <c r="AD129" s="1049"/>
      <c r="AE129" s="1050"/>
      <c r="AF129" s="1051">
        <v>5071931</v>
      </c>
      <c r="AG129" s="1049"/>
      <c r="AH129" s="1049"/>
      <c r="AI129" s="1049"/>
      <c r="AJ129" s="1050"/>
      <c r="AK129" s="1051">
        <v>5007300</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469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1132746</v>
      </c>
      <c r="AB130" s="1049"/>
      <c r="AC130" s="1049"/>
      <c r="AD130" s="1049"/>
      <c r="AE130" s="1050"/>
      <c r="AF130" s="1051">
        <v>1165061</v>
      </c>
      <c r="AG130" s="1049"/>
      <c r="AH130" s="1049"/>
      <c r="AI130" s="1049"/>
      <c r="AJ130" s="1050"/>
      <c r="AK130" s="1051">
        <v>1167117</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3978748</v>
      </c>
      <c r="AB131" s="1074"/>
      <c r="AC131" s="1074"/>
      <c r="AD131" s="1074"/>
      <c r="AE131" s="1075"/>
      <c r="AF131" s="1073">
        <v>3906870</v>
      </c>
      <c r="AG131" s="1074"/>
      <c r="AH131" s="1074"/>
      <c r="AI131" s="1074"/>
      <c r="AJ131" s="1075"/>
      <c r="AK131" s="1073">
        <v>3840183</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468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8.5689518410000005</v>
      </c>
      <c r="AB132" s="1190"/>
      <c r="AC132" s="1190"/>
      <c r="AD132" s="1190"/>
      <c r="AE132" s="1191"/>
      <c r="AF132" s="1192">
        <v>5.0408383179999996</v>
      </c>
      <c r="AG132" s="1190"/>
      <c r="AH132" s="1190"/>
      <c r="AI132" s="1190"/>
      <c r="AJ132" s="1191"/>
      <c r="AK132" s="1192">
        <v>7.9977438579999998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6.5</v>
      </c>
      <c r="AB133" s="1173"/>
      <c r="AC133" s="1173"/>
      <c r="AD133" s="1173"/>
      <c r="AE133" s="1174"/>
      <c r="AF133" s="1172">
        <v>6.5</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Zo1g/f5rsFSn5lfnJVo2ExuPLYK0j36MhfLzfynZua2fZ+2oD/CI95ZZH03lzLTCmhgBFbydGRORV7+GAjjTw==" saltValue="u3N7Y+3cIRGOP5bCAOUt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jum2O9gJrEEGpiAWXiq75wj6odmuZPQ2j4OxMXJN52pKY2/vdKQxHLUgkL6Ht5BhE/7vLliyVn8E+e2Bjp+v/g==" saltValue="aCLJd1caq9xMdaXIj3ev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dar5+HcInvhBhySwfVCYArxonpC6npzEjdtOrGcPScxujTimw652IhCgCJ27syWKauI9g7DeKWIdKeQ1eV5Jg==" saltValue="LrnDFVaVbCBLjXSycCmT/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1496901</v>
      </c>
      <c r="AP9" s="312">
        <v>133034</v>
      </c>
      <c r="AQ9" s="313">
        <v>95202</v>
      </c>
      <c r="AR9" s="314">
        <v>39.700000000000003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180236</v>
      </c>
      <c r="AP10" s="315">
        <v>16018</v>
      </c>
      <c r="AQ10" s="316">
        <v>11297</v>
      </c>
      <c r="AR10" s="317">
        <v>41.8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202856</v>
      </c>
      <c r="AP11" s="315">
        <v>18028</v>
      </c>
      <c r="AQ11" s="316">
        <v>19595</v>
      </c>
      <c r="AR11" s="317">
        <v>-8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2177</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t="s">
        <v>521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97811</v>
      </c>
      <c r="AP14" s="315">
        <v>8693</v>
      </c>
      <c r="AQ14" s="316">
        <v>4873</v>
      </c>
      <c r="AR14" s="317">
        <v>78.400000000000006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25068</v>
      </c>
      <c r="AP15" s="315">
        <v>2228</v>
      </c>
      <c r="AQ15" s="316">
        <v>2420</v>
      </c>
      <c r="AR15" s="317">
        <v>-7.9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-146850</v>
      </c>
      <c r="AP16" s="315">
        <v>-13051</v>
      </c>
      <c r="AQ16" s="316">
        <v>-9543</v>
      </c>
      <c r="AR16" s="317">
        <v>36.799999999999997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1856022</v>
      </c>
      <c r="AP17" s="315">
        <v>164950</v>
      </c>
      <c r="AQ17" s="316">
        <v>126021</v>
      </c>
      <c r="AR17" s="317">
        <v>30.9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15.46</v>
      </c>
      <c r="AP21" s="328">
        <v>11.29</v>
      </c>
      <c r="AQ21" s="329">
        <v>4.17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94.6</v>
      </c>
      <c r="AP22" s="333">
        <v>95.5</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1418229</v>
      </c>
      <c r="AP32" s="342">
        <v>126042</v>
      </c>
      <c r="AQ32" s="343">
        <v>80565</v>
      </c>
      <c r="AR32" s="344">
        <v>56.4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t="s">
        <v>521</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61978</v>
      </c>
      <c r="AP35" s="342">
        <v>5508</v>
      </c>
      <c r="AQ35" s="343">
        <v>27422</v>
      </c>
      <c r="AR35" s="344">
        <v>-79.900000000000006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24190</v>
      </c>
      <c r="AP36" s="342">
        <v>2150</v>
      </c>
      <c r="AQ36" s="343">
        <v>3182</v>
      </c>
      <c r="AR36" s="344">
        <v>-32.4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t="s">
        <v>521</v>
      </c>
      <c r="AP37" s="342" t="s">
        <v>521</v>
      </c>
      <c r="AQ37" s="343">
        <v>1220</v>
      </c>
      <c r="AR37" s="344" t="s">
        <v>521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v>1</v>
      </c>
      <c r="AP38" s="345">
        <v>0</v>
      </c>
      <c r="AQ38" s="346">
        <v>15</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v>-30153</v>
      </c>
      <c r="AP39" s="342">
        <v>-2680</v>
      </c>
      <c r="AQ39" s="343">
        <v>-3624</v>
      </c>
      <c r="AR39" s="344">
        <v>-26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-1167117</v>
      </c>
      <c r="AP40" s="342">
        <v>-103725</v>
      </c>
      <c r="AQ40" s="343">
        <v>-76316</v>
      </c>
      <c r="AR40" s="344">
        <v>35.9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307128</v>
      </c>
      <c r="AP41" s="342">
        <v>27295</v>
      </c>
      <c r="AQ41" s="343">
        <v>32463</v>
      </c>
      <c r="AR41" s="344">
        <v>-15.9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1877444</v>
      </c>
      <c r="AN51" s="364">
        <v>154688</v>
      </c>
      <c r="AO51" s="365">
        <v>-37.799999999999997</v>
      </c>
      <c r="AP51" s="366">
        <v>132212</v>
      </c>
      <c r="AQ51" s="367">
        <v>-3.2</v>
      </c>
      <c r="AR51" s="368">
        <v>-34.6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918327</v>
      </c>
      <c r="AN52" s="372">
        <v>75663</v>
      </c>
      <c r="AO52" s="373">
        <v>-34.6</v>
      </c>
      <c r="AP52" s="374">
        <v>67114</v>
      </c>
      <c r="AQ52" s="375">
        <v>12.5</v>
      </c>
      <c r="AR52" s="376">
        <v>-47.1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1878247</v>
      </c>
      <c r="AN53" s="364">
        <v>158168</v>
      </c>
      <c r="AO53" s="365">
        <v>2.2000000000000002</v>
      </c>
      <c r="AP53" s="366">
        <v>93741</v>
      </c>
      <c r="AQ53" s="367">
        <v>-29.1</v>
      </c>
      <c r="AR53" s="368">
        <v>31.3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1127245</v>
      </c>
      <c r="AN54" s="372">
        <v>94926</v>
      </c>
      <c r="AO54" s="373">
        <v>25.5</v>
      </c>
      <c r="AP54" s="374">
        <v>46285</v>
      </c>
      <c r="AQ54" s="375">
        <v>-31</v>
      </c>
      <c r="AR54" s="376">
        <v>56.5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3870165</v>
      </c>
      <c r="AN55" s="364">
        <v>333175</v>
      </c>
      <c r="AO55" s="365">
        <v>110.6</v>
      </c>
      <c r="AP55" s="366">
        <v>107537</v>
      </c>
      <c r="AQ55" s="367">
        <v>14.7</v>
      </c>
      <c r="AR55" s="368">
        <v>95.9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2458836</v>
      </c>
      <c r="AN56" s="372">
        <v>211677</v>
      </c>
      <c r="AO56" s="373">
        <v>123</v>
      </c>
      <c r="AP56" s="374">
        <v>57923</v>
      </c>
      <c r="AQ56" s="375">
        <v>25.1</v>
      </c>
      <c r="AR56" s="376">
        <v>97.9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4032429</v>
      </c>
      <c r="AN57" s="364">
        <v>354032</v>
      </c>
      <c r="AO57" s="365">
        <v>6.3</v>
      </c>
      <c r="AP57" s="366">
        <v>113913</v>
      </c>
      <c r="AQ57" s="367">
        <v>5.9</v>
      </c>
      <c r="AR57" s="368">
        <v>0.4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2554097</v>
      </c>
      <c r="AN58" s="372">
        <v>224240</v>
      </c>
      <c r="AO58" s="373">
        <v>5.9</v>
      </c>
      <c r="AP58" s="374">
        <v>53160</v>
      </c>
      <c r="AQ58" s="375">
        <v>-8.1999999999999993</v>
      </c>
      <c r="AR58" s="376">
        <v>14.1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1667851</v>
      </c>
      <c r="AN59" s="364">
        <v>148227</v>
      </c>
      <c r="AO59" s="365">
        <v>-58.1</v>
      </c>
      <c r="AP59" s="366">
        <v>115050</v>
      </c>
      <c r="AQ59" s="367">
        <v>1</v>
      </c>
      <c r="AR59" s="368">
        <v>-59.1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700720</v>
      </c>
      <c r="AN60" s="372">
        <v>62275</v>
      </c>
      <c r="AO60" s="373">
        <v>-72.2</v>
      </c>
      <c r="AP60" s="374">
        <v>53792</v>
      </c>
      <c r="AQ60" s="375">
        <v>1.2</v>
      </c>
      <c r="AR60" s="376">
        <v>-73.400000000000006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2665227</v>
      </c>
      <c r="AN61" s="379">
        <v>229658</v>
      </c>
      <c r="AO61" s="380">
        <v>4.5999999999999996</v>
      </c>
      <c r="AP61" s="381">
        <v>112491</v>
      </c>
      <c r="AQ61" s="382">
        <v>-2.1</v>
      </c>
      <c r="AR61" s="368">
        <v>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1551845</v>
      </c>
      <c r="AN62" s="372">
        <v>133756</v>
      </c>
      <c r="AO62" s="373">
        <v>9.5</v>
      </c>
      <c r="AP62" s="374">
        <v>55655</v>
      </c>
      <c r="AQ62" s="375">
        <v>-0.1</v>
      </c>
      <c r="AR62" s="376">
        <v>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7ROTOfT2x2bmyyJdtwdHcnQfeNpfjuUFvgcMy/OkrC+Qp8+wydmK2psGxny41xhCxPSxrLKlsaUH4T54cA6/jg==" saltValue="ijBQzXw9LeNyVwCPB8R1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2Mqm2aFhhZkwzfNCalcVRrxtVKjr9lnhXqhFyPH+TWfjarfLtURS49so5Gq8nZ6Loh2d6QBmp+8x8L94XZKxg==" saltValue="kc2FrdBGpOtsNl6QupAB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UOdLbmj+m1AVVod63MFyZDKih8+LLCh0Ki1K4ORVu8t1+8+Hqarp4HWgWXRYLyZCA5v33JGZ0+uu/nMxKIB/Q==" saltValue="xWR6XIFlOh24BfsLKzQ2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17.96</v>
      </c>
      <c r="G47" s="12">
        <v>20.52</v>
      </c>
      <c r="H47" s="12">
        <v>25.34</v>
      </c>
      <c r="I47" s="12">
        <v>16.7</v>
      </c>
      <c r="J47" s="13">
        <v>16.96</v>
      </c>
    </row>
    <row r="48" spans="2:10" ht="57.75" customHeight="1">
      <c r="B48" s="14"/>
      <c r="C48" s="1234" t="s">
        <v>4</v>
      </c>
      <c r="D48" s="1234"/>
      <c r="E48" s="1235"/>
      <c r="F48" s="15">
        <v>7.31</v>
      </c>
      <c r="G48" s="16">
        <v>5.61</v>
      </c>
      <c r="H48" s="16">
        <v>2.8</v>
      </c>
      <c r="I48" s="16">
        <v>2.2200000000000002</v>
      </c>
      <c r="J48" s="17">
        <v>0.89</v>
      </c>
    </row>
    <row r="49" spans="2:10" ht="57.75" customHeight="1" thickBot="1">
      <c r="B49" s="18"/>
      <c r="C49" s="1236" t="s">
        <v>5</v>
      </c>
      <c r="D49" s="1236"/>
      <c r="E49" s="1237"/>
      <c r="F49" s="19">
        <v>7.11</v>
      </c>
      <c r="G49" s="20" t="s">
        <v>568</v>
      </c>
      <c r="H49" s="20" t="s">
        <v>569</v>
      </c>
      <c r="I49" s="20">
        <v>9.9</v>
      </c>
      <c r="J49" s="21" t="s">
        <v>570</v>
      </c>
    </row>
    <row r="50" spans="2:10" ht="13.5" customHeight="1"/>
    <row r="51" spans="2:10" ht="13.5" hidden="1" customHeight="1"/>
    <row r="52" spans="2:10" ht="13.5" hidden="1" customHeight="1"/>
    <row r="53" spans="2:10" ht="13.5" hidden="1" customHeight="1"/>
  </sheetData>
  <sheetProtection algorithmName="SHA-512" hashValue="RLsnJfj3zncC8ODBRHU+Lu9zb7576iLNktEgLpZqsNOqt71gX4VQ20p1h/8/rMaCCuqvM9rf8LBdJVPbGqp4TQ==" saltValue="w+wEMjeJT07hjDyljsza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