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575" windowHeight="9375" tabRatio="77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AU88" i="12" l="1"/>
  <c r="AP88" i="12"/>
  <c r="AF88" i="12"/>
  <c r="AU63" i="12"/>
  <c r="AP63" i="12"/>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BE36" i="10"/>
  <c r="AM36" i="10"/>
  <c r="AM35" i="10"/>
  <c r="C35" i="10"/>
  <c r="C36" i="10" s="1"/>
  <c r="C34" i="10"/>
  <c r="C37" i="10" l="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<sst xmlns="http://schemas.openxmlformats.org/spreadsheetml/2006/main" count="1162" uniqueCount="630">
  <si>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</si>
  <si>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</si>
  <si>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</si>
  <si>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</si>
  <si>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</si>
  <si>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</si>
  <si>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</si>
  <si>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</si>
  <si>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</si>
  <si>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</si>
  <si>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</si>
  <si>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</si>
  <si>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</si>
  <si>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</si>
  <si>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</si>
  <si>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</si>
  <si>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</si>
  <si>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</si>
  <si>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</si>
  <si>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</si>
  <si>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</si>
  <si>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</si>
  <si>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</si>
  <si>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</si>
  <si>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</si>
  <si>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</si>
  <si>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</si>
  <si>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</si>
  <si>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</si>
  <si>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</si>
  <si>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</si>
  <si>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</si>
  <si>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</si>
  <si>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</si>
  <si>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</si>
  <si>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</si>
  <si>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</si>
  <si>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</si>
  <si>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</si>
  <si>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</si>
  <si>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</si>
  <si>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</si>
  <si>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</si>
  <si>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</si>
  <si>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</si>
  <si>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</si>
  <si>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</si>
  <si>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</si>
  <si>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</si>
  <si>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</si>
  <si>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</si>
  <si>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</si>
  <si>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</si>
  <si>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</si>
  <si>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</si>
  <si>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</si>
  <si>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</si>
  <si>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</si>
  <si>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</si>
  <si>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</si>
  <si>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</si>
  <si>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</si>
  <si>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</si>
  <si>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</si>
  <si>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</si>
  <si>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</si>
  <si>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</si>
  <si>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</si>
  <si>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</si>
  <si>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</si>
  <si>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</si>
  <si>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</si>
  <si>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</si>
  <si>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</si>
  <si>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</si>
  <si>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</si>
  <si>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</si>
  <si>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</si>
  <si>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</si>
  <si>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</si>
  <si>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</si>
  <si>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</si>
  <si>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</si>
  <si>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</si>
  <si>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</si>
  <si>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</si>
  <si>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</si>
  <si>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</si>
  <si>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</si>
  <si>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</si>
  <si>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</si>
  <si>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</si>
  <si>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</si>
  <si>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</si>
  <si>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</si>
  <si>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</si>
  <si>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</si>
  <si>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</si>
  <si>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黒潮町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</si>
  <si>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</si>
  <si>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</si>
  <si>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</si>
  <si>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</si>
  <si>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</si>
  <si>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</si>
  <si>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</si>
  <si>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</si>
  <si>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</si>
  <si>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</si>
  <si>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</si>
  <si>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</si>
  <si>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</si>
  <si>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</si>
  <si>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</si>
  <si>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</si>
  <si>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</si>
  <si>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</si>
  <si>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</si>
  <si>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</si>
  <si>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</si>
  <si>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</si>
  <si>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</si>
  <si>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</si>
  <si>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</si>
  <si>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</si>
  <si>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</si>
  <si>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</si>
  <si>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</si>
  <si>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</si>
  <si>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</si>
  <si>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</si>
  <si>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</si>
  <si>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</si>
  <si>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</si>
  <si>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</si>
  <si>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</si>
  <si>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</si>
  <si>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</si>
  <si>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</si>
  <si>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</si>
  <si>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</si>
  <si>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</si>
  <si>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</si>
  <si>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</si>
  <si>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</si>
  <si>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</si>
  <si>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</si>
  <si>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</si>
  <si>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</si>
  <si>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</si>
  <si>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</si>
  <si>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</si>
  <si>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</si>
  <si>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</si>
  <si>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</si>
  <si>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</si>
  <si>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</si>
  <si>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</si>
  <si>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</si>
  <si>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</si>
  <si>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</si>
  <si>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</si>
  <si>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</si>
  <si>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</si>
  <si>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</si>
  <si>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</si>
  <si>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</si>
  <si>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</si>
  <si>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</si>
  <si>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</si>
  <si>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</si>
  <si>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</si>
  <si>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</si>
  <si>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</si>
  <si>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</si>
  <si>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</si>
  <si>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</si>
  <si>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</si>
  <si>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</si>
  <si>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</si>
  <si>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</si>
  <si>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</si>
  <si>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</si>
  <si>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</si>
  <si>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</si>
  <si>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</si>
  <si>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</si>
  <si>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</si>
  <si>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</si>
  <si>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</si>
  <si>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</si>
  <si>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</si>
  <si>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</si>
  <si>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</si>
  <si>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</si>
  <si>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</si>
  <si>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</si>
  <si>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</si>
  <si>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</si>
  <si>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</si>
  <si>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</si>
  <si>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</si>
  <si>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</si>
  <si>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</si>
  <si>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</si>
  <si>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</si>
  <si>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</si>
  <si>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</si>
  <si>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</si>
  <si>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</si>
  <si>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</si>
  <si>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</si>
  <si>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</si>
  <si>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高知県黒潮町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</si>
  <si>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</si>
  <si>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</si>
  <si>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</si>
  <si>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</si>
  <si>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</si>
  <si>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</si>
  <si>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</si>
  <si>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</si>
  <si>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</si>
  <si>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</si>
  <si>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</si>
  <si>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</si>
  <si>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</si>
  <si>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</si>
  <si>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</si>
  <si>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</si>
  <si>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</si>
  <si>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</si>
  <si>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</si>
  <si>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</si>
  <si>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</si>
  <si>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</si>
  <si>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</si>
  <si>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</si>
  <si>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</si>
  <si>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</si>
  <si>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</si>
  <si>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</si>
  <si>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</si>
  <si>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</si>
  <si>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</si>
  <si>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</si>
  <si>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</si>
  <si>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</si>
  <si>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</si>
  <si>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</si>
  <si>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</si>
  <si>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</si>
  <si>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</si>
  <si>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</si>
  <si>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</si>
  <si>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</si>
  <si>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</si>
  <si>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</si>
  <si>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</si>
  <si>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</si>
  <si>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</si>
  <si>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</si>
  <si>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</si>
  <si>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</si>
  <si>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</si>
  <si>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</si>
  <si>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</si>
  <si>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</si>
  <si>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</si>
  <si>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</si>
  <si>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</si>
  <si>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</si>
  <si>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</si>
  <si>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</si>
  <si>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</si>
  <si>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</si>
  <si>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</si>
  <si>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</si>
  <si>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</si>
  <si>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</si>
  <si>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</si>
  <si>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</si>
  <si>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</si>
  <si>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</si>
  <si>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</si>
  <si>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</si>
  <si>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</si>
  <si>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</si>
  <si>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</si>
  <si>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</si>
  <si>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</si>
  <si>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</si>
  <si>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</si>
  <si>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</si>
  <si>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</si>
  <si>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</si>
  <si>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</si>
  <si>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</si>
  <si>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</si>
  <si>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</si>
  <si>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</si>
  <si>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</si>
  <si>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</si>
  <si>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</si>
  <si>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</si>
  <si>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</si>
  <si>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</si>
  <si>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</si>
  <si>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</si>
  <si>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</si>
  <si>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</si>
  <si>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</si>
  <si>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</si>
  <si>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</si>
  <si>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</si>
  <si>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</si>
  <si>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</si>
  <si>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</si>
  <si>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</si>
  <si>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</si>
  <si>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</si>
  <si>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</si>
  <si>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</si>
  <si>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</si>
  <si>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</si>
  <si>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</si>
  <si>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</si>
  <si>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</si>
  <si>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</si>
  <si>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</si>
  <si>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</si>
  <si>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</si>
  <si>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</si>
  <si>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</si>
  <si>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</si>
  <si>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</si>
  <si>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</si>
  <si>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</si>
  <si>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</si>
  <si>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</si>
  <si>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</si>
  <si>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</si>
  <si>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</si>
  <si>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</si>
  <si>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</si>
  <si>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</si>
  <si>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</si>
  <si>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</si>
  <si>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</si>
  <si>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</si>
  <si>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</si>
  <si>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</si>
  <si>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</si>
  <si>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</si>
  <si>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</si>
  <si>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</si>
  <si>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</si>
  <si>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</si>
  <si>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</si>
  <si>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</si>
  <si>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</si>
  <si>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</si>
  <si>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</si>
  <si>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高知県黒潮町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</si>
  <si>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</si>
  <si>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</si>
  <si>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</si>
  <si>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</si>
  <si>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</si>
  <si>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</si>
  <si>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</si>
  <si>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</si>
  <si>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</si>
  <si>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</si>
  <si>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</si>
  <si>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</si>
  <si>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</si>
  <si>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</si>
  <si>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</si>
  <si>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</si>
  <si>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</si>
  <si>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</si>
  <si>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</si>
  <si>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</si>
  <si>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黒潮町住宅新築資金等貸付事業特別会計</t>
    <phoneticPr fontId="5"/>
  </si>
  <si>
    <t>黒潮町宮川奨学資金特別会計</t>
    <phoneticPr fontId="5"/>
  </si>
  <si>
    <t>黒潮町情報センター事業特別会計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</si>
  <si>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</si>
  <si>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</si>
  <si>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</si>
  <si>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</si>
  <si>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</si>
  <si>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</si>
  <si>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</si>
  <si>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</si>
  <si>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</si>
  <si>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</si>
  <si>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</si>
  <si>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</si>
  <si>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</si>
  <si>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黒潮町国民健康保険事業特別会計</t>
    <phoneticPr fontId="5"/>
  </si>
  <si>
    <t>黒潮町国民健康保険直診特別会計</t>
    <phoneticPr fontId="5"/>
  </si>
  <si>
    <t>黒潮町介護保険事業特別会計</t>
    <phoneticPr fontId="5"/>
  </si>
  <si>
    <t>黒潮町介護サービス事業特別会計</t>
    <phoneticPr fontId="5"/>
  </si>
  <si>
    <t>黒潮町後期高齢者医療保険事業特別会計</t>
    <phoneticPr fontId="5"/>
  </si>
  <si>
    <t>黒潮町水道事業特別会計</t>
    <phoneticPr fontId="5"/>
  </si>
  <si>
    <t>法適用企業</t>
    <phoneticPr fontId="5"/>
  </si>
  <si>
    <t>黒潮町農業集落排水事業特別会計</t>
    <phoneticPr fontId="5"/>
  </si>
  <si>
    <t>法非適用企業</t>
    <phoneticPr fontId="5"/>
  </si>
  <si>
    <t>黒潮町漁業集落排水事業特別会計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</si>
  <si>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</si>
  <si>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</si>
  <si>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</si>
  <si>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</si>
  <si>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</si>
  <si>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</si>
  <si>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</si>
  <si>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</si>
  <si>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</si>
  <si>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</si>
  <si>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</si>
  <si>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</si>
  <si>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</si>
  <si>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</si>
  <si>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</si>
  <si>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</si>
  <si>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</si>
  <si>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</si>
  <si>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</si>
  <si>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</si>
  <si>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</si>
  <si>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</si>
  <si>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</si>
  <si>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</si>
  <si>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</si>
  <si>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</si>
  <si>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</si>
  <si>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</si>
  <si>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</si>
  <si>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</si>
  <si>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</si>
  <si>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</si>
  <si>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</si>
  <si>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</si>
  <si>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</si>
  <si>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</si>
  <si>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</si>
  <si>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</si>
  <si>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</si>
  <si>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</si>
  <si>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</si>
  <si>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</si>
  <si>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</si>
  <si>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</si>
  <si>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</si>
  <si>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</si>
  <si>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</si>
  <si>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</si>
  <si>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</si>
  <si>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</si>
  <si>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</si>
  <si>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</si>
  <si>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</si>
  <si>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</si>
  <si>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</si>
  <si>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</si>
  <si>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</si>
  <si>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</si>
  <si>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</si>
  <si>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</si>
  <si>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</si>
  <si>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</si>
  <si>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</si>
  <si>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</si>
  <si>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</si>
  <si>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黒潮町水道事業特別会計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</si>
  <si>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</si>
  <si>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</si>
  <si>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黒潮町農業集落排水事業特別会計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</si>
  <si>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</si>
  <si>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黒潮町漁業集落排水事業特別会計</t>
    <phoneticPr fontId="5"/>
  </si>
  <si>
    <t>(Ｆ)</t>
    <phoneticPr fontId="5"/>
  </si>
  <si>
    <t>黒潮町国民健康保険直診特別会計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</si>
  <si>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</si>
  <si>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</si>
  <si>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</si>
  <si>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</si>
  <si>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</si>
  <si>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</si>
  <si>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</si>
  <si>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</si>
  <si>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</si>
  <si>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</si>
  <si>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</si>
  <si>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</si>
  <si>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</si>
  <si>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</si>
  <si>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</si>
  <si>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</si>
  <si>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</si>
  <si>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</si>
  <si>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</si>
  <si>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</si>
  <si>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</si>
  <si>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</si>
  <si>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</si>
  <si>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</si>
  <si>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</si>
  <si>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</si>
  <si>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</si>
  <si>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</si>
  <si>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</si>
  <si>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</si>
  <si>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</si>
  <si>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</si>
  <si>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</si>
  <si>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</si>
  <si>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</si>
  <si>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</si>
  <si>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</si>
  <si>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</si>
  <si>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</si>
  <si>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</si>
  <si>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</si>
  <si>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</si>
  <si>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</si>
  <si>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</si>
  <si>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</si>
  <si>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</si>
  <si>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</si>
  <si>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</si>
  <si>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</si>
  <si>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</si>
  <si>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</si>
  <si>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</si>
  <si>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</si>
  <si>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</si>
  <si>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</si>
  <si>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</si>
  <si>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</si>
  <si>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</si>
  <si>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</si>
  <si>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</si>
  <si>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</si>
  <si>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</si>
  <si>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</si>
  <si>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</si>
  <si>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</si>
  <si>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</si>
  <si>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</si>
  <si>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</si>
  <si>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</si>
  <si>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</si>
  <si>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</si>
  <si>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</si>
  <si>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</si>
  <si>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</si>
  <si>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</si>
  <si>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</si>
  <si>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</si>
  <si>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</si>
  <si>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</si>
  <si>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</si>
  <si>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</si>
  <si>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</si>
  <si>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</si>
  <si>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</si>
  <si>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</si>
  <si>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1.20</t>
  </si>
  <si>
    <t>▲ 3.01</t>
  </si>
  <si>
    <t>▲ 1.32</t>
  </si>
  <si>
    <t>黒潮町水道事業特別会計</t>
  </si>
  <si>
    <t>黒潮町介護保険事業特別会計</t>
  </si>
  <si>
    <t>黒潮町国民健康保険事業特別会計</t>
  </si>
  <si>
    <t>▲ 4.39</t>
  </si>
  <si>
    <t>▲ 4.44</t>
  </si>
  <si>
    <t>▲ 2.09</t>
  </si>
  <si>
    <t>▲ 0.35</t>
  </si>
  <si>
    <t>一般会計</t>
  </si>
  <si>
    <t>黒潮町宮川奨学資金特別会計</t>
  </si>
  <si>
    <t>黒潮町後期高齢者医療保険事業特別会計</t>
  </si>
  <si>
    <t>黒潮町住宅新築資金等貸付事業特別会計</t>
  </si>
  <si>
    <t>黒潮町農業集落排水事業特別会計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</si>
  <si>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</si>
  <si>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</si>
  <si>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</si>
  <si>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</si>
  <si>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</si>
  <si>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</si>
  <si>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</si>
  <si>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</si>
  <si>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</si>
  <si>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幡多広域市町村圏事務組合（一般会計）</t>
  </si>
  <si>
    <t>幡多広域市町村圏事務組合（ふるさと市町村圏事業特別会計）</t>
  </si>
  <si>
    <t>幡多広域市町村圏事務組合（滞納整理事業特別会計）</t>
  </si>
  <si>
    <t>幡多中央環境施設組合</t>
  </si>
  <si>
    <t>幡多中央消防組合</t>
  </si>
  <si>
    <t>こうち人づくり広域連合</t>
  </si>
  <si>
    <t>高知県市町村総合事務組合（一般会計）</t>
  </si>
  <si>
    <t>高知県市町村総合事務組合（交通災害共済事業特別会計）</t>
  </si>
  <si>
    <t>高知県後期高齢者広域連合（一般会計）</t>
  </si>
  <si>
    <t>高知県後期高齢者広域連合（特別会計）</t>
  </si>
  <si>
    <t>黒潮町農業公社</t>
    <rPh sb="0" eb="2">
      <t>クロシオ</t>
    </rPh>
    <rPh sb="2" eb="3">
      <t>チョウ</t>
    </rPh>
    <rPh sb="3" eb="5">
      <t>ノウギョウ</t>
    </rPh>
    <rPh sb="5" eb="7">
      <t>コウシャ</t>
    </rPh>
    <phoneticPr fontId="2"/>
  </si>
  <si>
    <t>黒潮町缶詰製作所</t>
    <rPh sb="0" eb="2">
      <t>クロシオ</t>
    </rPh>
    <rPh sb="2" eb="3">
      <t>チョウ</t>
    </rPh>
    <rPh sb="3" eb="5">
      <t>カンヅ</t>
    </rPh>
    <rPh sb="5" eb="8">
      <t>セイサクショ</t>
    </rPh>
    <phoneticPr fontId="2"/>
  </si>
  <si>
    <t>こうち・くろしお太陽光発電株式会社</t>
    <rPh sb="8" eb="11">
      <t>タイヨウコウ</t>
    </rPh>
    <rPh sb="11" eb="13">
      <t>ハツデン</t>
    </rPh>
    <rPh sb="13" eb="15">
      <t>カブシキ</t>
    </rPh>
    <rPh sb="15" eb="17">
      <t>カイシャ</t>
    </rPh>
    <phoneticPr fontId="2"/>
  </si>
  <si>
    <t>建設推進基金</t>
    <rPh sb="0" eb="2">
      <t>ケンセツ</t>
    </rPh>
    <rPh sb="2" eb="4">
      <t>スイシン</t>
    </rPh>
    <rPh sb="4" eb="6">
      <t>キキン</t>
    </rPh>
    <phoneticPr fontId="2"/>
  </si>
  <si>
    <t>防災対策加速化基金</t>
    <rPh sb="0" eb="2">
      <t>ボウサイ</t>
    </rPh>
    <rPh sb="2" eb="4">
      <t>タイサク</t>
    </rPh>
    <rPh sb="4" eb="7">
      <t>カソクカ</t>
    </rPh>
    <rPh sb="7" eb="9">
      <t>キキン</t>
    </rPh>
    <phoneticPr fontId="2"/>
  </si>
  <si>
    <t>新しいまちづくり基金</t>
    <rPh sb="0" eb="1">
      <t>アタラ</t>
    </rPh>
    <rPh sb="8" eb="10">
      <t>キキン</t>
    </rPh>
    <phoneticPr fontId="2"/>
  </si>
  <si>
    <t>地域活性化事業基金</t>
    <rPh sb="0" eb="2">
      <t>チイキ</t>
    </rPh>
    <rPh sb="2" eb="5">
      <t>カッセイカ</t>
    </rPh>
    <rPh sb="5" eb="7">
      <t>ジギョウ</t>
    </rPh>
    <rPh sb="7" eb="9">
      <t>キキン</t>
    </rPh>
    <phoneticPr fontId="2"/>
  </si>
  <si>
    <t>施設等整備基金</t>
    <rPh sb="0" eb="2">
      <t>シセツ</t>
    </rPh>
    <rPh sb="2" eb="3">
      <t>トウ</t>
    </rPh>
    <rPh sb="3" eb="5">
      <t>セイビ</t>
    </rPh>
    <rPh sb="5" eb="7">
      <t>キキン</t>
    </rPh>
    <phoneticPr fontId="2"/>
  </si>
  <si>
    <t>-</t>
    <phoneticPr fontId="2"/>
  </si>
  <si>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</si>
  <si>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</si>
  <si>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</si>
  <si>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</si>
  <si>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</si>
  <si>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</si>
  <si>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</si>
  <si>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</si>
  <si>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</si>
  <si>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将来負担比率</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</si>
  <si>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</si>
  <si>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</si>
  <si>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</si>
  <si>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</si>
  <si>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</si>
  <si>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</si>
  <si>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</si>
  <si>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有利債の借入などにより将来負担比率は平成26年度よりマイナスとなっているため、当町の値は表示されていない。引き続き、適切な財政運営に努め、良好な値を継続していく必要がある。</t>
    <phoneticPr fontId="5"/>
  </si>
  <si>
    <t>有利債の借入などにより将来負担比率は平成26年度よりマイナスとなっている。また、実質公債費比率について、平成30年度は平成29年度に比べ0.7ポイントの増加をしているが、依然として低い数値を維持している。引き続き、良好な値を継続するために普通建設事業の抑制による地方債残高の圧縮や基金の適正管理などに努めていく必要がある。</t>
    <rPh sb="52" eb="54">
      <t>ヘイセイ</t>
    </rPh>
    <rPh sb="56" eb="58">
      <t>ネンド</t>
    </rPh>
    <rPh sb="59" eb="61">
      <t>ヘイセイ</t>
    </rPh>
    <rPh sb="63" eb="65">
      <t>ネンド</t>
    </rPh>
    <rPh sb="66" eb="67">
      <t>クラ</t>
    </rPh>
    <rPh sb="76" eb="78">
      <t>ゾウカ</t>
    </rPh>
    <rPh sb="85" eb="87">
      <t>イゼン</t>
    </rPh>
    <rPh sb="90" eb="91">
      <t>ヒク</t>
    </rPh>
    <rPh sb="92" eb="94">
      <t>スウチ</t>
    </rPh>
    <rPh sb="95" eb="97">
      <t>イジ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</si>
</sst>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93741</c:v>
                </c:pt>
                <c:pt idx="2">
                  <c:v>107537</c:v>
                </c:pt>
                <c:pt idx="3">
                  <c:v>113913</c:v>
                </c:pt>
                <c:pt idx="4">
                  <c:v>115050</c:v>
                </c:pt>
              </c:numCache>
            </c:numRef>
          </c:val>
          <c:smooth val="0"/>
          <c:extLst xmlns:c16r2="http://schemas.microsoft.com/office/drawing/2015/06/chart">
            <c:ext xmlns:c16="http://schemas.microsoft.com/office/drawing/2014/chart" uri="{C3380CC4-5D6E-409C-BE32-E72D297353CC}">
              <c16:uniqueId val="{00000000-E849-43CD-A3FD-C6536373E88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154688</c:v>
                </c:pt>
                <c:pt idx="1">
                  <c:v>158168</c:v>
                </c:pt>
                <c:pt idx="2">
                  <c:v>333175</c:v>
                </c:pt>
                <c:pt idx="3">
                  <c:v>354032</c:v>
                </c:pt>
                <c:pt idx="4">
                  <c:v>148227</c:v>
                </c:pt>
              </c:numCache>
            </c:numRef>
          </c:val>
          <c:smooth val="0"/>
          <c:extLst xmlns:c16r2="http://schemas.microsoft.com/office/drawing/2015/06/chart">
            <c:ext xmlns:c16="http://schemas.microsoft.com/office/drawing/2014/chart" uri="{C3380CC4-5D6E-409C-BE32-E72D297353CC}">
              <c16:uniqueId val="{00000001-E849-43CD-A3FD-C6536373E886}"/>
            </c:ext>
          </c:extLst>
        </c:ser>
        <c:dLbls>
          <c:showLegendKey val="0"/>
          <c:showVal val="0"/>
          <c:showCatName val="0"/>
          <c:showSerName val="0"/>
          <c:showPercent val="0"/>
          <c:showBubbleSize val="0"/>
        </c:dLbls>
        <c:marker val="1"/>
        <c:smooth val="0"/>
        <c:axId val="199300224"/>
        <c:axId val="199302144"/>
      </c:lineChart>
      <c:catAx>
        <c:axId val="199300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302144"/>
        <c:crosses val="autoZero"/>
        <c:auto val="1"/>
        <c:lblAlgn val="ctr"/>
        <c:lblOffset val="100"/>
        <c:tickLblSkip val="1"/>
        <c:tickMarkSkip val="1"/>
        <c:noMultiLvlLbl val="0"/>
      </c:catAx>
      <c:valAx>
        <c:axId val="19930214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9300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7.31</c:v>
                </c:pt>
                <c:pt idx="1">
                  <c:v>5.61</c:v>
                </c:pt>
                <c:pt idx="2">
                  <c:v>2.8</c:v>
                </c:pt>
                <c:pt idx="3">
                  <c:v>2.2200000000000002</c:v>
                </c:pt>
                <c:pt idx="4">
                  <c:v>0.89</c:v>
                </c:pt>
              </c:numCache>
            </c:numRef>
          </c:val>
          <c:extLst xmlns:c16r2="http://schemas.microsoft.com/office/drawing/2015/06/chart">
            <c:ext xmlns:c16="http://schemas.microsoft.com/office/drawing/2014/chart" uri="{C3380CC4-5D6E-409C-BE32-E72D297353CC}">
              <c16:uniqueId val="{00000000-B73C-4EBF-8DC4-EC53BD31EF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17.96</c:v>
                </c:pt>
                <c:pt idx="1">
                  <c:v>20.52</c:v>
                </c:pt>
                <c:pt idx="2">
                  <c:v>25.34</c:v>
                </c:pt>
                <c:pt idx="3">
                  <c:v>16.7</c:v>
                </c:pt>
                <c:pt idx="4">
                  <c:v>16.96</c:v>
                </c:pt>
              </c:numCache>
            </c:numRef>
          </c:val>
          <c:extLst xmlns:c16r2="http://schemas.microsoft.com/office/drawing/2015/06/chart">
            <c:ext xmlns:c16="http://schemas.microsoft.com/office/drawing/2014/chart" uri="{C3380CC4-5D6E-409C-BE32-E72D297353CC}">
              <c16:uniqueId val="{00000001-B73C-4EBF-8DC4-EC53BD31EFD5}"/>
            </c:ext>
          </c:extLst>
        </c:ser>
        <c:dLbls>
          <c:showLegendKey val="0"/>
          <c:showVal val="0"/>
          <c:showCatName val="0"/>
          <c:showSerName val="0"/>
          <c:showPercent val="0"/>
          <c:showBubbleSize val="0"/>
        </c:dLbls>
        <c:gapWidth val="250"/>
        <c:overlap val="100"/>
        <c:axId val="207247616"/>
        <c:axId val="2072702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7.11</c:v>
                </c:pt>
                <c:pt idx="1">
                  <c:v>-1.2</c:v>
                </c:pt>
                <c:pt idx="2">
                  <c:v>-3.01</c:v>
                </c:pt>
                <c:pt idx="3">
                  <c:v>9.9</c:v>
                </c:pt>
                <c:pt idx="4">
                  <c:v>-1.32</c:v>
                </c:pt>
              </c:numCache>
            </c:numRef>
          </c:val>
          <c:smooth val="0"/>
          <c:extLst xmlns:c16r2="http://schemas.microsoft.com/office/drawing/2015/06/chart">
            <c:ext xmlns:c16="http://schemas.microsoft.com/office/drawing/2014/chart" uri="{C3380CC4-5D6E-409C-BE32-E72D297353CC}">
              <c16:uniqueId val="{00000002-B73C-4EBF-8DC4-EC53BD31EFD5}"/>
            </c:ext>
          </c:extLst>
        </c:ser>
        <c:dLbls>
          <c:showLegendKey val="0"/>
          <c:showVal val="0"/>
          <c:showCatName val="0"/>
          <c:showSerName val="0"/>
          <c:showPercent val="0"/>
          <c:showBubbleSize val="0"/>
        </c:dLbls>
        <c:marker val="1"/>
        <c:smooth val="0"/>
        <c:axId val="207247616"/>
        <c:axId val="207270272"/>
      </c:lineChart>
      <c:catAx>
        <c:axId val="20724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7270272"/>
        <c:crosses val="autoZero"/>
        <c:auto val="1"/>
        <c:lblAlgn val="ctr"/>
        <c:lblOffset val="100"/>
        <c:tickLblSkip val="1"/>
        <c:tickMarkSkip val="1"/>
        <c:noMultiLvlLbl val="0"/>
      </c:catAx>
      <c:valAx>
        <c:axId val="207270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24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E9FA-4906-8DB2-14D4E09F9BD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9FA-4906-8DB2-14D4E09F9BDB}"/>
            </c:ext>
          </c:extLst>
        </c:ser>
        <c:ser>
          <c:idx val="2"/>
          <c:order val="2"/>
          <c:tx>
            <c:strRef>
              <c:f>データシート!$A$29</c:f>
              <c:strCache>
                <c:ptCount val="1"/>
                <c:pt idx="0">
                  <c:v>黒潮町農業集落排水事業特別会計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E9FA-4906-8DB2-14D4E09F9BDB}"/>
            </c:ext>
          </c:extLst>
        </c:ser>
        <c:ser>
          <c:idx val="3"/>
          <c:order val="3"/>
          <c:tx>
            <c:strRef>
              <c:f>データシート!$A$30</c:f>
              <c:strCache>
                <c:ptCount val="1"/>
                <c:pt idx="0">
                  <c:v>黒潮町住宅新築資金等貸付事業特別会計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0.08</c:v>
                </c:pt>
                <c:pt idx="2">
                  <c:v>#N/A</c:v>
                </c:pt>
                <c:pt idx="3">
                  <c:v>0</c:v>
                </c:pt>
                <c:pt idx="4">
                  <c:v>#N/A</c:v>
                </c:pt>
                <c:pt idx="5">
                  <c:v>0.01</c:v>
                </c:pt>
                <c:pt idx="6">
                  <c:v>#N/A</c:v>
                </c:pt>
                <c:pt idx="7">
                  <c:v>0.06</c:v>
                </c:pt>
                <c:pt idx="8">
                  <c:v>#N/A</c:v>
                </c:pt>
                <c:pt idx="9">
                  <c:v>0.08</c:v>
                </c:pt>
              </c:numCache>
            </c:numRef>
          </c:val>
          <c:extLst xmlns:c16r2="http://schemas.microsoft.com/office/drawing/2015/06/chart">
            <c:ext xmlns:c16="http://schemas.microsoft.com/office/drawing/2014/chart" uri="{C3380CC4-5D6E-409C-BE32-E72D297353CC}">
              <c16:uniqueId val="{00000003-E9FA-4906-8DB2-14D4E09F9BDB}"/>
            </c:ext>
          </c:extLst>
        </c:ser>
        <c:ser>
          <c:idx val="4"/>
          <c:order val="4"/>
          <c:tx>
            <c:strRef>
              <c:f>データシート!$A$31</c:f>
              <c:strCache>
                <c:ptCount val="1"/>
                <c:pt idx="0">
                  <c:v>黒潮町後期高齢者医療保険事業特別会計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0.11</c:v>
                </c:pt>
                <c:pt idx="2">
                  <c:v>#N/A</c:v>
                </c:pt>
                <c:pt idx="3">
                  <c:v>0.09</c:v>
                </c:pt>
                <c:pt idx="4">
                  <c:v>#N/A</c:v>
                </c:pt>
                <c:pt idx="5">
                  <c:v>0.12</c:v>
                </c:pt>
                <c:pt idx="6">
                  <c:v>#N/A</c:v>
                </c:pt>
                <c:pt idx="7">
                  <c:v>0.11</c:v>
                </c:pt>
                <c:pt idx="8">
                  <c:v>#N/A</c:v>
                </c:pt>
                <c:pt idx="9">
                  <c:v>0.1</c:v>
                </c:pt>
              </c:numCache>
            </c:numRef>
          </c:val>
          <c:extLst xmlns:c16r2="http://schemas.microsoft.com/office/drawing/2015/06/chart">
            <c:ext xmlns:c16="http://schemas.microsoft.com/office/drawing/2014/chart" uri="{C3380CC4-5D6E-409C-BE32-E72D297353CC}">
              <c16:uniqueId val="{00000004-E9FA-4906-8DB2-14D4E09F9BDB}"/>
            </c:ext>
          </c:extLst>
        </c:ser>
        <c:ser>
          <c:idx val="5"/>
          <c:order val="5"/>
          <c:tx>
            <c:strRef>
              <c:f>データシート!$A$32</c:f>
              <c:strCache>
                <c:ptCount val="1"/>
                <c:pt idx="0">
                  <c:v>黒潮町宮川奨学資金特別会計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0.06</c:v>
                </c:pt>
                <c:pt idx="8">
                  <c:v>#N/A</c:v>
                </c:pt>
                <c:pt idx="9">
                  <c:v>0.26</c:v>
                </c:pt>
              </c:numCache>
            </c:numRef>
          </c:val>
          <c:extLst xmlns:c16r2="http://schemas.microsoft.com/office/drawing/2015/06/chart">
            <c:ext xmlns:c16="http://schemas.microsoft.com/office/drawing/2014/chart" uri="{C3380CC4-5D6E-409C-BE32-E72D297353CC}">
              <c16:uniqueId val="{00000005-E9FA-4906-8DB2-14D4E09F9BD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7.21</c:v>
                </c:pt>
                <c:pt idx="2">
                  <c:v>#N/A</c:v>
                </c:pt>
                <c:pt idx="3">
                  <c:v>5.59</c:v>
                </c:pt>
                <c:pt idx="4">
                  <c:v>#N/A</c:v>
                </c:pt>
                <c:pt idx="5">
                  <c:v>2.78</c:v>
                </c:pt>
                <c:pt idx="6">
                  <c:v>#N/A</c:v>
                </c:pt>
                <c:pt idx="7">
                  <c:v>2.09</c:v>
                </c:pt>
                <c:pt idx="8">
                  <c:v>#N/A</c:v>
                </c:pt>
                <c:pt idx="9">
                  <c:v>0.54</c:v>
                </c:pt>
              </c:numCache>
            </c:numRef>
          </c:val>
          <c:extLst xmlns:c16r2="http://schemas.microsoft.com/office/drawing/2015/06/chart">
            <c:ext xmlns:c16="http://schemas.microsoft.com/office/drawing/2014/chart" uri="{C3380CC4-5D6E-409C-BE32-E72D297353CC}">
              <c16:uniqueId val="{00000006-E9FA-4906-8DB2-14D4E09F9BDB}"/>
            </c:ext>
          </c:extLst>
        </c:ser>
        <c:ser>
          <c:idx val="7"/>
          <c:order val="7"/>
          <c:tx>
            <c:strRef>
              <c:f>データシート!$A$34</c:f>
              <c:strCache>
                <c:ptCount val="1"/>
                <c:pt idx="0">
                  <c:v>黒潮町国民健康保険事業特別会計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4.3899999999999997</c:v>
                </c:pt>
                <c:pt idx="1">
                  <c:v>#N/A</c:v>
                </c:pt>
                <c:pt idx="2">
                  <c:v>4.4400000000000004</c:v>
                </c:pt>
                <c:pt idx="3">
                  <c:v>#N/A</c:v>
                </c:pt>
                <c:pt idx="4">
                  <c:v>2.09</c:v>
                </c:pt>
                <c:pt idx="5">
                  <c:v>#N/A</c:v>
                </c:pt>
                <c:pt idx="6">
                  <c:v>0.35</c:v>
                </c:pt>
                <c:pt idx="7">
                  <c:v>#N/A</c:v>
                </c:pt>
                <c:pt idx="8">
                  <c:v>#N/A</c:v>
                </c:pt>
                <c:pt idx="9">
                  <c:v>0.59</c:v>
                </c:pt>
              </c:numCache>
            </c:numRef>
          </c:val>
          <c:extLst xmlns:c16r2="http://schemas.microsoft.com/office/drawing/2015/06/chart">
            <c:ext xmlns:c16="http://schemas.microsoft.com/office/drawing/2014/chart" uri="{C3380CC4-5D6E-409C-BE32-E72D297353CC}">
              <c16:uniqueId val="{00000007-E9FA-4906-8DB2-14D4E09F9BDB}"/>
            </c:ext>
          </c:extLst>
        </c:ser>
        <c:ser>
          <c:idx val="8"/>
          <c:order val="8"/>
          <c:tx>
            <c:strRef>
              <c:f>データシート!$A$35</c:f>
              <c:strCache>
                <c:ptCount val="1"/>
                <c:pt idx="0">
                  <c:v>黒潮町介護保険事業特別会計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0.91</c:v>
                </c:pt>
                <c:pt idx="2">
                  <c:v>#N/A</c:v>
                </c:pt>
                <c:pt idx="3">
                  <c:v>0.78</c:v>
                </c:pt>
                <c:pt idx="4">
                  <c:v>#N/A</c:v>
                </c:pt>
                <c:pt idx="5">
                  <c:v>1.69</c:v>
                </c:pt>
                <c:pt idx="6">
                  <c:v>#N/A</c:v>
                </c:pt>
                <c:pt idx="7">
                  <c:v>1.29</c:v>
                </c:pt>
                <c:pt idx="8">
                  <c:v>#N/A</c:v>
                </c:pt>
                <c:pt idx="9">
                  <c:v>1.35</c:v>
                </c:pt>
              </c:numCache>
            </c:numRef>
          </c:val>
          <c:extLst xmlns:c16r2="http://schemas.microsoft.com/office/drawing/2015/06/chart">
            <c:ext xmlns:c16="http://schemas.microsoft.com/office/drawing/2014/chart" uri="{C3380CC4-5D6E-409C-BE32-E72D297353CC}">
              <c16:uniqueId val="{00000008-E9FA-4906-8DB2-14D4E09F9BDB}"/>
            </c:ext>
          </c:extLst>
        </c:ser>
        <c:ser>
          <c:idx val="9"/>
          <c:order val="9"/>
          <c:tx>
            <c:strRef>
              <c:f>データシート!$A$36</c:f>
              <c:strCache>
                <c:ptCount val="1"/>
                <c:pt idx="0">
                  <c:v>黒潮町水道事業特別会計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7.36</c:v>
                </c:pt>
                <c:pt idx="2">
                  <c:v>#N/A</c:v>
                </c:pt>
                <c:pt idx="3">
                  <c:v>6.74</c:v>
                </c:pt>
                <c:pt idx="4">
                  <c:v>#N/A</c:v>
                </c:pt>
                <c:pt idx="5">
                  <c:v>6.78</c:v>
                </c:pt>
                <c:pt idx="6">
                  <c:v>#N/A</c:v>
                </c:pt>
                <c:pt idx="7">
                  <c:v>6.37</c:v>
                </c:pt>
                <c:pt idx="8">
                  <c:v>#N/A</c:v>
                </c:pt>
                <c:pt idx="9">
                  <c:v>6.33</c:v>
                </c:pt>
              </c:numCache>
            </c:numRef>
          </c:val>
          <c:extLst xmlns:c16r2="http://schemas.microsoft.com/office/drawing/2015/06/chart">
            <c:ext xmlns:c16="http://schemas.microsoft.com/office/drawing/2014/chart" uri="{C3380CC4-5D6E-409C-BE32-E72D297353CC}">
              <c16:uniqueId val="{00000009-E9FA-4906-8DB2-14D4E09F9BDB}"/>
            </c:ext>
          </c:extLst>
        </c:ser>
        <c:dLbls>
          <c:showLegendKey val="0"/>
          <c:showVal val="0"/>
          <c:showCatName val="0"/>
          <c:showSerName val="0"/>
          <c:showPercent val="0"/>
          <c:showBubbleSize val="0"/>
        </c:dLbls>
        <c:gapWidth val="150"/>
        <c:overlap val="100"/>
        <c:axId val="207372672"/>
        <c:axId val="207374208"/>
      </c:barChart>
      <c:catAx>
        <c:axId val="20737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374208"/>
        <c:crosses val="autoZero"/>
        <c:auto val="1"/>
        <c:lblAlgn val="ctr"/>
        <c:lblOffset val="100"/>
        <c:tickLblSkip val="1"/>
        <c:tickMarkSkip val="1"/>
        <c:noMultiLvlLbl val="0"/>
      </c:catAx>
      <c:valAx>
        <c:axId val="207374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372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1007</c:v>
                </c:pt>
                <c:pt idx="5">
                  <c:v>1265</c:v>
                </c:pt>
                <c:pt idx="8">
                  <c:v>1229</c:v>
                </c:pt>
                <c:pt idx="11">
                  <c:v>1199</c:v>
                </c:pt>
                <c:pt idx="14">
                  <c:v>1197</c:v>
                </c:pt>
              </c:numCache>
            </c:numRef>
          </c:val>
          <c:extLst xmlns:c16r2="http://schemas.microsoft.com/office/drawing/2015/06/chart">
            <c:ext xmlns:c16="http://schemas.microsoft.com/office/drawing/2014/chart" uri="{C3380CC4-5D6E-409C-BE32-E72D297353CC}">
              <c16:uniqueId val="{00000000-152E-460C-B684-CE7D8B9F32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1</c:v>
                </c:pt>
                <c:pt idx="9">
                  <c:v>0</c:v>
                </c:pt>
                <c:pt idx="12">
                  <c:v>0</c:v>
                </c:pt>
              </c:numCache>
            </c:numRef>
          </c:val>
          <c:extLst xmlns:c16r2="http://schemas.microsoft.com/office/drawing/2015/06/chart">
            <c:ext xmlns:c16="http://schemas.microsoft.com/office/drawing/2014/chart" uri="{C3380CC4-5D6E-409C-BE32-E72D297353CC}">
              <c16:uniqueId val="{00000001-152E-460C-B684-CE7D8B9F32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2</c:v>
                </c:pt>
                <c:pt idx="12">
                  <c:v>0</c:v>
                </c:pt>
              </c:numCache>
            </c:numRef>
          </c:val>
          <c:extLst xmlns:c16r2="http://schemas.microsoft.com/office/drawing/2015/06/chart">
            <c:ext xmlns:c16="http://schemas.microsoft.com/office/drawing/2014/chart" uri="{C3380CC4-5D6E-409C-BE32-E72D297353CC}">
              <c16:uniqueId val="{00000002-152E-460C-B684-CE7D8B9F32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70</c:v>
                </c:pt>
                <c:pt idx="3">
                  <c:v>68</c:v>
                </c:pt>
                <c:pt idx="6">
                  <c:v>57</c:v>
                </c:pt>
                <c:pt idx="9">
                  <c:v>47</c:v>
                </c:pt>
                <c:pt idx="12">
                  <c:v>24</c:v>
                </c:pt>
              </c:numCache>
            </c:numRef>
          </c:val>
          <c:extLst xmlns:c16r2="http://schemas.microsoft.com/office/drawing/2015/06/chart">
            <c:ext xmlns:c16="http://schemas.microsoft.com/office/drawing/2014/chart" uri="{C3380CC4-5D6E-409C-BE32-E72D297353CC}">
              <c16:uniqueId val="{00000003-152E-460C-B684-CE7D8B9F32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63</c:v>
                </c:pt>
                <c:pt idx="3">
                  <c:v>62</c:v>
                </c:pt>
                <c:pt idx="6">
                  <c:v>61</c:v>
                </c:pt>
                <c:pt idx="9">
                  <c:v>62</c:v>
                </c:pt>
                <c:pt idx="12">
                  <c:v>62</c:v>
                </c:pt>
              </c:numCache>
            </c:numRef>
          </c:val>
          <c:extLst xmlns:c16r2="http://schemas.microsoft.com/office/drawing/2015/06/chart">
            <c:ext xmlns:c16="http://schemas.microsoft.com/office/drawing/2014/chart" uri="{C3380CC4-5D6E-409C-BE32-E72D297353CC}">
              <c16:uniqueId val="{00000004-152E-460C-B684-CE7D8B9F32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52E-460C-B684-CE7D8B9F32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52E-460C-B684-CE7D8B9F32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1143</c:v>
                </c:pt>
                <c:pt idx="3">
                  <c:v>1373</c:v>
                </c:pt>
                <c:pt idx="6">
                  <c:v>1398</c:v>
                </c:pt>
                <c:pt idx="9">
                  <c:v>1285</c:v>
                </c:pt>
                <c:pt idx="12">
                  <c:v>1418</c:v>
                </c:pt>
              </c:numCache>
            </c:numRef>
          </c:val>
          <c:extLst xmlns:c16r2="http://schemas.microsoft.com/office/drawing/2015/06/chart">
            <c:ext xmlns:c16="http://schemas.microsoft.com/office/drawing/2014/chart" uri="{C3380CC4-5D6E-409C-BE32-E72D297353CC}">
              <c16:uniqueId val="{00000007-152E-460C-B684-CE7D8B9F3233}"/>
            </c:ext>
          </c:extLst>
        </c:ser>
        <c:dLbls>
          <c:showLegendKey val="0"/>
          <c:showVal val="0"/>
          <c:showCatName val="0"/>
          <c:showSerName val="0"/>
          <c:showPercent val="0"/>
          <c:showBubbleSize val="0"/>
        </c:dLbls>
        <c:gapWidth val="100"/>
        <c:overlap val="100"/>
        <c:axId val="207605120"/>
        <c:axId val="207619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269</c:v>
                </c:pt>
                <c:pt idx="2">
                  <c:v>#N/A</c:v>
                </c:pt>
                <c:pt idx="3">
                  <c:v>#N/A</c:v>
                </c:pt>
                <c:pt idx="4">
                  <c:v>238</c:v>
                </c:pt>
                <c:pt idx="5">
                  <c:v>#N/A</c:v>
                </c:pt>
                <c:pt idx="6">
                  <c:v>#N/A</c:v>
                </c:pt>
                <c:pt idx="7">
                  <c:v>288</c:v>
                </c:pt>
                <c:pt idx="8">
                  <c:v>#N/A</c:v>
                </c:pt>
                <c:pt idx="9">
                  <c:v>#N/A</c:v>
                </c:pt>
                <c:pt idx="10">
                  <c:v>197</c:v>
                </c:pt>
                <c:pt idx="11">
                  <c:v>#N/A</c:v>
                </c:pt>
                <c:pt idx="12">
                  <c:v>#N/A</c:v>
                </c:pt>
                <c:pt idx="13">
                  <c:v>307</c:v>
                </c:pt>
                <c:pt idx="14">
                  <c:v>#N/A</c:v>
                </c:pt>
              </c:numCache>
            </c:numRef>
          </c:val>
          <c:smooth val="0"/>
          <c:extLst xmlns:c16r2="http://schemas.microsoft.com/office/drawing/2015/06/chart">
            <c:ext xmlns:c16="http://schemas.microsoft.com/office/drawing/2014/chart" uri="{C3380CC4-5D6E-409C-BE32-E72D297353CC}">
              <c16:uniqueId val="{00000008-152E-460C-B684-CE7D8B9F3233}"/>
            </c:ext>
          </c:extLst>
        </c:ser>
        <c:dLbls>
          <c:showLegendKey val="0"/>
          <c:showVal val="0"/>
          <c:showCatName val="0"/>
          <c:showSerName val="0"/>
          <c:showPercent val="0"/>
          <c:showBubbleSize val="0"/>
        </c:dLbls>
        <c:marker val="1"/>
        <c:smooth val="0"/>
        <c:axId val="207605120"/>
        <c:axId val="207619584"/>
      </c:lineChart>
      <c:catAx>
        <c:axId val="20760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7619584"/>
        <c:crosses val="autoZero"/>
        <c:auto val="1"/>
        <c:lblAlgn val="ctr"/>
        <c:lblOffset val="100"/>
        <c:tickLblSkip val="1"/>
        <c:tickMarkSkip val="1"/>
        <c:noMultiLvlLbl val="0"/>
      </c:catAx>
      <c:valAx>
        <c:axId val="207619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605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10364</c:v>
                </c:pt>
                <c:pt idx="5">
                  <c:v>10400</c:v>
                </c:pt>
                <c:pt idx="8">
                  <c:v>11548</c:v>
                </c:pt>
                <c:pt idx="11">
                  <c:v>12448</c:v>
                </c:pt>
                <c:pt idx="14">
                  <c:v>12004</c:v>
                </c:pt>
              </c:numCache>
            </c:numRef>
          </c:val>
          <c:extLst xmlns:c16r2="http://schemas.microsoft.com/office/drawing/2015/06/chart">
            <c:ext xmlns:c16="http://schemas.microsoft.com/office/drawing/2014/chart" uri="{C3380CC4-5D6E-409C-BE32-E72D297353CC}">
              <c16:uniqueId val="{00000000-BE72-4C6D-A6A3-FB011E2F08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208</c:v>
                </c:pt>
                <c:pt idx="5">
                  <c:v>182</c:v>
                </c:pt>
                <c:pt idx="8">
                  <c:v>148</c:v>
                </c:pt>
                <c:pt idx="11">
                  <c:v>116</c:v>
                </c:pt>
                <c:pt idx="14">
                  <c:v>88</c:v>
                </c:pt>
              </c:numCache>
            </c:numRef>
          </c:val>
          <c:extLst xmlns:c16r2="http://schemas.microsoft.com/office/drawing/2015/06/chart">
            <c:ext xmlns:c16="http://schemas.microsoft.com/office/drawing/2014/chart" uri="{C3380CC4-5D6E-409C-BE32-E72D297353CC}">
              <c16:uniqueId val="{00000001-BE72-4C6D-A6A3-FB011E2F08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4061</c:v>
                </c:pt>
                <c:pt idx="5">
                  <c:v>4633</c:v>
                </c:pt>
                <c:pt idx="8">
                  <c:v>5003</c:v>
                </c:pt>
                <c:pt idx="11">
                  <c:v>4392</c:v>
                </c:pt>
                <c:pt idx="14">
                  <c:v>4572</c:v>
                </c:pt>
              </c:numCache>
            </c:numRef>
          </c:val>
          <c:extLst xmlns:c16r2="http://schemas.microsoft.com/office/drawing/2015/06/chart">
            <c:ext xmlns:c16="http://schemas.microsoft.com/office/drawing/2014/chart" uri="{C3380CC4-5D6E-409C-BE32-E72D297353CC}">
              <c16:uniqueId val="{00000002-BE72-4C6D-A6A3-FB011E2F08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E72-4C6D-A6A3-FB011E2F08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E72-4C6D-A6A3-FB011E2F08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36</c:v>
                </c:pt>
                <c:pt idx="12">
                  <c:v>0</c:v>
                </c:pt>
              </c:numCache>
            </c:numRef>
          </c:val>
          <c:extLst xmlns:c16r2="http://schemas.microsoft.com/office/drawing/2015/06/chart">
            <c:ext xmlns:c16="http://schemas.microsoft.com/office/drawing/2014/chart" uri="{C3380CC4-5D6E-409C-BE32-E72D297353CC}">
              <c16:uniqueId val="{00000005-BE72-4C6D-A6A3-FB011E2F08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1681</c:v>
                </c:pt>
                <c:pt idx="3">
                  <c:v>1534</c:v>
                </c:pt>
                <c:pt idx="6">
                  <c:v>1514</c:v>
                </c:pt>
                <c:pt idx="9">
                  <c:v>1517</c:v>
                </c:pt>
                <c:pt idx="12">
                  <c:v>1407</c:v>
                </c:pt>
              </c:numCache>
            </c:numRef>
          </c:val>
          <c:extLst xmlns:c16r2="http://schemas.microsoft.com/office/drawing/2015/06/chart">
            <c:ext xmlns:c16="http://schemas.microsoft.com/office/drawing/2014/chart" uri="{C3380CC4-5D6E-409C-BE32-E72D297353CC}">
              <c16:uniqueId val="{00000006-BE72-4C6D-A6A3-FB011E2F08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358</c:v>
                </c:pt>
                <c:pt idx="3">
                  <c:v>301</c:v>
                </c:pt>
                <c:pt idx="6">
                  <c:v>236</c:v>
                </c:pt>
                <c:pt idx="9">
                  <c:v>199</c:v>
                </c:pt>
                <c:pt idx="12">
                  <c:v>183</c:v>
                </c:pt>
              </c:numCache>
            </c:numRef>
          </c:val>
          <c:extLst xmlns:c16r2="http://schemas.microsoft.com/office/drawing/2015/06/chart">
            <c:ext xmlns:c16="http://schemas.microsoft.com/office/drawing/2014/chart" uri="{C3380CC4-5D6E-409C-BE32-E72D297353CC}">
              <c16:uniqueId val="{00000007-BE72-4C6D-A6A3-FB011E2F08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853</c:v>
                </c:pt>
                <c:pt idx="3">
                  <c:v>810</c:v>
                </c:pt>
                <c:pt idx="6">
                  <c:v>770</c:v>
                </c:pt>
                <c:pt idx="9">
                  <c:v>755</c:v>
                </c:pt>
                <c:pt idx="12">
                  <c:v>731</c:v>
                </c:pt>
              </c:numCache>
            </c:numRef>
          </c:val>
          <c:extLst xmlns:c16r2="http://schemas.microsoft.com/office/drawing/2015/06/chart">
            <c:ext xmlns:c16="http://schemas.microsoft.com/office/drawing/2014/chart" uri="{C3380CC4-5D6E-409C-BE32-E72D297353CC}">
              <c16:uniqueId val="{00000008-BE72-4C6D-A6A3-FB011E2F08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BE72-4C6D-A6A3-FB011E2F08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11604</c:v>
                </c:pt>
                <c:pt idx="3">
                  <c:v>11876</c:v>
                </c:pt>
                <c:pt idx="6">
                  <c:v>13555</c:v>
                </c:pt>
                <c:pt idx="9">
                  <c:v>14022</c:v>
                </c:pt>
                <c:pt idx="12">
                  <c:v>13717</c:v>
                </c:pt>
              </c:numCache>
            </c:numRef>
          </c:val>
          <c:extLst xmlns:c16r2="http://schemas.microsoft.com/office/drawing/2015/06/chart">
            <c:ext xmlns:c16="http://schemas.microsoft.com/office/drawing/2014/chart" uri="{C3380CC4-5D6E-409C-BE32-E72D297353CC}">
              <c16:uniqueId val="{0000000A-BE72-4C6D-A6A3-FB011E2F0899}"/>
            </c:ext>
          </c:extLst>
        </c:ser>
        <c:dLbls>
          <c:showLegendKey val="0"/>
          <c:showVal val="0"/>
          <c:showCatName val="0"/>
          <c:showSerName val="0"/>
          <c:showPercent val="0"/>
          <c:showBubbleSize val="0"/>
        </c:dLbls>
        <c:gapWidth val="100"/>
        <c:overlap val="100"/>
        <c:axId val="207550336"/>
        <c:axId val="207757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E72-4C6D-A6A3-FB011E2F0899}"/>
            </c:ext>
          </c:extLst>
        </c:ser>
        <c:dLbls>
          <c:showLegendKey val="0"/>
          <c:showVal val="0"/>
          <c:showCatName val="0"/>
          <c:showSerName val="0"/>
          <c:showPercent val="0"/>
          <c:showBubbleSize val="0"/>
        </c:dLbls>
        <c:marker val="1"/>
        <c:smooth val="0"/>
        <c:axId val="207550336"/>
        <c:axId val="207757312"/>
      </c:lineChart>
      <c:catAx>
        <c:axId val="20755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7757312"/>
        <c:crosses val="autoZero"/>
        <c:auto val="1"/>
        <c:lblAlgn val="ctr"/>
        <c:lblOffset val="100"/>
        <c:tickLblSkip val="1"/>
        <c:tickMarkSkip val="1"/>
        <c:noMultiLvlLbl val="0"/>
      </c:catAx>
      <c:valAx>
        <c:axId val="207757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755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1295</c:v>
                </c:pt>
                <c:pt idx="1">
                  <c:v>847</c:v>
                </c:pt>
                <c:pt idx="2">
                  <c:v>849</c:v>
                </c:pt>
              </c:numCache>
            </c:numRef>
          </c:val>
          <c:extLst xmlns:c16r2="http://schemas.microsoft.com/office/drawing/2015/06/chart">
            <c:ext xmlns:c16="http://schemas.microsoft.com/office/drawing/2014/chart" uri="{C3380CC4-5D6E-409C-BE32-E72D297353CC}">
              <c16:uniqueId val="{00000000-5D56-4532-8422-E720283059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1116</c:v>
                </c:pt>
                <c:pt idx="1">
                  <c:v>690</c:v>
                </c:pt>
                <c:pt idx="2">
                  <c:v>751</c:v>
                </c:pt>
              </c:numCache>
            </c:numRef>
          </c:val>
          <c:extLst xmlns:c16r2="http://schemas.microsoft.com/office/drawing/2015/06/chart">
            <c:ext xmlns:c16="http://schemas.microsoft.com/office/drawing/2014/chart" uri="{C3380CC4-5D6E-409C-BE32-E72D297353CC}">
              <c16:uniqueId val="{00000001-5D56-4532-8422-E720283059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3457</c:v>
                </c:pt>
                <c:pt idx="1">
                  <c:v>3677</c:v>
                </c:pt>
                <c:pt idx="2">
                  <c:v>3757</c:v>
                </c:pt>
              </c:numCache>
            </c:numRef>
          </c:val>
          <c:extLst xmlns:c16r2="http://schemas.microsoft.com/office/drawing/2015/06/chart">
            <c:ext xmlns:c16="http://schemas.microsoft.com/office/drawing/2014/chart" uri="{C3380CC4-5D6E-409C-BE32-E72D297353CC}">
              <c16:uniqueId val="{00000002-5D56-4532-8422-E72028305908}"/>
            </c:ext>
          </c:extLst>
        </c:ser>
        <c:dLbls>
          <c:showLegendKey val="0"/>
          <c:showVal val="0"/>
          <c:showCatName val="0"/>
          <c:showSerName val="0"/>
          <c:showPercent val="0"/>
          <c:showBubbleSize val="0"/>
        </c:dLbls>
        <c:gapWidth val="120"/>
        <c:overlap val="100"/>
        <c:axId val="200009216"/>
        <c:axId val="200010752"/>
      </c:barChart>
      <c:catAx>
        <c:axId val="200009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0010752"/>
        <c:crosses val="autoZero"/>
        <c:auto val="1"/>
        <c:lblAlgn val="ctr"/>
        <c:lblOffset val="100"/>
        <c:tickLblSkip val="1"/>
        <c:tickMarkSkip val="1"/>
        <c:noMultiLvlLbl val="0"/>
      </c:catAx>
      <c:valAx>
        <c:axId val="2000107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0009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871-42F7-93B2-11677BB671FA}"/>
                </c:ext>
                <c:ext xmlns:c15="http://schemas.microsoft.com/office/drawing/2012/chart" uri="{CE6537A1-D6FC-4f65-9D91-7224C49458BB}">
                  <c15:dlblFieldTable>
                    <c15:dlblFTEntry>
                      <c15:txfldGUID>{5AB0AFBC-CA1E-4C56-B91C-48B16C59C679}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871-42F7-93B2-11677BB671FA}"/>
                </c:ext>
                <c:ext xmlns:c15="http://schemas.microsoft.com/office/drawing/2012/chart" uri="{CE6537A1-D6FC-4f65-9D91-7224C49458BB}">
                  <c15:dlblFieldTable>
                    <c15:dlblFTEntry>
                      <c15:txfldGUID>{A28A7143-F604-4AAE-9854-F238B8274D2A}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871-42F7-93B2-11677BB671FA}"/>
                </c:ext>
                <c:ext xmlns:c15="http://schemas.microsoft.com/office/drawing/2012/chart" uri="{CE6537A1-D6FC-4f65-9D91-7224C49458BB}">
                  <c15:dlblFieldTable>
                    <c15:dlblFTEntry>
                      <c15:txfldGUID>{4807AA70-420B-4375-9041-D1939A72D542}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871-42F7-93B2-11677BB671FA}"/>
                </c:ext>
                <c:ext xmlns:c15="http://schemas.microsoft.com/office/drawing/2012/chart" uri="{CE6537A1-D6FC-4f65-9D91-7224C49458BB}">
                  <c15:dlblFieldTable>
                    <c15:dlblFTEntry>
                      <c15:txfldGUID>{7CAB4F1A-9291-4199-80C1-68E865111A8C}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871-42F7-93B2-11677BB671FA}"/>
                </c:ext>
                <c:ext xmlns:c15="http://schemas.microsoft.com/office/drawing/2012/chart" uri="{CE6537A1-D6FC-4f65-9D91-7224C49458BB}">
                  <c15:dlblFieldTable>
                    <c15:dlblFTEntry>
                      <c15:txfldGUID>{001C4149-C0D1-404F-A52B-A94EE8E0E421}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871-42F7-93B2-11677BB671FA}"/>
                </c:ext>
                <c:ext xmlns:c15="http://schemas.microsoft.com/office/drawing/2012/chart" uri="{CE6537A1-D6FC-4f65-9D91-7224C49458BB}">
                  <c15:dlblFieldTable>
                    <c15:dlblFTEntry>
                      <c15:txfldGUID>{68B94E9E-DA28-4C99-9F99-D8B3B43E53A1}</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871-42F7-93B2-11677BB671FA}"/>
                </c:ext>
                <c:ext xmlns:c15="http://schemas.microsoft.com/office/drawing/2012/chart" uri="{CE6537A1-D6FC-4f65-9D91-7224C49458BB}">
                  <c15:dlblFieldTable>
                    <c15:dlblFTEntry>
                      <c15:txfldGUID>{46EBB826-E3DD-475A-B4A8-443329DD0DEA}</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871-42F7-93B2-11677BB671FA}"/>
                </c:ext>
                <c:ext xmlns:c15="http://schemas.microsoft.com/office/drawing/2012/chart" uri="{CE6537A1-D6FC-4f65-9D91-7224C49458BB}">
                  <c15:dlblFieldTable>
                    <c15:dlblFTEntry>
                      <c15:txfldGUID>{8902F4E1-7BAA-4334-9AA6-1B6871242061}</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871-42F7-93B2-11677BB671FA}"/>
                </c:ext>
                <c:ext xmlns:c15="http://schemas.microsoft.com/office/drawing/2012/chart" uri="{CE6537A1-D6FC-4f65-9D91-7224C49458BB}">
                  <c15:dlblFieldTable>
                    <c15:dlblFTEntry>
                      <c15:txfldGUID>{046C8092-8CBB-4E7A-BDE8-7C646B214373}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54.4</c:v>
                </c:pt>
                <c:pt idx="16">
                  <c:v>57.1</c:v>
                </c:pt>
                <c:pt idx="24">
                  <c:v>53.8</c:v>
                </c:pt>
                <c:pt idx="32">
                  <c:v>57.9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9871-42F7-93B2-11677BB671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871-42F7-93B2-11677BB671FA}"/>
                </c:ext>
                <c:ext xmlns:c15="http://schemas.microsoft.com/office/drawing/2012/chart" uri="{CE6537A1-D6FC-4f65-9D91-7224C49458BB}">
                  <c15:dlblFieldTable>
                    <c15:dlblFTEntry>
                      <c15:txfldGUID>{09FC78AA-FE5C-4A88-9CE9-2AD11D79A319}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871-42F7-93B2-11677BB671FA}"/>
                </c:ext>
                <c:ext xmlns:c15="http://schemas.microsoft.com/office/drawing/2012/chart" uri="{CE6537A1-D6FC-4f65-9D91-7224C49458BB}">
                  <c15:dlblFieldTable>
                    <c15:dlblFTEntry>
                      <c15:txfldGUID>{F4126252-93F0-4B0D-A41E-B828A1AAA60F}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871-42F7-93B2-11677BB671FA}"/>
                </c:ext>
                <c:ext xmlns:c15="http://schemas.microsoft.com/office/drawing/2012/chart" uri="{CE6537A1-D6FC-4f65-9D91-7224C49458BB}">
                  <c15:dlblFieldTable>
                    <c15:dlblFTEntry>
                      <c15:txfldGUID>{1BD8EE39-576A-4C24-81A2-99E35AF8456E}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871-42F7-93B2-11677BB671FA}"/>
                </c:ext>
                <c:ext xmlns:c15="http://schemas.microsoft.com/office/drawing/2012/chart" uri="{CE6537A1-D6FC-4f65-9D91-7224C49458BB}">
                  <c15:dlblFieldTable>
                    <c15:dlblFTEntry>
                      <c15:txfldGUID>{0DBC3A13-534A-41F4-917F-0B845C01F0C0}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871-42F7-93B2-11677BB671FA}"/>
                </c:ext>
                <c:ext xmlns:c15="http://schemas.microsoft.com/office/drawing/2012/chart" uri="{CE6537A1-D6FC-4f65-9D91-7224C49458BB}">
                  <c15:dlblFieldTable>
                    <c15:dlblFTEntry>
                      <c15:txfldGUID>{4C6672C9-76CC-4876-90D5-B7609F7B8CC0}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871-42F7-93B2-11677BB671FA}"/>
                </c:ext>
                <c:ext xmlns:c15="http://schemas.microsoft.com/office/drawing/2012/chart" uri="{CE6537A1-D6FC-4f65-9D91-7224C49458BB}">
                  <c15:layout/>
                  <c15:dlblFieldTable>
                    <c15:dlblFTEntry>
                      <c15:txfldGUID>{96D043C4-D669-4F8B-A3A1-ACF9B27C7A29}</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871-42F7-93B2-11677BB671FA}"/>
                </c:ext>
                <c:ext xmlns:c15="http://schemas.microsoft.com/office/drawing/2012/chart" uri="{CE6537A1-D6FC-4f65-9D91-7224C49458BB}">
                  <c15:layout/>
                  <c15:dlblFieldTable>
                    <c15:dlblFTEntry>
                      <c15:txfldGUID>{69019051-F707-42B6-96E1-D4E25059559F}</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871-42F7-93B2-11677BB671FA}"/>
                </c:ext>
                <c:ext xmlns:c15="http://schemas.microsoft.com/office/drawing/2012/chart" uri="{CE6537A1-D6FC-4f65-9D91-7224C49458BB}">
                  <c15:layout/>
                  <c15:dlblFieldTable>
                    <c15:dlblFTEntry>
                      <c15:txfldGUID>{2549A4E0-1C3B-49AA-9684-DDD27EC13FE7}</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871-42F7-93B2-11677BB671FA}"/>
                </c:ext>
                <c:ext xmlns:c15="http://schemas.microsoft.com/office/drawing/2012/chart" uri="{CE6537A1-D6FC-4f65-9D91-7224C49458BB}">
                  <c15:layout/>
                  <c15:dlblFieldTable>
                    <c15:dlblFTEntry>
                      <c15:txfldGUID>{52D5EC92-7009-4106-B7FD-7CF42792ED2D}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55.6</c:v>
                </c:pt>
                <c:pt idx="16">
                  <c:v>59.8</c:v>
                </c:pt>
                <c:pt idx="24">
                  <c:v>61.4</c:v>
                </c:pt>
                <c:pt idx="32">
                  <c:v>61.6</c:v>
                </c:pt>
              </c:numCache>
            </c:numRef>
          </c:xVal>
          <c:yVal>
            <c:numRef>
              <c:f>公会計指標分析・財政指標組合せ分析表!$BP$55:$DC$55</c:f>
              <c:numCache>
                <c:formatCode>#,##0.0;"▲ "#,##0.0</c:formatCode>
                <c:ptCount val="40"/>
                <c:pt idx="8">
                  <c:v>58.9</c:v>
                </c:pt>
                <c:pt idx="16">
                  <c:v>51.4</c:v>
                </c:pt>
                <c:pt idx="24">
                  <c:v>46.8</c:v>
                </c:pt>
                <c:pt idx="32">
                  <c:v>48.4</c:v>
                </c:pt>
              </c:numCache>
            </c:numRef>
          </c:yVal>
          <c:smooth val="0"/>
          <c:extLst xmlns:c16r2="http://schemas.microsoft.com/office/drawing/2015/06/chart">
            <c:ext xmlns:c16="http://schemas.microsoft.com/office/drawing/2014/chart" uri="{C3380CC4-5D6E-409C-BE32-E72D297353CC}">
              <c16:uniqueId val="{00000013-9871-42F7-93B2-11677BB671FA}"/>
            </c:ext>
          </c:extLst>
        </c:ser>
        <c:dLbls>
          <c:showLegendKey val="0"/>
          <c:showVal val="1"/>
          <c:showCatName val="0"/>
          <c:showSerName val="0"/>
          <c:showPercent val="0"/>
          <c:showBubbleSize val="0"/>
        </c:dLbls>
        <c:axId val="13419648"/>
        <c:axId val="13421568"/>
      </c:scatterChart>
      <c:valAx>
        <c:axId val="13419648"/>
        <c:scaling>
          <c:orientation val="minMax"/>
          <c:max val="62.1"/>
          <c:min val="5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21568"/>
        <c:crosses val="autoZero"/>
        <c:crossBetween val="midCat"/>
      </c:valAx>
      <c:valAx>
        <c:axId val="13421568"/>
        <c:scaling>
          <c:orientation val="minMax"/>
          <c:max val="61"/>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196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705-4C7A-9893-D3DB20F5EF03}"/>
                </c:ext>
                <c:ext xmlns:c15="http://schemas.microsoft.com/office/drawing/2012/chart" uri="{CE6537A1-D6FC-4f65-9D91-7224C49458BB}">
                  <c15:dlblFieldTable>
                    <c15:dlblFTEntry>
                      <c15:txfldGUID>{F3A72E40-15C5-4F83-8E32-45ABCD7C7ACE}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705-4C7A-9893-D3DB20F5EF03}"/>
                </c:ext>
                <c:ext xmlns:c15="http://schemas.microsoft.com/office/drawing/2012/chart" uri="{CE6537A1-D6FC-4f65-9D91-7224C49458BB}">
                  <c15:dlblFieldTable>
                    <c15:dlblFTEntry>
                      <c15:txfldGUID>{305EBF3B-12DE-4FFF-ABED-1519B3D96CE5}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705-4C7A-9893-D3DB20F5EF03}"/>
                </c:ext>
                <c:ext xmlns:c15="http://schemas.microsoft.com/office/drawing/2012/chart" uri="{CE6537A1-D6FC-4f65-9D91-7224C49458BB}">
                  <c15:dlblFieldTable>
                    <c15:dlblFTEntry>
                      <c15:txfldGUID>{859CD901-08DC-41D1-939D-70504B6174D2}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705-4C7A-9893-D3DB20F5EF03}"/>
                </c:ext>
                <c:ext xmlns:c15="http://schemas.microsoft.com/office/drawing/2012/chart" uri="{CE6537A1-D6FC-4f65-9D91-7224C49458BB}">
                  <c15:dlblFieldTable>
                    <c15:dlblFTEntry>
                      <c15:txfldGUID>{007E6A47-9EE6-4BB8-8391-8942C394D331}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705-4C7A-9893-D3DB20F5EF03}"/>
                </c:ext>
                <c:ext xmlns:c15="http://schemas.microsoft.com/office/drawing/2012/chart" uri="{CE6537A1-D6FC-4f65-9D91-7224C49458BB}">
                  <c15:dlblFieldTable>
                    <c15:dlblFTEntry>
                      <c15:txfldGUID>{0FDFF603-C043-43ED-B083-819F06ECEC2F}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705-4C7A-9893-D3DB20F5EF03}"/>
                </c:ext>
                <c:ext xmlns:c15="http://schemas.microsoft.com/office/drawing/2012/chart" uri="{CE6537A1-D6FC-4f65-9D91-7224C49458BB}">
                  <c15:dlblFieldTable>
                    <c15:dlblFTEntry>
                      <c15:txfldGUID>{0B043D43-E805-49BF-BE13-FBA1E29B7658}</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705-4C7A-9893-D3DB20F5EF03}"/>
                </c:ext>
                <c:ext xmlns:c15="http://schemas.microsoft.com/office/drawing/2012/chart" uri="{CE6537A1-D6FC-4f65-9D91-7224C49458BB}">
                  <c15:dlblFieldTable>
                    <c15:dlblFTEntry>
                      <c15:txfldGUID>{272EBF48-19CC-419B-924C-0B5EC33FA654}</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705-4C7A-9893-D3DB20F5EF03}"/>
                </c:ext>
                <c:ext xmlns:c15="http://schemas.microsoft.com/office/drawing/2012/chart" uri="{CE6537A1-D6FC-4f65-9D91-7224C49458BB}">
                  <c15:dlblFieldTable>
                    <c15:dlblFTEntry>
                      <c15:txfldGUID>{C58098B5-9713-4264-A2FB-C4E894C755A2}</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705-4C7A-9893-D3DB20F5EF03}"/>
                </c:ext>
                <c:ext xmlns:c15="http://schemas.microsoft.com/office/drawing/2012/chart" uri="{CE6537A1-D6FC-4f65-9D91-7224C49458BB}">
                  <c15:dlblFieldTable>
                    <c15:dlblFTEntry>
                      <c15:txfldGUID>{CC85AB21-70FF-4A85-8876-ED93AA29ECAE}</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c:v>
                </c:pt>
                <c:pt idx="16">
                  <c:v>6.5</c:v>
                </c:pt>
                <c:pt idx="24">
                  <c:v>6.5</c:v>
                </c:pt>
                <c:pt idx="32">
                  <c:v>7.2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9705-4C7A-9893-D3DB20F5EF0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705-4C7A-9893-D3DB20F5EF03}"/>
                </c:ext>
                <c:ext xmlns:c15="http://schemas.microsoft.com/office/drawing/2012/chart" uri="{CE6537A1-D6FC-4f65-9D91-7224C49458BB}">
                  <c15:layout/>
                  <c15:dlblFieldTable>
                    <c15:dlblFTEntry>
                      <c15:txfldGUID>{C765F16E-345F-4956-8B5D-FFB2177E2B51}</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705-4C7A-9893-D3DB20F5EF03}"/>
                </c:ext>
                <c:ext xmlns:c15="http://schemas.microsoft.com/office/drawing/2012/chart" uri="{CE6537A1-D6FC-4f65-9D91-7224C49458BB}">
                  <c15:dlblFieldTable>
                    <c15:dlblFTEntry>
                      <c15:txfldGUID>{2C7051BD-12DA-4F6A-A2DD-9B7964C6A859}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705-4C7A-9893-D3DB20F5EF03}"/>
                </c:ext>
                <c:ext xmlns:c15="http://schemas.microsoft.com/office/drawing/2012/chart" uri="{CE6537A1-D6FC-4f65-9D91-7224C49458BB}">
                  <c15:dlblFieldTable>
                    <c15:dlblFTEntry>
                      <c15:txfldGUID>{851B6134-3771-44A0-B2A9-72C6008B1E0F}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705-4C7A-9893-D3DB20F5EF03}"/>
                </c:ext>
                <c:ext xmlns:c15="http://schemas.microsoft.com/office/drawing/2012/chart" uri="{CE6537A1-D6FC-4f65-9D91-7224C49458BB}">
                  <c15:dlblFieldTable>
                    <c15:dlblFTEntry>
                      <c15:txfldGUID>{71741B0B-0F85-4CF6-9B07-358F59FA0C96}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705-4C7A-9893-D3DB20F5EF03}"/>
                </c:ext>
                <c:ext xmlns:c15="http://schemas.microsoft.com/office/drawing/2012/chart" uri="{CE6537A1-D6FC-4f65-9D91-7224C49458BB}">
                  <c15:dlblFieldTable>
                    <c15:dlblFTEntry>
                      <c15:txfldGUID>{B83365B0-E7D7-4B9E-B57E-3D52E07ED3D7}</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705-4C7A-9893-D3DB20F5EF03}"/>
                </c:ext>
                <c:ext xmlns:c15="http://schemas.microsoft.com/office/drawing/2012/chart" uri="{CE6537A1-D6FC-4f65-9D91-7224C49458BB}">
                  <c15:layout/>
                  <c15:dlblFieldTable>
                    <c15:dlblFTEntry>
                      <c15:txfldGUID>{4097FAD8-B1C5-4AE4-9340-EBCB21A0A0EF}</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705-4C7A-9893-D3DB20F5EF03}"/>
                </c:ext>
                <c:ext xmlns:c15="http://schemas.microsoft.com/office/drawing/2012/chart" uri="{CE6537A1-D6FC-4f65-9D91-7224C49458BB}">
                  <c15:layout/>
                  <c15:dlblFieldTable>
                    <c15:dlblFTEntry>
                      <c15:txfldGUID>{8006CED1-1CB0-4FAE-9A41-BDF85437344E}</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705-4C7A-9893-D3DB20F5EF03}"/>
                </c:ext>
                <c:ext xmlns:c15="http://schemas.microsoft.com/office/drawing/2012/chart" uri="{CE6537A1-D6FC-4f65-9D91-7224C49458BB}">
                  <c15:layout/>
                  <c15:dlblFieldTable>
                    <c15:dlblFTEntry>
                      <c15:txfldGUID>{5F0A2A21-C906-4FEB-85B4-883956A06F7A}</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705-4C7A-9893-D3DB20F5EF03}"/>
                </c:ext>
                <c:ext xmlns:c15="http://schemas.microsoft.com/office/drawing/2012/chart" uri="{CE6537A1-D6FC-4f65-9D91-7224C49458BB}">
                  <c15:layout/>
                  <c15:dlblFieldTable>
                    <c15:dlblFTEntry>
                      <c15:txfldGUID>{2DFDCE4F-7F12-4104-9E3C-4018421A343C}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10.8</c:v>
                </c:pt>
                <c:pt idx="16">
                  <c:v>10.199999999999999</c:v>
                </c:pt>
                <c:pt idx="24">
                  <c:v>9.9</c:v>
                </c:pt>
                <c:pt idx="32">
                  <c:v>9.9</c:v>
                </c:pt>
              </c:numCache>
            </c:numRef>
          </c:xVal>
          <c:yVal>
            <c:numRef>
              <c:f>公会計指標分析・財政指標組合せ分析表!$BP$77:$DC$77</c:f>
              <c:numCache>
                <c:formatCode>#,##0.0;"▲ "#,##0.0</c:formatCode>
                <c:ptCount val="40"/>
                <c:pt idx="0">
                  <c:v>54</c:v>
                </c:pt>
                <c:pt idx="8">
                  <c:v>58.9</c:v>
                </c:pt>
                <c:pt idx="16">
                  <c:v>51.4</c:v>
                </c:pt>
                <c:pt idx="24">
                  <c:v>46.8</c:v>
                </c:pt>
                <c:pt idx="32">
                  <c:v>48.4</c:v>
                </c:pt>
              </c:numCache>
            </c:numRef>
          </c:yVal>
          <c:smooth val="0"/>
          <c:extLst xmlns:c16r2="http://schemas.microsoft.com/office/drawing/2015/06/chart">
            <c:ext xmlns:c16="http://schemas.microsoft.com/office/drawing/2014/chart" uri="{C3380CC4-5D6E-409C-BE32-E72D297353CC}">
              <c16:uniqueId val="{00000013-9705-4C7A-9893-D3DB20F5EF03}"/>
            </c:ext>
          </c:extLst>
        </c:ser>
        <c:dLbls>
          <c:showLegendKey val="0"/>
          <c:showVal val="1"/>
          <c:showCatName val="0"/>
          <c:showSerName val="0"/>
          <c:showPercent val="0"/>
          <c:showBubbleSize val="0"/>
        </c:dLbls>
        <c:axId val="13771520"/>
        <c:axId val="13773440"/>
      </c:scatterChart>
      <c:valAx>
        <c:axId val="13771520"/>
        <c:scaling>
          <c:orientation val="minMax"/>
          <c:max val="11.7"/>
          <c:min val="9.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73440"/>
        <c:crosses val="autoZero"/>
        <c:crossBetween val="midCat"/>
      </c:valAx>
      <c:valAx>
        <c:axId val="13773440"/>
        <c:scaling>
          <c:orientation val="minMax"/>
          <c:max val="61"/>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7715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11,252
11,134
188.46
9,068,023
9,012,030
44,351
5,007,300
13,717,012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少子高齢化に伴う生産年齢人口の減少や、農業・漁業など一次産業の所得落ち込みにより、類似団体の平均を下回る状況が続いている。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に策定した「黒潮町まち・ひと・しごと創生戦略」により、人口減少の克服と地方創生を実現するため、各種施策を行ってきたが、今後、さらなる事業を推進するため、「黒潮町総合戦略」により、町の施策を推進し、引き続き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1" name="直線コネクタ 70"/>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5041900" y="6986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4" name="直線コネクタ 73"/>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129722</xdr:rowOff>
    </xdr:to>
    <xdr:cxnSp macro="">
      <xdr:nvCxnSpPr>
        <xdr:cNvPr id="77" name="直線コネクタ 76"/>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80" name="直線コネクタ 79"/>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90" name="楕円 89"/>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1"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6" name="楕円 95"/>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7" name="テキスト ボックス 96"/>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8" name="楕円 97"/>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9" name="テキスト ボックス 98"/>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借入を行った津波避難タワー建設工事などの大型事業に対する元金据置期間が終了したことで元金の支払が増加したことと、普通交付税が合併算定替から一本算定への移行期間に入ったことにより縮減を始めていることから、分母である経常一般財源が減少したことが要因となり、大幅に類似団体よりも高い数値となった。</a:t>
          </a:r>
        </a:p>
        <a:p>
          <a:r>
            <a:rPr kumimoji="1" lang="ja-JP" altLang="en-US" sz="1300">
              <a:latin typeface="ＭＳ Ｐゴシック" panose="020B0600070205080204" pitchFamily="50" charset="-128"/>
              <a:ea typeface="ＭＳ Ｐゴシック" panose="020B0600070205080204" pitchFamily="50" charset="-128"/>
            </a:rPr>
            <a:t>歳出削減等の取り組みに努め、行財政構造の改革を推進し、経常経費削減を図っていく必要がある。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82550</xdr:rowOff>
    </xdr:to>
    <xdr:cxnSp macro="">
      <xdr:nvCxnSpPr>
        <xdr:cNvPr id="129" name="直線コネクタ 128"/>
        <xdr:cNvCxnSpPr/>
      </xdr:nvCxnSpPr>
      <xdr:spPr>
        <a:xfrm flipV="1">
          <a:off x="4953000" y="992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2"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3" name="直線コネクタ 132"/>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157056</xdr:rowOff>
    </xdr:from>
    <xdr:to>
      <xdr:col>23</xdr:col>
      <xdr:colOff>133350</xdr:colOff>
      <xdr:row>66</xdr:row>
      <xdr:rowOff>82550</xdr:rowOff>
    </xdr:to>
    <xdr:cxnSp macro="">
      <xdr:nvCxnSpPr>
        <xdr:cNvPr id="134" name="直線コネクタ 133"/>
        <xdr:cNvCxnSpPr/>
      </xdr:nvCxnSpPr>
      <xdr:spPr>
        <a:xfrm>
          <a:off x="4114800" y="10786956"/>
          <a:ext cx="838200" cy="61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138871</xdr:rowOff>
    </xdr:from>
    <xdr:ext cx="762000" cy="259045"/>
    <xdr:sp macro="" textlink="">
      <xdr:nvSpPr>
        <xdr:cNvPr id="135"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6" name="フローチャート: 判断 135"/>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157056</xdr:rowOff>
    </xdr:from>
    <xdr:to>
      <xdr:col>19</xdr:col>
      <xdr:colOff>133350</xdr:colOff>
      <xdr:row>64</xdr:row>
      <xdr:rowOff>23283</xdr:rowOff>
    </xdr:to>
    <xdr:cxnSp macro="">
      <xdr:nvCxnSpPr>
        <xdr:cNvPr id="137" name="直線コネクタ 136"/>
        <xdr:cNvCxnSpPr/>
      </xdr:nvCxnSpPr>
      <xdr:spPr>
        <a:xfrm flipV="1">
          <a:off x="3225800" y="10786956"/>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9" name="テキスト ボックス 138"/>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64</xdr:row>
      <xdr:rowOff>23283</xdr:rowOff>
    </xdr:to>
    <xdr:cxnSp macro="">
      <xdr:nvCxnSpPr>
        <xdr:cNvPr id="140" name="直線コネクタ 139"/>
        <xdr:cNvCxnSpPr/>
      </xdr:nvCxnSpPr>
      <xdr:spPr>
        <a:xfrm>
          <a:off x="2336800" y="10626090"/>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1" name="フローチャート: 判断 140"/>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2" name="テキスト ボックス 141"/>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62</xdr:row>
      <xdr:rowOff>116840</xdr:rowOff>
    </xdr:to>
    <xdr:cxnSp macro="">
      <xdr:nvCxnSpPr>
        <xdr:cNvPr id="143" name="直線コネクタ 142"/>
        <xdr:cNvCxnSpPr/>
      </xdr:nvCxnSpPr>
      <xdr:spPr>
        <a:xfrm flipV="1">
          <a:off x="1447800" y="1062609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4" name="フローチャート: 判断 143"/>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5" name="テキスト ボックス 144"/>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47" name="テキスト ボックス 146"/>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31750</xdr:rowOff>
    </xdr:from>
    <xdr:to>
      <xdr:col>23</xdr:col>
      <xdr:colOff>184150</xdr:colOff>
      <xdr:row>66</xdr:row>
      <xdr:rowOff>133350</xdr:rowOff>
    </xdr:to>
    <xdr:sp macro="" textlink="">
      <xdr:nvSpPr>
        <xdr:cNvPr id="153" name="楕円 152"/>
        <xdr:cNvSpPr/>
      </xdr:nvSpPr>
      <xdr:spPr>
        <a:xfrm>
          <a:off x="49022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99077</xdr:rowOff>
    </xdr:from>
    <xdr:ext cx="762000" cy="259045"/>
    <xdr:sp macro="" textlink="">
      <xdr:nvSpPr>
        <xdr:cNvPr id="154" name="財政構造の弾力性該当値テキスト"/>
        <xdr:cNvSpPr txBox="1"/>
      </xdr:nvSpPr>
      <xdr:spPr>
        <a:xfrm>
          <a:off x="5041900" y="1124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106256</xdr:rowOff>
    </xdr:from>
    <xdr:to>
      <xdr:col>19</xdr:col>
      <xdr:colOff>184150</xdr:colOff>
      <xdr:row>63</xdr:row>
      <xdr:rowOff>36406</xdr:rowOff>
    </xdr:to>
    <xdr:sp macro="" textlink="">
      <xdr:nvSpPr>
        <xdr:cNvPr id="155" name="楕円 154"/>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21183</xdr:rowOff>
    </xdr:from>
    <xdr:ext cx="736600" cy="259045"/>
    <xdr:sp macro="" textlink="">
      <xdr:nvSpPr>
        <xdr:cNvPr id="156" name="テキスト ボックス 155"/>
        <xdr:cNvSpPr txBox="1"/>
      </xdr:nvSpPr>
      <xdr:spPr>
        <a:xfrm>
          <a:off x="3733800" y="10822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7" name="楕円 156"/>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58" name="テキスト ボックス 157"/>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9" name="楕円 158"/>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60" name="テキスト ボックス 159"/>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61" name="楕円 160"/>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62" name="テキスト ボックス 161"/>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[263,595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新規採用職員の増、物件費は臨時職員の増や業務のシステム化に伴う保守料やアウトソーシング、南海トラフ地震対策のソフト事業、あったかふれあいセンターに係る委託料の増により、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これらは施策の充実のためには必要な経費であるため、地方版総合戦略を積極的に推進しつつも、引き続き、事業内容を精査しながら、最小の経費で最大の効果を求めていく。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2" name="直線コネクタ 191"/>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3" name="人件費・物件費等の状況最小値テキスト"/>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4" name="直線コネクタ 193"/>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5" name="人件費・物件費等の状況最大値テキスト"/>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6" name="直線コネクタ 195"/>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55584</xdr:rowOff>
    </xdr:from>
    <xdr:to>
      <xdr:col>23</xdr:col>
      <xdr:colOff>133350</xdr:colOff>
      <xdr:row>84</xdr:row>
      <xdr:rowOff>56792</xdr:rowOff>
    </xdr:to>
    <xdr:cxnSp macro="">
      <xdr:nvCxnSpPr>
        <xdr:cNvPr id="197" name="直線コネクタ 196"/>
        <xdr:cNvCxnSpPr/>
      </xdr:nvCxnSpPr>
      <xdr:spPr>
        <a:xfrm>
          <a:off x="4114800" y="14457384"/>
          <a:ext cx="8382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127774</xdr:rowOff>
    </xdr:from>
    <xdr:ext cx="762000" cy="259045"/>
    <xdr:sp macro="" textlink="">
      <xdr:nvSpPr>
        <xdr:cNvPr id="198" name="人件費・物件費等の状況平均値テキスト"/>
        <xdr:cNvSpPr txBox="1"/>
      </xdr:nvSpPr>
      <xdr:spPr>
        <a:xfrm>
          <a:off x="5041900" y="14015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9" name="フローチャート: 判断 198"/>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55584</xdr:rowOff>
    </xdr:from>
    <xdr:to>
      <xdr:col>19</xdr:col>
      <xdr:colOff>133350</xdr:colOff>
      <xdr:row>84</xdr:row>
      <xdr:rowOff>71366</xdr:rowOff>
    </xdr:to>
    <xdr:cxnSp macro="">
      <xdr:nvCxnSpPr>
        <xdr:cNvPr id="200" name="直線コネクタ 199"/>
        <xdr:cNvCxnSpPr/>
      </xdr:nvCxnSpPr>
      <xdr:spPr>
        <a:xfrm flipV="1">
          <a:off x="3225800" y="14457384"/>
          <a:ext cx="889000" cy="1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201" name="フローチャート: 判断 200"/>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42172</xdr:rowOff>
    </xdr:from>
    <xdr:ext cx="736600" cy="259045"/>
    <xdr:sp macro="" textlink="">
      <xdr:nvSpPr>
        <xdr:cNvPr id="202" name="テキスト ボックス 201"/>
        <xdr:cNvSpPr txBox="1"/>
      </xdr:nvSpPr>
      <xdr:spPr>
        <a:xfrm>
          <a:off x="3733800" y="13929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168632</xdr:rowOff>
    </xdr:from>
    <xdr:to>
      <xdr:col>15</xdr:col>
      <xdr:colOff>82550</xdr:colOff>
      <xdr:row>84</xdr:row>
      <xdr:rowOff>71366</xdr:rowOff>
    </xdr:to>
    <xdr:cxnSp macro="">
      <xdr:nvCxnSpPr>
        <xdr:cNvPr id="203" name="直線コネクタ 202"/>
        <xdr:cNvCxnSpPr/>
      </xdr:nvCxnSpPr>
      <xdr:spPr>
        <a:xfrm>
          <a:off x="2336800" y="14398982"/>
          <a:ext cx="889000" cy="7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4" name="フローチャート: 判断 203"/>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28872</xdr:rowOff>
    </xdr:from>
    <xdr:ext cx="762000" cy="259045"/>
    <xdr:sp macro="" textlink="">
      <xdr:nvSpPr>
        <xdr:cNvPr id="205" name="テキスト ボックス 204"/>
        <xdr:cNvSpPr txBox="1"/>
      </xdr:nvSpPr>
      <xdr:spPr>
        <a:xfrm>
          <a:off x="2844800" y="1391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145866</xdr:rowOff>
    </xdr:from>
    <xdr:to>
      <xdr:col>11</xdr:col>
      <xdr:colOff>31750</xdr:colOff>
      <xdr:row>83</xdr:row>
      <xdr:rowOff>168632</xdr:rowOff>
    </xdr:to>
    <xdr:cxnSp macro="">
      <xdr:nvCxnSpPr>
        <xdr:cNvPr id="206" name="直線コネクタ 205"/>
        <xdr:cNvCxnSpPr/>
      </xdr:nvCxnSpPr>
      <xdr:spPr>
        <a:xfrm>
          <a:off x="1447800" y="14376216"/>
          <a:ext cx="889000" cy="2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7" name="フローチャート: 判断 206"/>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139578</xdr:rowOff>
    </xdr:from>
    <xdr:ext cx="762000" cy="259045"/>
    <xdr:sp macro="" textlink="">
      <xdr:nvSpPr>
        <xdr:cNvPr id="208" name="テキスト ボックス 207"/>
        <xdr:cNvSpPr txBox="1"/>
      </xdr:nvSpPr>
      <xdr:spPr>
        <a:xfrm>
          <a:off x="1955800" y="1385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9" name="フローチャート: 判断 208"/>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7075</xdr:rowOff>
    </xdr:from>
    <xdr:ext cx="762000" cy="259045"/>
    <xdr:sp macro="" textlink="">
      <xdr:nvSpPr>
        <xdr:cNvPr id="210" name="テキスト ボックス 209"/>
        <xdr:cNvSpPr txBox="1"/>
      </xdr:nvSpPr>
      <xdr:spPr>
        <a:xfrm>
          <a:off x="1066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5992</xdr:rowOff>
    </xdr:from>
    <xdr:to>
      <xdr:col>23</xdr:col>
      <xdr:colOff>184150</xdr:colOff>
      <xdr:row>84</xdr:row>
      <xdr:rowOff>107592</xdr:rowOff>
    </xdr:to>
    <xdr:sp macro="" textlink="">
      <xdr:nvSpPr>
        <xdr:cNvPr id="216" name="楕円 215"/>
        <xdr:cNvSpPr/>
      </xdr:nvSpPr>
      <xdr:spPr>
        <a:xfrm>
          <a:off x="4902200" y="1440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149519</xdr:rowOff>
    </xdr:from>
    <xdr:ext cx="762000" cy="259045"/>
    <xdr:sp macro="" textlink="">
      <xdr:nvSpPr>
        <xdr:cNvPr id="217" name="人件費・物件費等の状況該当値テキスト"/>
        <xdr:cNvSpPr txBox="1"/>
      </xdr:nvSpPr>
      <xdr:spPr>
        <a:xfrm>
          <a:off x="5041900" y="1437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4784</xdr:rowOff>
    </xdr:from>
    <xdr:to>
      <xdr:col>19</xdr:col>
      <xdr:colOff>184150</xdr:colOff>
      <xdr:row>84</xdr:row>
      <xdr:rowOff>106384</xdr:rowOff>
    </xdr:to>
    <xdr:sp macro="" textlink="">
      <xdr:nvSpPr>
        <xdr:cNvPr id="218" name="楕円 217"/>
        <xdr:cNvSpPr/>
      </xdr:nvSpPr>
      <xdr:spPr>
        <a:xfrm>
          <a:off x="4064000" y="1440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91161</xdr:rowOff>
    </xdr:from>
    <xdr:ext cx="736600" cy="259045"/>
    <xdr:sp macro="" textlink="">
      <xdr:nvSpPr>
        <xdr:cNvPr id="219" name="テキスト ボックス 218"/>
        <xdr:cNvSpPr txBox="1"/>
      </xdr:nvSpPr>
      <xdr:spPr>
        <a:xfrm>
          <a:off x="3733800" y="1449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20566</xdr:rowOff>
    </xdr:from>
    <xdr:to>
      <xdr:col>15</xdr:col>
      <xdr:colOff>133350</xdr:colOff>
      <xdr:row>84</xdr:row>
      <xdr:rowOff>122166</xdr:rowOff>
    </xdr:to>
    <xdr:sp macro="" textlink="">
      <xdr:nvSpPr>
        <xdr:cNvPr id="220" name="楕円 219"/>
        <xdr:cNvSpPr/>
      </xdr:nvSpPr>
      <xdr:spPr>
        <a:xfrm>
          <a:off x="3175000" y="1442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106943</xdr:rowOff>
    </xdr:from>
    <xdr:ext cx="762000" cy="259045"/>
    <xdr:sp macro="" textlink="">
      <xdr:nvSpPr>
        <xdr:cNvPr id="221" name="テキスト ボックス 220"/>
        <xdr:cNvSpPr txBox="1"/>
      </xdr:nvSpPr>
      <xdr:spPr>
        <a:xfrm>
          <a:off x="2844800" y="1450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117832</xdr:rowOff>
    </xdr:from>
    <xdr:to>
      <xdr:col>11</xdr:col>
      <xdr:colOff>82550</xdr:colOff>
      <xdr:row>84</xdr:row>
      <xdr:rowOff>47982</xdr:rowOff>
    </xdr:to>
    <xdr:sp macro="" textlink="">
      <xdr:nvSpPr>
        <xdr:cNvPr id="222" name="楕円 221"/>
        <xdr:cNvSpPr/>
      </xdr:nvSpPr>
      <xdr:spPr>
        <a:xfrm>
          <a:off x="2286000" y="1434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32759</xdr:rowOff>
    </xdr:from>
    <xdr:ext cx="762000" cy="259045"/>
    <xdr:sp macro="" textlink="">
      <xdr:nvSpPr>
        <xdr:cNvPr id="223" name="テキスト ボックス 222"/>
        <xdr:cNvSpPr txBox="1"/>
      </xdr:nvSpPr>
      <xdr:spPr>
        <a:xfrm>
          <a:off x="1955800" y="1443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95066</xdr:rowOff>
    </xdr:from>
    <xdr:to>
      <xdr:col>7</xdr:col>
      <xdr:colOff>31750</xdr:colOff>
      <xdr:row>84</xdr:row>
      <xdr:rowOff>25216</xdr:rowOff>
    </xdr:to>
    <xdr:sp macro="" textlink="">
      <xdr:nvSpPr>
        <xdr:cNvPr id="224" name="楕円 223"/>
        <xdr:cNvSpPr/>
      </xdr:nvSpPr>
      <xdr:spPr>
        <a:xfrm>
          <a:off x="1397000" y="1432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9993</xdr:rowOff>
    </xdr:from>
    <xdr:ext cx="762000" cy="259045"/>
    <xdr:sp macro="" textlink="">
      <xdr:nvSpPr>
        <xdr:cNvPr id="225" name="テキスト ボックス 224"/>
        <xdr:cNvSpPr txBox="1"/>
      </xdr:nvSpPr>
      <xdr:spPr>
        <a:xfrm>
          <a:off x="1066800" y="1441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人勧に伴うベースアップなどにより、類似団体を上回る指数となっている。</a:t>
          </a:r>
        </a:p>
        <a:p>
          <a:r>
            <a:rPr kumimoji="1" lang="ja-JP" altLang="en-US" sz="1300">
              <a:latin typeface="ＭＳ Ｐゴシック" panose="020B0600070205080204" pitchFamily="50" charset="-128"/>
              <a:ea typeface="ＭＳ Ｐゴシック" panose="020B0600070205080204" pitchFamily="50" charset="-128"/>
            </a:rPr>
            <a:t>引き続き、適切な運用を行い、ラスパイレス指数の上昇抑制を図っていく。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152400</xdr:rowOff>
    </xdr:to>
    <xdr:cxnSp macro="">
      <xdr:nvCxnSpPr>
        <xdr:cNvPr id="261" name="直線コネクタ 260"/>
        <xdr:cNvCxnSpPr/>
      </xdr:nvCxnSpPr>
      <xdr:spPr>
        <a:xfrm flipV="1">
          <a:off x="16179800" y="14536057"/>
          <a:ext cx="8382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15421</xdr:rowOff>
    </xdr:to>
    <xdr:cxnSp macro="">
      <xdr:nvCxnSpPr>
        <xdr:cNvPr id="264" name="直線コネクタ 263"/>
        <xdr:cNvCxnSpPr/>
      </xdr:nvCxnSpPr>
      <xdr:spPr>
        <a:xfrm flipV="1">
          <a:off x="15290800" y="147256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86</xdr:row>
      <xdr:rowOff>15421</xdr:rowOff>
    </xdr:to>
    <xdr:cxnSp macro="">
      <xdr:nvCxnSpPr>
        <xdr:cNvPr id="267" name="直線コネクタ 266"/>
        <xdr:cNvCxnSpPr/>
      </xdr:nvCxnSpPr>
      <xdr:spPr>
        <a:xfrm>
          <a:off x="14401800" y="146222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48079</xdr:rowOff>
    </xdr:from>
    <xdr:to>
      <xdr:col>68</xdr:col>
      <xdr:colOff>152400</xdr:colOff>
      <xdr:row>85</xdr:row>
      <xdr:rowOff>48986</xdr:rowOff>
    </xdr:to>
    <xdr:cxnSp macro="">
      <xdr:nvCxnSpPr>
        <xdr:cNvPr id="270" name="直線コネクタ 269"/>
        <xdr:cNvCxnSpPr/>
      </xdr:nvCxnSpPr>
      <xdr:spPr>
        <a:xfrm>
          <a:off x="13512800" y="1444987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4" name="テキスト ボックス 273"/>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80" name="楕円 279"/>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81" name="給与水準   （国との比較）該当値テキスト"/>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2" name="楕円 281"/>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3" name="テキスト ボックス 282"/>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4" name="楕円 283"/>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85" name="テキスト ボックス 284"/>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169636</xdr:rowOff>
    </xdr:from>
    <xdr:to>
      <xdr:col>68</xdr:col>
      <xdr:colOff>203200</xdr:colOff>
      <xdr:row>85</xdr:row>
      <xdr:rowOff>99786</xdr:rowOff>
    </xdr:to>
    <xdr:sp macro="" textlink="">
      <xdr:nvSpPr>
        <xdr:cNvPr id="286" name="楕円 285"/>
        <xdr:cNvSpPr/>
      </xdr:nvSpPr>
      <xdr:spPr>
        <a:xfrm>
          <a:off x="14351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87" name="テキスト ボックス 286"/>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88" name="楕円 287"/>
        <xdr:cNvSpPr/>
      </xdr:nvSpPr>
      <xdr:spPr>
        <a:xfrm>
          <a:off x="13462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89" name="テキスト ボックス 288"/>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年度策定の集中改革プランを上回るペースで人員削減を行ってきたが、保育所の直営などにより、依然として類似団体を上回る職員数となっている。</a:t>
          </a:r>
        </a:p>
        <a:p>
          <a:r>
            <a:rPr kumimoji="1" lang="ja-JP" altLang="en-US" sz="1300">
              <a:latin typeface="ＭＳ Ｐゴシック" panose="020B0600070205080204" pitchFamily="50" charset="-128"/>
              <a:ea typeface="ＭＳ Ｐゴシック" panose="020B0600070205080204" pitchFamily="50" charset="-128"/>
            </a:rPr>
            <a:t>防災対策事業の増加や人口減少に伴う地方創生事業による新たな行政ニーズに対応するため、職員数の削減は限界まで来ている状況である。</a:t>
          </a:r>
        </a:p>
        <a:p>
          <a:r>
            <a:rPr kumimoji="1" lang="ja-JP" altLang="en-US" sz="1300">
              <a:latin typeface="ＭＳ Ｐゴシック" panose="020B0600070205080204" pitchFamily="50" charset="-128"/>
              <a:ea typeface="ＭＳ Ｐゴシック" panose="020B0600070205080204" pitchFamily="50" charset="-128"/>
            </a:rPr>
            <a:t>財政状況をふまえた行政サービスの質と量をより良いものにしていくためにも、職員数をどのようにしていくかは喫緊の課題となっている。　 　　 　　 </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6" name="直線コネクタ 30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7" name="テキスト ボックス 30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8" name="直線コネクタ 30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9" name="テキスト ボックス 30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0" name="直線コネクタ 30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1" name="テキスト ボックス 31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4" name="直線コネクタ 31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5" name="テキスト ボックス 31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6" name="直線コネクタ 31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7" name="テキスト ボックス 31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8" name="直線コネクタ 31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9" name="テキスト ボックス 31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128508</xdr:rowOff>
    </xdr:from>
    <xdr:to>
      <xdr:col>81</xdr:col>
      <xdr:colOff>44450</xdr:colOff>
      <xdr:row>67</xdr:row>
      <xdr:rowOff>80010</xdr:rowOff>
    </xdr:to>
    <xdr:cxnSp macro="">
      <xdr:nvCxnSpPr>
        <xdr:cNvPr id="323" name="直線コネクタ 322"/>
        <xdr:cNvCxnSpPr/>
      </xdr:nvCxnSpPr>
      <xdr:spPr>
        <a:xfrm flipV="1">
          <a:off x="17018000" y="10072608"/>
          <a:ext cx="0" cy="1494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4"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5" name="直線コネクタ 324"/>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43435</xdr:rowOff>
    </xdr:from>
    <xdr:ext cx="762000" cy="259045"/>
    <xdr:sp macro="" textlink="">
      <xdr:nvSpPr>
        <xdr:cNvPr id="326" name="定員管理の状況最大値テキスト"/>
        <xdr:cNvSpPr txBox="1"/>
      </xdr:nvSpPr>
      <xdr:spPr>
        <a:xfrm>
          <a:off x="17106900" y="981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128508</xdr:rowOff>
    </xdr:from>
    <xdr:to>
      <xdr:col>81</xdr:col>
      <xdr:colOff>133350</xdr:colOff>
      <xdr:row>58</xdr:row>
      <xdr:rowOff>128508</xdr:rowOff>
    </xdr:to>
    <xdr:cxnSp macro="">
      <xdr:nvCxnSpPr>
        <xdr:cNvPr id="327" name="直線コネクタ 326"/>
        <xdr:cNvCxnSpPr/>
      </xdr:nvCxnSpPr>
      <xdr:spPr>
        <a:xfrm>
          <a:off x="16929100" y="1007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157480</xdr:rowOff>
    </xdr:from>
    <xdr:to>
      <xdr:col>81</xdr:col>
      <xdr:colOff>44450</xdr:colOff>
      <xdr:row>66</xdr:row>
      <xdr:rowOff>1112</xdr:rowOff>
    </xdr:to>
    <xdr:cxnSp macro="">
      <xdr:nvCxnSpPr>
        <xdr:cNvPr id="328" name="直線コネクタ 327"/>
        <xdr:cNvCxnSpPr/>
      </xdr:nvCxnSpPr>
      <xdr:spPr>
        <a:xfrm>
          <a:off x="16179800" y="11301730"/>
          <a:ext cx="8382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23750</xdr:rowOff>
    </xdr:from>
    <xdr:ext cx="762000" cy="259045"/>
    <xdr:sp macro="" textlink="">
      <xdr:nvSpPr>
        <xdr:cNvPr id="329" name="定員管理の状況平均値テキスト"/>
        <xdr:cNvSpPr txBox="1"/>
      </xdr:nvSpPr>
      <xdr:spPr>
        <a:xfrm>
          <a:off x="17106900" y="1048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7223</xdr:rowOff>
    </xdr:from>
    <xdr:to>
      <xdr:col>81</xdr:col>
      <xdr:colOff>95250</xdr:colOff>
      <xdr:row>62</xdr:row>
      <xdr:rowOff>108823</xdr:rowOff>
    </xdr:to>
    <xdr:sp macro="" textlink="">
      <xdr:nvSpPr>
        <xdr:cNvPr id="330" name="フローチャート: 判断 329"/>
        <xdr:cNvSpPr/>
      </xdr:nvSpPr>
      <xdr:spPr>
        <a:xfrm>
          <a:off x="16967200" y="1063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100171</xdr:rowOff>
    </xdr:from>
    <xdr:to>
      <xdr:col>77</xdr:col>
      <xdr:colOff>44450</xdr:colOff>
      <xdr:row>65</xdr:row>
      <xdr:rowOff>157480</xdr:rowOff>
    </xdr:to>
    <xdr:cxnSp macro="">
      <xdr:nvCxnSpPr>
        <xdr:cNvPr id="331" name="直線コネクタ 330"/>
        <xdr:cNvCxnSpPr/>
      </xdr:nvCxnSpPr>
      <xdr:spPr>
        <a:xfrm>
          <a:off x="15290800" y="11244421"/>
          <a:ext cx="8890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159068</xdr:rowOff>
    </xdr:from>
    <xdr:to>
      <xdr:col>77</xdr:col>
      <xdr:colOff>95250</xdr:colOff>
      <xdr:row>62</xdr:row>
      <xdr:rowOff>89218</xdr:rowOff>
    </xdr:to>
    <xdr:sp macro="" textlink="">
      <xdr:nvSpPr>
        <xdr:cNvPr id="332" name="フローチャート: 判断 331"/>
        <xdr:cNvSpPr/>
      </xdr:nvSpPr>
      <xdr:spPr>
        <a:xfrm>
          <a:off x="16129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99395</xdr:rowOff>
    </xdr:from>
    <xdr:ext cx="736600" cy="259045"/>
    <xdr:sp macro="" textlink="">
      <xdr:nvSpPr>
        <xdr:cNvPr id="333" name="テキスト ボックス 332"/>
        <xdr:cNvSpPr txBox="1"/>
      </xdr:nvSpPr>
      <xdr:spPr>
        <a:xfrm>
          <a:off x="15798800" y="1038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76041</xdr:rowOff>
    </xdr:from>
    <xdr:to>
      <xdr:col>72</xdr:col>
      <xdr:colOff>203200</xdr:colOff>
      <xdr:row>65</xdr:row>
      <xdr:rowOff>100171</xdr:rowOff>
    </xdr:to>
    <xdr:cxnSp macro="">
      <xdr:nvCxnSpPr>
        <xdr:cNvPr id="334" name="直線コネクタ 333"/>
        <xdr:cNvCxnSpPr/>
      </xdr:nvCxnSpPr>
      <xdr:spPr>
        <a:xfrm>
          <a:off x="14401800" y="1122029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122872</xdr:rowOff>
    </xdr:from>
    <xdr:to>
      <xdr:col>73</xdr:col>
      <xdr:colOff>44450</xdr:colOff>
      <xdr:row>62</xdr:row>
      <xdr:rowOff>53022</xdr:rowOff>
    </xdr:to>
    <xdr:sp macro="" textlink="">
      <xdr:nvSpPr>
        <xdr:cNvPr id="335" name="フローチャート: 判断 334"/>
        <xdr:cNvSpPr/>
      </xdr:nvSpPr>
      <xdr:spPr>
        <a:xfrm>
          <a:off x="15240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63199</xdr:rowOff>
    </xdr:from>
    <xdr:ext cx="762000" cy="259045"/>
    <xdr:sp macro="" textlink="">
      <xdr:nvSpPr>
        <xdr:cNvPr id="336" name="テキスト ボックス 335"/>
        <xdr:cNvSpPr txBox="1"/>
      </xdr:nvSpPr>
      <xdr:spPr>
        <a:xfrm>
          <a:off x="14909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149463</xdr:rowOff>
    </xdr:from>
    <xdr:to>
      <xdr:col>68</xdr:col>
      <xdr:colOff>152400</xdr:colOff>
      <xdr:row>65</xdr:row>
      <xdr:rowOff>76041</xdr:rowOff>
    </xdr:to>
    <xdr:cxnSp macro="">
      <xdr:nvCxnSpPr>
        <xdr:cNvPr id="337" name="直線コネクタ 336"/>
        <xdr:cNvCxnSpPr/>
      </xdr:nvCxnSpPr>
      <xdr:spPr>
        <a:xfrm>
          <a:off x="13512800" y="11122263"/>
          <a:ext cx="889000" cy="9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83662</xdr:rowOff>
    </xdr:from>
    <xdr:to>
      <xdr:col>68</xdr:col>
      <xdr:colOff>203200</xdr:colOff>
      <xdr:row>62</xdr:row>
      <xdr:rowOff>13812</xdr:rowOff>
    </xdr:to>
    <xdr:sp macro="" textlink="">
      <xdr:nvSpPr>
        <xdr:cNvPr id="338" name="フローチャート: 判断 337"/>
        <xdr:cNvSpPr/>
      </xdr:nvSpPr>
      <xdr:spPr>
        <a:xfrm>
          <a:off x="14351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23989</xdr:rowOff>
    </xdr:from>
    <xdr:ext cx="762000" cy="259045"/>
    <xdr:sp macro="" textlink="">
      <xdr:nvSpPr>
        <xdr:cNvPr id="339" name="テキスト ボックス 338"/>
        <xdr:cNvSpPr txBox="1"/>
      </xdr:nvSpPr>
      <xdr:spPr>
        <a:xfrm>
          <a:off x="14020800" y="1031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10240</xdr:rowOff>
    </xdr:from>
    <xdr:to>
      <xdr:col>64</xdr:col>
      <xdr:colOff>152400</xdr:colOff>
      <xdr:row>62</xdr:row>
      <xdr:rowOff>111840</xdr:rowOff>
    </xdr:to>
    <xdr:sp macro="" textlink="">
      <xdr:nvSpPr>
        <xdr:cNvPr id="340" name="フローチャート: 判断 339"/>
        <xdr:cNvSpPr/>
      </xdr:nvSpPr>
      <xdr:spPr>
        <a:xfrm>
          <a:off x="13462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122017</xdr:rowOff>
    </xdr:from>
    <xdr:ext cx="762000" cy="259045"/>
    <xdr:sp macro="" textlink="">
      <xdr:nvSpPr>
        <xdr:cNvPr id="341" name="テキスト ボックス 340"/>
        <xdr:cNvSpPr txBox="1"/>
      </xdr:nvSpPr>
      <xdr:spPr>
        <a:xfrm>
          <a:off x="13131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121762</xdr:rowOff>
    </xdr:from>
    <xdr:to>
      <xdr:col>81</xdr:col>
      <xdr:colOff>95250</xdr:colOff>
      <xdr:row>66</xdr:row>
      <xdr:rowOff>51912</xdr:rowOff>
    </xdr:to>
    <xdr:sp macro="" textlink="">
      <xdr:nvSpPr>
        <xdr:cNvPr id="347" name="楕円 346"/>
        <xdr:cNvSpPr/>
      </xdr:nvSpPr>
      <xdr:spPr>
        <a:xfrm>
          <a:off x="16967200" y="1126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93839</xdr:rowOff>
    </xdr:from>
    <xdr:ext cx="762000" cy="259045"/>
    <xdr:sp macro="" textlink="">
      <xdr:nvSpPr>
        <xdr:cNvPr id="348" name="定員管理の状況該当値テキスト"/>
        <xdr:cNvSpPr txBox="1"/>
      </xdr:nvSpPr>
      <xdr:spPr>
        <a:xfrm>
          <a:off x="17106900" y="1123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106680</xdr:rowOff>
    </xdr:from>
    <xdr:to>
      <xdr:col>77</xdr:col>
      <xdr:colOff>95250</xdr:colOff>
      <xdr:row>66</xdr:row>
      <xdr:rowOff>36830</xdr:rowOff>
    </xdr:to>
    <xdr:sp macro="" textlink="">
      <xdr:nvSpPr>
        <xdr:cNvPr id="349" name="楕円 348"/>
        <xdr:cNvSpPr/>
      </xdr:nvSpPr>
      <xdr:spPr>
        <a:xfrm>
          <a:off x="16129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21607</xdr:rowOff>
    </xdr:from>
    <xdr:ext cx="736600" cy="259045"/>
    <xdr:sp macro="" textlink="">
      <xdr:nvSpPr>
        <xdr:cNvPr id="350" name="テキスト ボックス 349"/>
        <xdr:cNvSpPr txBox="1"/>
      </xdr:nvSpPr>
      <xdr:spPr>
        <a:xfrm>
          <a:off x="15798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49371</xdr:rowOff>
    </xdr:from>
    <xdr:to>
      <xdr:col>73</xdr:col>
      <xdr:colOff>44450</xdr:colOff>
      <xdr:row>65</xdr:row>
      <xdr:rowOff>150971</xdr:rowOff>
    </xdr:to>
    <xdr:sp macro="" textlink="">
      <xdr:nvSpPr>
        <xdr:cNvPr id="351" name="楕円 350"/>
        <xdr:cNvSpPr/>
      </xdr:nvSpPr>
      <xdr:spPr>
        <a:xfrm>
          <a:off x="15240000" y="1119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135748</xdr:rowOff>
    </xdr:from>
    <xdr:ext cx="762000" cy="259045"/>
    <xdr:sp macro="" textlink="">
      <xdr:nvSpPr>
        <xdr:cNvPr id="352" name="テキスト ボックス 351"/>
        <xdr:cNvSpPr txBox="1"/>
      </xdr:nvSpPr>
      <xdr:spPr>
        <a:xfrm>
          <a:off x="14909800" y="1127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25241</xdr:rowOff>
    </xdr:from>
    <xdr:to>
      <xdr:col>68</xdr:col>
      <xdr:colOff>203200</xdr:colOff>
      <xdr:row>65</xdr:row>
      <xdr:rowOff>126841</xdr:rowOff>
    </xdr:to>
    <xdr:sp macro="" textlink="">
      <xdr:nvSpPr>
        <xdr:cNvPr id="353" name="楕円 352"/>
        <xdr:cNvSpPr/>
      </xdr:nvSpPr>
      <xdr:spPr>
        <a:xfrm>
          <a:off x="14351000" y="1116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111618</xdr:rowOff>
    </xdr:from>
    <xdr:ext cx="762000" cy="259045"/>
    <xdr:sp macro="" textlink="">
      <xdr:nvSpPr>
        <xdr:cNvPr id="354" name="テキスト ボックス 353"/>
        <xdr:cNvSpPr txBox="1"/>
      </xdr:nvSpPr>
      <xdr:spPr>
        <a:xfrm>
          <a:off x="14020800" y="112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98663</xdr:rowOff>
    </xdr:from>
    <xdr:to>
      <xdr:col>64</xdr:col>
      <xdr:colOff>152400</xdr:colOff>
      <xdr:row>65</xdr:row>
      <xdr:rowOff>28813</xdr:rowOff>
    </xdr:to>
    <xdr:sp macro="" textlink="">
      <xdr:nvSpPr>
        <xdr:cNvPr id="355" name="楕円 354"/>
        <xdr:cNvSpPr/>
      </xdr:nvSpPr>
      <xdr:spPr>
        <a:xfrm>
          <a:off x="13462000" y="110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13590</xdr:rowOff>
    </xdr:from>
    <xdr:ext cx="762000" cy="259045"/>
    <xdr:sp macro="" textlink="">
      <xdr:nvSpPr>
        <xdr:cNvPr id="356" name="テキスト ボックス 355"/>
        <xdr:cNvSpPr txBox="1"/>
      </xdr:nvSpPr>
      <xdr:spPr>
        <a:xfrm>
          <a:off x="13131800" y="1115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市町村合併以降行ってきた繰上償還や、交付税措置の高い地方債での借入などにより、近年連続して数値改善を続けていたが、平成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年度は悪化に転じた。</a:t>
          </a:r>
        </a:p>
        <a:p>
          <a:r>
            <a:rPr kumimoji="1" lang="ja-JP" altLang="en-US" sz="1300">
              <a:latin typeface="ＭＳ Ｐゴシック" panose="020B0600070205080204" pitchFamily="50" charset="-128"/>
              <a:ea typeface="ＭＳ Ｐゴシック" panose="020B0600070205080204" pitchFamily="50" charset="-128"/>
            </a:rPr>
            <a:t>また、新庁舎建設事業や保育所高台移転事業などの大型事業による地方債残高の増加や普通交付税の縮減により、さらなる数値の悪化が見込まれる。</a:t>
          </a:r>
        </a:p>
        <a:p>
          <a:r>
            <a:rPr kumimoji="1" lang="ja-JP" altLang="en-US" sz="1300">
              <a:latin typeface="ＭＳ Ｐゴシック" panose="020B0600070205080204" pitchFamily="50" charset="-128"/>
              <a:ea typeface="ＭＳ Ｐゴシック" panose="020B0600070205080204" pitchFamily="50" charset="-128"/>
            </a:rPr>
            <a:t>今後も事業内容を精査することで必要性を確認するとともに繰上償還の実施により、実質公債費比率の上昇を抑えていく必要がある。</a:t>
          </a: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2" name="テキスト ボックス 38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75495</xdr:rowOff>
    </xdr:from>
    <xdr:to>
      <xdr:col>81</xdr:col>
      <xdr:colOff>44450</xdr:colOff>
      <xdr:row>45</xdr:row>
      <xdr:rowOff>20461</xdr:rowOff>
    </xdr:to>
    <xdr:cxnSp macro="">
      <xdr:nvCxnSpPr>
        <xdr:cNvPr id="386" name="直線コネクタ 385"/>
        <xdr:cNvCxnSpPr/>
      </xdr:nvCxnSpPr>
      <xdr:spPr>
        <a:xfrm flipV="1">
          <a:off x="17018000" y="624769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163988</xdr:rowOff>
    </xdr:from>
    <xdr:ext cx="762000" cy="259045"/>
    <xdr:sp macro="" textlink="">
      <xdr:nvSpPr>
        <xdr:cNvPr id="387" name="公債費負担の状況最小値テキスト"/>
        <xdr:cNvSpPr txBox="1"/>
      </xdr:nvSpPr>
      <xdr:spPr>
        <a:xfrm>
          <a:off x="17106900" y="77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20461</xdr:rowOff>
    </xdr:from>
    <xdr:to>
      <xdr:col>81</xdr:col>
      <xdr:colOff>133350</xdr:colOff>
      <xdr:row>45</xdr:row>
      <xdr:rowOff>20461</xdr:rowOff>
    </xdr:to>
    <xdr:cxnSp macro="">
      <xdr:nvCxnSpPr>
        <xdr:cNvPr id="388" name="直線コネクタ 387"/>
        <xdr:cNvCxnSpPr/>
      </xdr:nvCxnSpPr>
      <xdr:spPr>
        <a:xfrm>
          <a:off x="16929100" y="773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161872</xdr:rowOff>
    </xdr:from>
    <xdr:ext cx="762000" cy="259045"/>
    <xdr:sp macro="" textlink="">
      <xdr:nvSpPr>
        <xdr:cNvPr id="389"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75495</xdr:rowOff>
    </xdr:from>
    <xdr:to>
      <xdr:col>81</xdr:col>
      <xdr:colOff>133350</xdr:colOff>
      <xdr:row>36</xdr:row>
      <xdr:rowOff>75495</xdr:rowOff>
    </xdr:to>
    <xdr:cxnSp macro="">
      <xdr:nvCxnSpPr>
        <xdr:cNvPr id="390" name="直線コネクタ 389"/>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134761</xdr:rowOff>
    </xdr:from>
    <xdr:to>
      <xdr:col>81</xdr:col>
      <xdr:colOff>44450</xdr:colOff>
      <xdr:row>39</xdr:row>
      <xdr:rowOff>57150</xdr:rowOff>
    </xdr:to>
    <xdr:cxnSp macro="">
      <xdr:nvCxnSpPr>
        <xdr:cNvPr id="391" name="直線コネクタ 390"/>
        <xdr:cNvCxnSpPr/>
      </xdr:nvCxnSpPr>
      <xdr:spPr>
        <a:xfrm>
          <a:off x="16179800" y="6649861"/>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92"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3" name="フローチャート: 判断 392"/>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134761</xdr:rowOff>
    </xdr:from>
    <xdr:to>
      <xdr:col>77</xdr:col>
      <xdr:colOff>44450</xdr:colOff>
      <xdr:row>38</xdr:row>
      <xdr:rowOff>134761</xdr:rowOff>
    </xdr:to>
    <xdr:cxnSp macro="">
      <xdr:nvCxnSpPr>
        <xdr:cNvPr id="394" name="直線コネクタ 393"/>
        <xdr:cNvCxnSpPr/>
      </xdr:nvCxnSpPr>
      <xdr:spPr>
        <a:xfrm>
          <a:off x="15290800" y="66498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5" name="フローチャート: 判断 394"/>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6" name="テキスト ボックス 395"/>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134761</xdr:rowOff>
    </xdr:from>
    <xdr:to>
      <xdr:col>72</xdr:col>
      <xdr:colOff>203200</xdr:colOff>
      <xdr:row>39</xdr:row>
      <xdr:rowOff>30339</xdr:rowOff>
    </xdr:to>
    <xdr:cxnSp macro="">
      <xdr:nvCxnSpPr>
        <xdr:cNvPr id="397" name="直線コネクタ 396"/>
        <xdr:cNvCxnSpPr/>
      </xdr:nvCxnSpPr>
      <xdr:spPr>
        <a:xfrm flipV="1">
          <a:off x="14401800" y="66498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98" name="フローチャート: 判断 397"/>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399" name="テキスト ボックス 398"/>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30339</xdr:rowOff>
    </xdr:from>
    <xdr:to>
      <xdr:col>68</xdr:col>
      <xdr:colOff>152400</xdr:colOff>
      <xdr:row>40</xdr:row>
      <xdr:rowOff>46567</xdr:rowOff>
    </xdr:to>
    <xdr:cxnSp macro="">
      <xdr:nvCxnSpPr>
        <xdr:cNvPr id="400" name="直線コネクタ 399"/>
        <xdr:cNvCxnSpPr/>
      </xdr:nvCxnSpPr>
      <xdr:spPr>
        <a:xfrm flipV="1">
          <a:off x="13512800" y="6716889"/>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401" name="フローチャート: 判断 400"/>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2" name="テキスト ボックス 401"/>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403" name="フローチャート: 判断 402"/>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154816</xdr:rowOff>
    </xdr:from>
    <xdr:ext cx="762000" cy="259045"/>
    <xdr:sp macro="" textlink="">
      <xdr:nvSpPr>
        <xdr:cNvPr id="404" name="テキスト ボックス 403"/>
        <xdr:cNvSpPr txBox="1"/>
      </xdr:nvSpPr>
      <xdr:spPr>
        <a:xfrm>
          <a:off x="13131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10" name="楕円 409"/>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11"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83961</xdr:rowOff>
    </xdr:from>
    <xdr:to>
      <xdr:col>77</xdr:col>
      <xdr:colOff>95250</xdr:colOff>
      <xdr:row>39</xdr:row>
      <xdr:rowOff>14111</xdr:rowOff>
    </xdr:to>
    <xdr:sp macro="" textlink="">
      <xdr:nvSpPr>
        <xdr:cNvPr id="412" name="楕円 411"/>
        <xdr:cNvSpPr/>
      </xdr:nvSpPr>
      <xdr:spPr>
        <a:xfrm>
          <a:off x="16129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24288</xdr:rowOff>
    </xdr:from>
    <xdr:ext cx="736600" cy="259045"/>
    <xdr:sp macro="" textlink="">
      <xdr:nvSpPr>
        <xdr:cNvPr id="413" name="テキスト ボックス 412"/>
        <xdr:cNvSpPr txBox="1"/>
      </xdr:nvSpPr>
      <xdr:spPr>
        <a:xfrm>
          <a:off x="15798800" y="636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83961</xdr:rowOff>
    </xdr:from>
    <xdr:to>
      <xdr:col>73</xdr:col>
      <xdr:colOff>44450</xdr:colOff>
      <xdr:row>39</xdr:row>
      <xdr:rowOff>14111</xdr:rowOff>
    </xdr:to>
    <xdr:sp macro="" textlink="">
      <xdr:nvSpPr>
        <xdr:cNvPr id="414" name="楕円 413"/>
        <xdr:cNvSpPr/>
      </xdr:nvSpPr>
      <xdr:spPr>
        <a:xfrm>
          <a:off x="15240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24288</xdr:rowOff>
    </xdr:from>
    <xdr:ext cx="762000" cy="259045"/>
    <xdr:sp macro="" textlink="">
      <xdr:nvSpPr>
        <xdr:cNvPr id="415" name="テキスト ボックス 414"/>
        <xdr:cNvSpPr txBox="1"/>
      </xdr:nvSpPr>
      <xdr:spPr>
        <a:xfrm>
          <a:off x="14909800" y="636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150989</xdr:rowOff>
    </xdr:from>
    <xdr:to>
      <xdr:col>68</xdr:col>
      <xdr:colOff>203200</xdr:colOff>
      <xdr:row>39</xdr:row>
      <xdr:rowOff>81139</xdr:rowOff>
    </xdr:to>
    <xdr:sp macro="" textlink="">
      <xdr:nvSpPr>
        <xdr:cNvPr id="416" name="楕円 415"/>
        <xdr:cNvSpPr/>
      </xdr:nvSpPr>
      <xdr:spPr>
        <a:xfrm>
          <a:off x="14351000" y="66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91316</xdr:rowOff>
    </xdr:from>
    <xdr:ext cx="762000" cy="259045"/>
    <xdr:sp macro="" textlink="">
      <xdr:nvSpPr>
        <xdr:cNvPr id="417" name="テキスト ボックス 416"/>
        <xdr:cNvSpPr txBox="1"/>
      </xdr:nvSpPr>
      <xdr:spPr>
        <a:xfrm>
          <a:off x="14020800" y="643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418" name="楕円 417"/>
        <xdr:cNvSpPr/>
      </xdr:nvSpPr>
      <xdr:spPr>
        <a:xfrm>
          <a:off x="13462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419" name="テキスト ボックス 418"/>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類似団体や全国・県内の市町村と比較しても、数値の良好な状態が続いており、平成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年度より将来負担比率もマイナスとなっている。</a:t>
          </a:r>
        </a:p>
        <a:p>
          <a:r>
            <a:rPr kumimoji="1" lang="ja-JP" altLang="en-US" sz="1300">
              <a:latin typeface="ＭＳ Ｐゴシック" panose="020B0600070205080204" pitchFamily="50" charset="-128"/>
              <a:ea typeface="ＭＳ Ｐゴシック" panose="020B0600070205080204" pitchFamily="50" charset="-128"/>
            </a:rPr>
            <a:t>地方債残高は、新庁舎建設事業や保育所高台移転事業など大型事業の地方債借入に伴い増加傾向にあるが、繰上償還による圧縮を図るとともに、有利な地方債を活用することにより、良好な状態を維持していく必要がある。</a:t>
          </a: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109305</xdr:rowOff>
    </xdr:to>
    <xdr:cxnSp macro="">
      <xdr:nvCxnSpPr>
        <xdr:cNvPr id="448" name="直線コネクタ 447"/>
        <xdr:cNvCxnSpPr/>
      </xdr:nvCxnSpPr>
      <xdr:spPr>
        <a:xfrm flipV="1">
          <a:off x="17018000" y="2370667"/>
          <a:ext cx="0" cy="151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81382</xdr:rowOff>
    </xdr:from>
    <xdr:ext cx="762000" cy="259045"/>
    <xdr:sp macro="" textlink="">
      <xdr:nvSpPr>
        <xdr:cNvPr id="449" name="将来負担の状況最小値テキスト"/>
        <xdr:cNvSpPr txBox="1"/>
      </xdr:nvSpPr>
      <xdr:spPr>
        <a:xfrm>
          <a:off x="17106900" y="385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109305</xdr:rowOff>
    </xdr:from>
    <xdr:to>
      <xdr:col>81</xdr:col>
      <xdr:colOff>133350</xdr:colOff>
      <xdr:row>22</xdr:row>
      <xdr:rowOff>109305</xdr:rowOff>
    </xdr:to>
    <xdr:cxnSp macro="">
      <xdr:nvCxnSpPr>
        <xdr:cNvPr id="450" name="直線コネクタ 449"/>
        <xdr:cNvCxnSpPr/>
      </xdr:nvCxnSpPr>
      <xdr:spPr>
        <a:xfrm>
          <a:off x="16929100" y="388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109491</xdr:rowOff>
    </xdr:from>
    <xdr:ext cx="762000" cy="259045"/>
    <xdr:sp macro="" textlink="">
      <xdr:nvSpPr>
        <xdr:cNvPr id="453" name="将来負担の状況平均値テキスト"/>
        <xdr:cNvSpPr txBox="1"/>
      </xdr:nvSpPr>
      <xdr:spPr>
        <a:xfrm>
          <a:off x="17106900" y="2681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54" name="フローチャート: 判断 453"/>
        <xdr:cNvSpPr/>
      </xdr:nvSpPr>
      <xdr:spPr>
        <a:xfrm>
          <a:off x="169672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124545</xdr:rowOff>
    </xdr:from>
    <xdr:to>
      <xdr:col>77</xdr:col>
      <xdr:colOff>95250</xdr:colOff>
      <xdr:row>16</xdr:row>
      <xdr:rowOff>54695</xdr:rowOff>
    </xdr:to>
    <xdr:sp macro="" textlink="">
      <xdr:nvSpPr>
        <xdr:cNvPr id="455" name="フローチャート: 判断 454"/>
        <xdr:cNvSpPr/>
      </xdr:nvSpPr>
      <xdr:spPr>
        <a:xfrm>
          <a:off x="16129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64872</xdr:rowOff>
    </xdr:from>
    <xdr:ext cx="736600" cy="259045"/>
    <xdr:sp macro="" textlink="">
      <xdr:nvSpPr>
        <xdr:cNvPr id="456" name="テキスト ボックス 455"/>
        <xdr:cNvSpPr txBox="1"/>
      </xdr:nvSpPr>
      <xdr:spPr>
        <a:xfrm>
          <a:off x="15798800" y="246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161544</xdr:rowOff>
    </xdr:from>
    <xdr:to>
      <xdr:col>73</xdr:col>
      <xdr:colOff>44450</xdr:colOff>
      <xdr:row>16</xdr:row>
      <xdr:rowOff>91694</xdr:rowOff>
    </xdr:to>
    <xdr:sp macro="" textlink="">
      <xdr:nvSpPr>
        <xdr:cNvPr id="457" name="フローチャート: 判断 456"/>
        <xdr:cNvSpPr/>
      </xdr:nvSpPr>
      <xdr:spPr>
        <a:xfrm>
          <a:off x="15240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101871</xdr:rowOff>
    </xdr:from>
    <xdr:ext cx="762000" cy="259045"/>
    <xdr:sp macro="" textlink="">
      <xdr:nvSpPr>
        <xdr:cNvPr id="458" name="テキスト ボックス 457"/>
        <xdr:cNvSpPr txBox="1"/>
      </xdr:nvSpPr>
      <xdr:spPr>
        <a:xfrm>
          <a:off x="14909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50419</xdr:rowOff>
    </xdr:from>
    <xdr:to>
      <xdr:col>68</xdr:col>
      <xdr:colOff>203200</xdr:colOff>
      <xdr:row>16</xdr:row>
      <xdr:rowOff>152019</xdr:rowOff>
    </xdr:to>
    <xdr:sp macro="" textlink="">
      <xdr:nvSpPr>
        <xdr:cNvPr id="459" name="フローチャート: 判断 458"/>
        <xdr:cNvSpPr/>
      </xdr:nvSpPr>
      <xdr:spPr>
        <a:xfrm>
          <a:off x="14351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162196</xdr:rowOff>
    </xdr:from>
    <xdr:ext cx="762000" cy="259045"/>
    <xdr:sp macro="" textlink="">
      <xdr:nvSpPr>
        <xdr:cNvPr id="460" name="テキスト ボックス 459"/>
        <xdr:cNvSpPr txBox="1"/>
      </xdr:nvSpPr>
      <xdr:spPr>
        <a:xfrm>
          <a:off x="14020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11007</xdr:rowOff>
    </xdr:from>
    <xdr:to>
      <xdr:col>64</xdr:col>
      <xdr:colOff>152400</xdr:colOff>
      <xdr:row>16</xdr:row>
      <xdr:rowOff>112607</xdr:rowOff>
    </xdr:to>
    <xdr:sp macro="" textlink="">
      <xdr:nvSpPr>
        <xdr:cNvPr id="461" name="フローチャート: 判断 460"/>
        <xdr:cNvSpPr/>
      </xdr:nvSpPr>
      <xdr:spPr>
        <a:xfrm>
          <a:off x="13462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122784</xdr:rowOff>
    </xdr:from>
    <xdr:ext cx="762000" cy="259045"/>
    <xdr:sp macro="" textlink="">
      <xdr:nvSpPr>
        <xdr:cNvPr id="462" name="テキスト ボックス 461"/>
        <xdr:cNvSpPr txBox="1"/>
      </xdr:nvSpPr>
      <xdr:spPr>
        <a:xfrm>
          <a:off x="13131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11,252
11,134
188.46
9,068,023
9,012,030
44,351
5,007,300
13,717,012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人勧に伴うベースアップや新規採用職員の雇用数の増により、例年よりも増加した数値となっている。</a:t>
          </a:r>
        </a:p>
        <a:p>
          <a:r>
            <a:rPr kumimoji="1" lang="ja-JP" altLang="en-US" sz="1300">
              <a:latin typeface="ＭＳ Ｐゴシック" panose="020B0600070205080204" pitchFamily="50" charset="-128"/>
              <a:ea typeface="ＭＳ Ｐゴシック" panose="020B0600070205080204" pitchFamily="50" charset="-128"/>
            </a:rPr>
            <a:t>類似団体を大きく上回るのは、保育所が直営である影響もあるが、依然として類似団体より高い数値であるため、引き続き、類似団体との乖離が大きくならないように給与水準の適正化を図っ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42</xdr:row>
      <xdr:rowOff>61685</xdr:rowOff>
    </xdr:to>
    <xdr:cxnSp macro="">
      <xdr:nvCxnSpPr>
        <xdr:cNvPr id="63" name="直線コネクタ 62"/>
        <xdr:cNvCxnSpPr/>
      </xdr:nvCxnSpPr>
      <xdr:spPr>
        <a:xfrm flipV="1">
          <a:off x="4826000" y="57059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56243</xdr:rowOff>
    </xdr:from>
    <xdr:to>
      <xdr:col>24</xdr:col>
      <xdr:colOff>25400</xdr:colOff>
      <xdr:row>41</xdr:row>
      <xdr:rowOff>26307</xdr:rowOff>
    </xdr:to>
    <xdr:cxnSp macro="">
      <xdr:nvCxnSpPr>
        <xdr:cNvPr id="68" name="直線コネクタ 67"/>
        <xdr:cNvCxnSpPr/>
      </xdr:nvCxnSpPr>
      <xdr:spPr>
        <a:xfrm>
          <a:off x="3987800" y="6914243"/>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38299</xdr:rowOff>
    </xdr:from>
    <xdr:ext cx="762000" cy="259045"/>
    <xdr:sp macro="" textlink="">
      <xdr:nvSpPr>
        <xdr:cNvPr id="69" name="人件費平均値テキスト"/>
        <xdr:cNvSpPr txBox="1"/>
      </xdr:nvSpPr>
      <xdr:spPr>
        <a:xfrm>
          <a:off x="4914900" y="6381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70" name="フローチャート: 判断 69"/>
        <xdr:cNvSpPr/>
      </xdr:nvSpPr>
      <xdr:spPr>
        <a:xfrm>
          <a:off x="4775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56243</xdr:rowOff>
    </xdr:from>
    <xdr:to>
      <xdr:col>19</xdr:col>
      <xdr:colOff>187325</xdr:colOff>
      <xdr:row>40</xdr:row>
      <xdr:rowOff>78015</xdr:rowOff>
    </xdr:to>
    <xdr:cxnSp macro="">
      <xdr:nvCxnSpPr>
        <xdr:cNvPr id="71" name="直線コネクタ 70"/>
        <xdr:cNvCxnSpPr/>
      </xdr:nvCxnSpPr>
      <xdr:spPr>
        <a:xfrm flipV="1">
          <a:off x="3098800" y="6914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72" name="フローチャート: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111777</xdr:rowOff>
    </xdr:from>
    <xdr:ext cx="736600" cy="259045"/>
    <xdr:sp macro="" textlink="">
      <xdr:nvSpPr>
        <xdr:cNvPr id="73" name="テキスト ボックス 72"/>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97065</xdr:rowOff>
    </xdr:from>
    <xdr:to>
      <xdr:col>15</xdr:col>
      <xdr:colOff>98425</xdr:colOff>
      <xdr:row>40</xdr:row>
      <xdr:rowOff>78015</xdr:rowOff>
    </xdr:to>
    <xdr:cxnSp macro="">
      <xdr:nvCxnSpPr>
        <xdr:cNvPr id="74" name="直線コネクタ 73"/>
        <xdr:cNvCxnSpPr/>
      </xdr:nvCxnSpPr>
      <xdr:spPr>
        <a:xfrm>
          <a:off x="2209800" y="67836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68234</xdr:rowOff>
    </xdr:from>
    <xdr:ext cx="762000" cy="259045"/>
    <xdr:sp macro="" textlink="">
      <xdr:nvSpPr>
        <xdr:cNvPr id="76" name="テキスト ボックス 75"/>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97065</xdr:rowOff>
    </xdr:from>
    <xdr:to>
      <xdr:col>11</xdr:col>
      <xdr:colOff>9525</xdr:colOff>
      <xdr:row>41</xdr:row>
      <xdr:rowOff>102507</xdr:rowOff>
    </xdr:to>
    <xdr:cxnSp macro="">
      <xdr:nvCxnSpPr>
        <xdr:cNvPr id="77" name="直線コネクタ 76"/>
        <xdr:cNvCxnSpPr/>
      </xdr:nvCxnSpPr>
      <xdr:spPr>
        <a:xfrm flipV="1">
          <a:off x="1320800" y="6783615"/>
          <a:ext cx="889000" cy="34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117022</xdr:rowOff>
    </xdr:from>
    <xdr:to>
      <xdr:col>11</xdr:col>
      <xdr:colOff>60325</xdr:colOff>
      <xdr:row>38</xdr:row>
      <xdr:rowOff>47172</xdr:rowOff>
    </xdr:to>
    <xdr:sp macro="" textlink="">
      <xdr:nvSpPr>
        <xdr:cNvPr id="78" name="フローチャート: 判断 77"/>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57349</xdr:rowOff>
    </xdr:from>
    <xdr:ext cx="762000" cy="259045"/>
    <xdr:sp macro="" textlink="">
      <xdr:nvSpPr>
        <xdr:cNvPr id="79" name="テキスト ボックス 78"/>
        <xdr:cNvSpPr txBox="1"/>
      </xdr:nvSpPr>
      <xdr:spPr>
        <a:xfrm>
          <a:off x="1828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80" name="フローチャート: 判断 79"/>
        <xdr:cNvSpPr/>
      </xdr:nvSpPr>
      <xdr:spPr>
        <a:xfrm>
          <a:off x="1270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133549</xdr:rowOff>
    </xdr:from>
    <xdr:ext cx="762000" cy="259045"/>
    <xdr:sp macro="" textlink="">
      <xdr:nvSpPr>
        <xdr:cNvPr id="81" name="テキスト ボックス 80"/>
        <xdr:cNvSpPr txBox="1"/>
      </xdr:nvSpPr>
      <xdr:spPr>
        <a:xfrm>
          <a:off x="939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146957</xdr:rowOff>
    </xdr:from>
    <xdr:to>
      <xdr:col>24</xdr:col>
      <xdr:colOff>76200</xdr:colOff>
      <xdr:row>41</xdr:row>
      <xdr:rowOff>77107</xdr:rowOff>
    </xdr:to>
    <xdr:sp macro="" textlink="">
      <xdr:nvSpPr>
        <xdr:cNvPr id="87" name="楕円 86"/>
        <xdr:cNvSpPr/>
      </xdr:nvSpPr>
      <xdr:spPr>
        <a:xfrm>
          <a:off x="4775200" y="70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119034</xdr:rowOff>
    </xdr:from>
    <xdr:ext cx="762000" cy="259045"/>
    <xdr:sp macro="" textlink="">
      <xdr:nvSpPr>
        <xdr:cNvPr id="88" name="人件費該当値テキスト"/>
        <xdr:cNvSpPr txBox="1"/>
      </xdr:nvSpPr>
      <xdr:spPr>
        <a:xfrm>
          <a:off x="4914900" y="697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5443</xdr:rowOff>
    </xdr:from>
    <xdr:to>
      <xdr:col>20</xdr:col>
      <xdr:colOff>38100</xdr:colOff>
      <xdr:row>40</xdr:row>
      <xdr:rowOff>107043</xdr:rowOff>
    </xdr:to>
    <xdr:sp macro="" textlink="">
      <xdr:nvSpPr>
        <xdr:cNvPr id="89" name="楕円 88"/>
        <xdr:cNvSpPr/>
      </xdr:nvSpPr>
      <xdr:spPr>
        <a:xfrm>
          <a:off x="3937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91820</xdr:rowOff>
    </xdr:from>
    <xdr:ext cx="736600" cy="259045"/>
    <xdr:sp macro="" textlink="">
      <xdr:nvSpPr>
        <xdr:cNvPr id="90" name="テキスト ボックス 89"/>
        <xdr:cNvSpPr txBox="1"/>
      </xdr:nvSpPr>
      <xdr:spPr>
        <a:xfrm>
          <a:off x="3606800" y="694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27215</xdr:rowOff>
    </xdr:from>
    <xdr:to>
      <xdr:col>15</xdr:col>
      <xdr:colOff>149225</xdr:colOff>
      <xdr:row>40</xdr:row>
      <xdr:rowOff>128815</xdr:rowOff>
    </xdr:to>
    <xdr:sp macro="" textlink="">
      <xdr:nvSpPr>
        <xdr:cNvPr id="91" name="楕円 90"/>
        <xdr:cNvSpPr/>
      </xdr:nvSpPr>
      <xdr:spPr>
        <a:xfrm>
          <a:off x="3048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113592</xdr:rowOff>
    </xdr:from>
    <xdr:ext cx="762000" cy="259045"/>
    <xdr:sp macro="" textlink="">
      <xdr:nvSpPr>
        <xdr:cNvPr id="92" name="テキスト ボックス 91"/>
        <xdr:cNvSpPr txBox="1"/>
      </xdr:nvSpPr>
      <xdr:spPr>
        <a:xfrm>
          <a:off x="2717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46265</xdr:rowOff>
    </xdr:from>
    <xdr:to>
      <xdr:col>11</xdr:col>
      <xdr:colOff>60325</xdr:colOff>
      <xdr:row>39</xdr:row>
      <xdr:rowOff>147865</xdr:rowOff>
    </xdr:to>
    <xdr:sp macro="" textlink="">
      <xdr:nvSpPr>
        <xdr:cNvPr id="93" name="楕円 92"/>
        <xdr:cNvSpPr/>
      </xdr:nvSpPr>
      <xdr:spPr>
        <a:xfrm>
          <a:off x="2159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132642</xdr:rowOff>
    </xdr:from>
    <xdr:ext cx="762000" cy="259045"/>
    <xdr:sp macro="" textlink="">
      <xdr:nvSpPr>
        <xdr:cNvPr id="94" name="テキスト ボックス 93"/>
        <xdr:cNvSpPr txBox="1"/>
      </xdr:nvSpPr>
      <xdr:spPr>
        <a:xfrm>
          <a:off x="1828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51707</xdr:rowOff>
    </xdr:from>
    <xdr:to>
      <xdr:col>6</xdr:col>
      <xdr:colOff>171450</xdr:colOff>
      <xdr:row>41</xdr:row>
      <xdr:rowOff>153307</xdr:rowOff>
    </xdr:to>
    <xdr:sp macro="" textlink="">
      <xdr:nvSpPr>
        <xdr:cNvPr id="95" name="楕円 94"/>
        <xdr:cNvSpPr/>
      </xdr:nvSpPr>
      <xdr:spPr>
        <a:xfrm>
          <a:off x="1270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138084</xdr:rowOff>
    </xdr:from>
    <xdr:ext cx="762000" cy="259045"/>
    <xdr:sp macro="" textlink="">
      <xdr:nvSpPr>
        <xdr:cNvPr id="96" name="テキスト ボックス 95"/>
        <xdr:cNvSpPr txBox="1"/>
      </xdr:nvSpPr>
      <xdr:spPr>
        <a:xfrm>
          <a:off x="939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臨時職員の増大や業務のアウトソーシング、情報センター事業に伴う保守料等の経費は前年から変わらず大幅な減少が見込めない状況であり、今後は、防災施設の維持管理費やさらなるアウトソーシングなどにより、物件費の上昇が見込まれる。そのため、全体的な経費の見直しを行いながら、経常経費の削減に努めたい。</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4" name="直線コネクタ 123"/>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5"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6" name="直線コネクタ 125"/>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39370</xdr:rowOff>
    </xdr:from>
    <xdr:to>
      <xdr:col>82</xdr:col>
      <xdr:colOff>107950</xdr:colOff>
      <xdr:row>18</xdr:row>
      <xdr:rowOff>58420</xdr:rowOff>
    </xdr:to>
    <xdr:cxnSp macro="">
      <xdr:nvCxnSpPr>
        <xdr:cNvPr id="129" name="直線コネクタ 128"/>
        <xdr:cNvCxnSpPr/>
      </xdr:nvCxnSpPr>
      <xdr:spPr>
        <a:xfrm>
          <a:off x="15671800" y="295402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39370</xdr:rowOff>
    </xdr:from>
    <xdr:to>
      <xdr:col>78</xdr:col>
      <xdr:colOff>69850</xdr:colOff>
      <xdr:row>17</xdr:row>
      <xdr:rowOff>54610</xdr:rowOff>
    </xdr:to>
    <xdr:cxnSp macro="">
      <xdr:nvCxnSpPr>
        <xdr:cNvPr id="132" name="直線コネクタ 131"/>
        <xdr:cNvCxnSpPr/>
      </xdr:nvCxnSpPr>
      <xdr:spPr>
        <a:xfrm flipV="1">
          <a:off x="14782800" y="2954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3" name="フローチャート: 判断 132"/>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34" name="テキスト ボックス 133"/>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54610</xdr:rowOff>
    </xdr:to>
    <xdr:cxnSp macro="">
      <xdr:nvCxnSpPr>
        <xdr:cNvPr id="135" name="直線コネクタ 134"/>
        <xdr:cNvCxnSpPr/>
      </xdr:nvCxnSpPr>
      <xdr:spPr>
        <a:xfrm>
          <a:off x="13893800" y="2908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16</xdr:row>
      <xdr:rowOff>165100</xdr:rowOff>
    </xdr:to>
    <xdr:cxnSp macro="">
      <xdr:nvCxnSpPr>
        <xdr:cNvPr id="138" name="直線コネクタ 137"/>
        <xdr:cNvCxnSpPr/>
      </xdr:nvCxnSpPr>
      <xdr:spPr>
        <a:xfrm>
          <a:off x="13004800" y="2885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40" name="テキスト ボックス 139"/>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1" name="フローチャート: 判断 140"/>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42" name="テキスト ボックス 141"/>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xdr:rowOff>
    </xdr:from>
    <xdr:to>
      <xdr:col>82</xdr:col>
      <xdr:colOff>158750</xdr:colOff>
      <xdr:row>18</xdr:row>
      <xdr:rowOff>109220</xdr:rowOff>
    </xdr:to>
    <xdr:sp macro="" textlink="">
      <xdr:nvSpPr>
        <xdr:cNvPr id="148" name="楕円 147"/>
        <xdr:cNvSpPr/>
      </xdr:nvSpPr>
      <xdr:spPr>
        <a:xfrm>
          <a:off x="164592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151147</xdr:rowOff>
    </xdr:from>
    <xdr:ext cx="762000" cy="259045"/>
    <xdr:sp macro="" textlink="">
      <xdr:nvSpPr>
        <xdr:cNvPr id="149" name="物件費該当値テキスト"/>
        <xdr:cNvSpPr txBox="1"/>
      </xdr:nvSpPr>
      <xdr:spPr>
        <a:xfrm>
          <a:off x="165989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160020</xdr:rowOff>
    </xdr:from>
    <xdr:to>
      <xdr:col>78</xdr:col>
      <xdr:colOff>120650</xdr:colOff>
      <xdr:row>17</xdr:row>
      <xdr:rowOff>90170</xdr:rowOff>
    </xdr:to>
    <xdr:sp macro="" textlink="">
      <xdr:nvSpPr>
        <xdr:cNvPr id="150" name="楕円 149"/>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51" name="テキスト ボックス 150"/>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3810</xdr:rowOff>
    </xdr:from>
    <xdr:to>
      <xdr:col>74</xdr:col>
      <xdr:colOff>31750</xdr:colOff>
      <xdr:row>17</xdr:row>
      <xdr:rowOff>105410</xdr:rowOff>
    </xdr:to>
    <xdr:sp macro="" textlink="">
      <xdr:nvSpPr>
        <xdr:cNvPr id="152" name="楕円 151"/>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53" name="テキスト ボックス 152"/>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4" name="楕円 153"/>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5" name="テキスト ボックス 154"/>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6" name="楕円 155"/>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6367</xdr:rowOff>
    </xdr:from>
    <xdr:ext cx="762000" cy="259045"/>
    <xdr:sp macro="" textlink="">
      <xdr:nvSpPr>
        <xdr:cNvPr id="157" name="テキスト ボックス 156"/>
        <xdr:cNvSpPr txBox="1"/>
      </xdr:nvSpPr>
      <xdr:spPr>
        <a:xfrm>
          <a:off x="12623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保育所が直営であるため、児童福祉に係る扶助費が類似団体より低い数値となっている。</a:t>
          </a:r>
        </a:p>
        <a:p>
          <a:r>
            <a:rPr kumimoji="1" lang="ja-JP" altLang="en-US" sz="1300">
              <a:latin typeface="ＭＳ Ｐゴシック" panose="020B0600070205080204" pitchFamily="50" charset="-128"/>
              <a:ea typeface="ＭＳ Ｐゴシック" panose="020B0600070205080204" pitchFamily="50" charset="-128"/>
            </a:rPr>
            <a:t>今後も子育て支援の充実や高齢化率の更なる進展に伴う行政ニーズが見込まれるため、サービス内容を精査しながら、財政健全化を図っていく。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50800</xdr:rowOff>
    </xdr:to>
    <xdr:cxnSp macro="">
      <xdr:nvCxnSpPr>
        <xdr:cNvPr id="185" name="直線コネクタ 184"/>
        <xdr:cNvCxnSpPr/>
      </xdr:nvCxnSpPr>
      <xdr:spPr>
        <a:xfrm flipV="1">
          <a:off x="4826000" y="90995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50800</xdr:rowOff>
    </xdr:to>
    <xdr:cxnSp macro="">
      <xdr:nvCxnSpPr>
        <xdr:cNvPr id="190" name="直線コネクタ 189"/>
        <xdr:cNvCxnSpPr/>
      </xdr:nvCxnSpPr>
      <xdr:spPr>
        <a:xfrm>
          <a:off x="3987800" y="9442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91" name="扶助費平均値テキスト"/>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12700</xdr:rowOff>
    </xdr:to>
    <xdr:cxnSp macro="">
      <xdr:nvCxnSpPr>
        <xdr:cNvPr id="193" name="直線コネクタ 192"/>
        <xdr:cNvCxnSpPr/>
      </xdr:nvCxnSpPr>
      <xdr:spPr>
        <a:xfrm>
          <a:off x="3098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5" name="テキスト ボックス 194"/>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165100</xdr:rowOff>
    </xdr:to>
    <xdr:cxnSp macro="">
      <xdr:nvCxnSpPr>
        <xdr:cNvPr id="196" name="直線コネクタ 195"/>
        <xdr:cNvCxnSpPr/>
      </xdr:nvCxnSpPr>
      <xdr:spPr>
        <a:xfrm>
          <a:off x="2209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8" name="テキスト ボックス 197"/>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107950</xdr:rowOff>
    </xdr:to>
    <xdr:cxnSp macro="">
      <xdr:nvCxnSpPr>
        <xdr:cNvPr id="199" name="直線コネクタ 198"/>
        <xdr:cNvCxnSpPr/>
      </xdr:nvCxnSpPr>
      <xdr:spPr>
        <a:xfrm flipV="1">
          <a:off x="1320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1" name="テキスト ボックス 200"/>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9" name="楕円 208"/>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10"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11" name="楕円 210"/>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12" name="テキスト ボックス 211"/>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3" name="楕円 212"/>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4" name="テキスト ボックス 21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5" name="楕円 214"/>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6" name="テキスト ボックス 215"/>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7" name="楕円 216"/>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18" name="テキスト ボックス 217"/>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年度は、課題とされていた特別会計への繰出金の削減を一部改善することができた。今後も保険料の見直しや健康増進、介護予防の充実を継続的に行っていく必要がある。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3" name="直線コネクタ 242"/>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4"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5" name="直線コネクタ 244"/>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7" name="直線コネクタ 24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113284</xdr:rowOff>
    </xdr:from>
    <xdr:to>
      <xdr:col>82</xdr:col>
      <xdr:colOff>107950</xdr:colOff>
      <xdr:row>56</xdr:row>
      <xdr:rowOff>163576</xdr:rowOff>
    </xdr:to>
    <xdr:cxnSp macro="">
      <xdr:nvCxnSpPr>
        <xdr:cNvPr id="248" name="直線コネクタ 247"/>
        <xdr:cNvCxnSpPr/>
      </xdr:nvCxnSpPr>
      <xdr:spPr>
        <a:xfrm flipV="1">
          <a:off x="15671800" y="97144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0" name="フローチャート: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159004</xdr:rowOff>
    </xdr:from>
    <xdr:to>
      <xdr:col>78</xdr:col>
      <xdr:colOff>69850</xdr:colOff>
      <xdr:row>56</xdr:row>
      <xdr:rowOff>163576</xdr:rowOff>
    </xdr:to>
    <xdr:cxnSp macro="">
      <xdr:nvCxnSpPr>
        <xdr:cNvPr id="251" name="直線コネクタ 250"/>
        <xdr:cNvCxnSpPr/>
      </xdr:nvCxnSpPr>
      <xdr:spPr>
        <a:xfrm>
          <a:off x="14782800" y="9760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2" name="フローチャート: 判断 251"/>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3" name="テキスト ボックス 252"/>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113284</xdr:rowOff>
    </xdr:from>
    <xdr:to>
      <xdr:col>73</xdr:col>
      <xdr:colOff>180975</xdr:colOff>
      <xdr:row>56</xdr:row>
      <xdr:rowOff>159004</xdr:rowOff>
    </xdr:to>
    <xdr:cxnSp macro="">
      <xdr:nvCxnSpPr>
        <xdr:cNvPr id="254" name="直線コネクタ 253"/>
        <xdr:cNvCxnSpPr/>
      </xdr:nvCxnSpPr>
      <xdr:spPr>
        <a:xfrm>
          <a:off x="13893800" y="97144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5" name="フローチャート: 判断 254"/>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6" name="テキスト ボックス 255"/>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113284</xdr:rowOff>
    </xdr:from>
    <xdr:to>
      <xdr:col>69</xdr:col>
      <xdr:colOff>92075</xdr:colOff>
      <xdr:row>56</xdr:row>
      <xdr:rowOff>168148</xdr:rowOff>
    </xdr:to>
    <xdr:cxnSp macro="">
      <xdr:nvCxnSpPr>
        <xdr:cNvPr id="257" name="直線コネクタ 256"/>
        <xdr:cNvCxnSpPr/>
      </xdr:nvCxnSpPr>
      <xdr:spPr>
        <a:xfrm flipV="1">
          <a:off x="13004800" y="97144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58" name="フローチャート: 判断 257"/>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64279</xdr:rowOff>
    </xdr:from>
    <xdr:ext cx="762000" cy="259045"/>
    <xdr:sp macro="" textlink="">
      <xdr:nvSpPr>
        <xdr:cNvPr id="259" name="テキスト ボックス 258"/>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0" name="フローチャート: 判断 259"/>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61" name="テキスト ボックス 260"/>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67" name="楕円 266"/>
        <xdr:cNvSpPr/>
      </xdr:nvSpPr>
      <xdr:spPr>
        <a:xfrm>
          <a:off x="16459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79011</xdr:rowOff>
    </xdr:from>
    <xdr:ext cx="762000" cy="259045"/>
    <xdr:sp macro="" textlink="">
      <xdr:nvSpPr>
        <xdr:cNvPr id="268" name="その他該当値テキスト"/>
        <xdr:cNvSpPr txBox="1"/>
      </xdr:nvSpPr>
      <xdr:spPr>
        <a:xfrm>
          <a:off x="16598900" y="950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112776</xdr:rowOff>
    </xdr:from>
    <xdr:to>
      <xdr:col>78</xdr:col>
      <xdr:colOff>120650</xdr:colOff>
      <xdr:row>57</xdr:row>
      <xdr:rowOff>42926</xdr:rowOff>
    </xdr:to>
    <xdr:sp macro="" textlink="">
      <xdr:nvSpPr>
        <xdr:cNvPr id="269" name="楕円 268"/>
        <xdr:cNvSpPr/>
      </xdr:nvSpPr>
      <xdr:spPr>
        <a:xfrm>
          <a:off x="15621000" y="971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53103</xdr:rowOff>
    </xdr:from>
    <xdr:ext cx="736600" cy="259045"/>
    <xdr:sp macro="" textlink="">
      <xdr:nvSpPr>
        <xdr:cNvPr id="270" name="テキスト ボックス 269"/>
        <xdr:cNvSpPr txBox="1"/>
      </xdr:nvSpPr>
      <xdr:spPr>
        <a:xfrm>
          <a:off x="15290800" y="9482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108204</xdr:rowOff>
    </xdr:from>
    <xdr:to>
      <xdr:col>74</xdr:col>
      <xdr:colOff>31750</xdr:colOff>
      <xdr:row>57</xdr:row>
      <xdr:rowOff>38354</xdr:rowOff>
    </xdr:to>
    <xdr:sp macro="" textlink="">
      <xdr:nvSpPr>
        <xdr:cNvPr id="271" name="楕円 270"/>
        <xdr:cNvSpPr/>
      </xdr:nvSpPr>
      <xdr:spPr>
        <a:xfrm>
          <a:off x="14732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48531</xdr:rowOff>
    </xdr:from>
    <xdr:ext cx="762000" cy="259045"/>
    <xdr:sp macro="" textlink="">
      <xdr:nvSpPr>
        <xdr:cNvPr id="272" name="テキスト ボックス 271"/>
        <xdr:cNvSpPr txBox="1"/>
      </xdr:nvSpPr>
      <xdr:spPr>
        <a:xfrm>
          <a:off x="14401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62484</xdr:rowOff>
    </xdr:from>
    <xdr:to>
      <xdr:col>69</xdr:col>
      <xdr:colOff>142875</xdr:colOff>
      <xdr:row>56</xdr:row>
      <xdr:rowOff>164084</xdr:rowOff>
    </xdr:to>
    <xdr:sp macro="" textlink="">
      <xdr:nvSpPr>
        <xdr:cNvPr id="273" name="楕円 272"/>
        <xdr:cNvSpPr/>
      </xdr:nvSpPr>
      <xdr:spPr>
        <a:xfrm>
          <a:off x="13843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74" name="テキスト ボックス 273"/>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75" name="楕円 274"/>
        <xdr:cNvSpPr/>
      </xdr:nvSpPr>
      <xdr:spPr>
        <a:xfrm>
          <a:off x="12954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76" name="テキスト ボックス 275"/>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国・県の交付金や地方債の活用などにより、昨年度ほぼと同様の数値となっている。</a:t>
          </a:r>
        </a:p>
        <a:p>
          <a:r>
            <a:rPr kumimoji="1" lang="ja-JP" altLang="en-US" sz="1300">
              <a:latin typeface="ＭＳ Ｐゴシック" panose="020B0600070205080204" pitchFamily="50" charset="-128"/>
              <a:ea typeface="ＭＳ Ｐゴシック" panose="020B0600070205080204" pitchFamily="50" charset="-128"/>
            </a:rPr>
            <a:t>今後は、一部事務組合の施設整備に対する元利償還が始まり、負担金が増大するため、数値の増加が見込まれる。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41</xdr:row>
      <xdr:rowOff>100330</xdr:rowOff>
    </xdr:to>
    <xdr:cxnSp macro="">
      <xdr:nvCxnSpPr>
        <xdr:cNvPr id="304" name="直線コネクタ 303"/>
        <xdr:cNvCxnSpPr/>
      </xdr:nvCxnSpPr>
      <xdr:spPr>
        <a:xfrm flipV="1">
          <a:off x="16510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72407</xdr:rowOff>
    </xdr:from>
    <xdr:ext cx="762000" cy="259045"/>
    <xdr:sp macro="" textlink="">
      <xdr:nvSpPr>
        <xdr:cNvPr id="305" name="補助費等最小値テキスト"/>
        <xdr:cNvSpPr txBox="1"/>
      </xdr:nvSpPr>
      <xdr:spPr>
        <a:xfrm>
          <a:off x="16598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100330</xdr:rowOff>
    </xdr:from>
    <xdr:to>
      <xdr:col>82</xdr:col>
      <xdr:colOff>196850</xdr:colOff>
      <xdr:row>41</xdr:row>
      <xdr:rowOff>100330</xdr:rowOff>
    </xdr:to>
    <xdr:cxnSp macro="">
      <xdr:nvCxnSpPr>
        <xdr:cNvPr id="306" name="直線コネクタ 305"/>
        <xdr:cNvCxnSpPr/>
      </xdr:nvCxnSpPr>
      <xdr:spPr>
        <a:xfrm>
          <a:off x="16421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7"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08" name="直線コネクタ 307"/>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100330</xdr:rowOff>
    </xdr:to>
    <xdr:cxnSp macro="">
      <xdr:nvCxnSpPr>
        <xdr:cNvPr id="309" name="直線コネクタ 308"/>
        <xdr:cNvCxnSpPr/>
      </xdr:nvCxnSpPr>
      <xdr:spPr>
        <a:xfrm>
          <a:off x="15671800" y="6093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100330</xdr:rowOff>
    </xdr:to>
    <xdr:cxnSp macro="">
      <xdr:nvCxnSpPr>
        <xdr:cNvPr id="312" name="直線コネクタ 311"/>
        <xdr:cNvCxnSpPr/>
      </xdr:nvCxnSpPr>
      <xdr:spPr>
        <a:xfrm flipV="1">
          <a:off x="14782800" y="6093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3" name="フローチャート: 判断 312"/>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158767</xdr:rowOff>
    </xdr:from>
    <xdr:ext cx="736600" cy="259045"/>
    <xdr:sp macro="" textlink="">
      <xdr:nvSpPr>
        <xdr:cNvPr id="314" name="テキスト ボックス 313"/>
        <xdr:cNvSpPr txBox="1"/>
      </xdr:nvSpPr>
      <xdr:spPr>
        <a:xfrm>
          <a:off x="15290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35</xdr:row>
      <xdr:rowOff>100330</xdr:rowOff>
    </xdr:to>
    <xdr:cxnSp macro="">
      <xdr:nvCxnSpPr>
        <xdr:cNvPr id="315" name="直線コネクタ 314"/>
        <xdr:cNvCxnSpPr/>
      </xdr:nvCxnSpPr>
      <xdr:spPr>
        <a:xfrm>
          <a:off x="13893800" y="6093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6" name="フローチャート: 判断 315"/>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17" name="テキスト ボックス 316"/>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92710</xdr:rowOff>
    </xdr:from>
    <xdr:to>
      <xdr:col>69</xdr:col>
      <xdr:colOff>92075</xdr:colOff>
      <xdr:row>35</xdr:row>
      <xdr:rowOff>100330</xdr:rowOff>
    </xdr:to>
    <xdr:cxnSp macro="">
      <xdr:nvCxnSpPr>
        <xdr:cNvPr id="318" name="直線コネクタ 317"/>
        <xdr:cNvCxnSpPr/>
      </xdr:nvCxnSpPr>
      <xdr:spPr>
        <a:xfrm flipV="1">
          <a:off x="13004800" y="6093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19" name="フローチャート: 判断 318"/>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90187</xdr:rowOff>
    </xdr:from>
    <xdr:ext cx="762000" cy="259045"/>
    <xdr:sp macro="" textlink="">
      <xdr:nvSpPr>
        <xdr:cNvPr id="320" name="テキスト ボックス 319"/>
        <xdr:cNvSpPr txBox="1"/>
      </xdr:nvSpPr>
      <xdr:spPr>
        <a:xfrm>
          <a:off x="13512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1" name="フローチャート: 判断 320"/>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2" name="テキスト ボックス 321"/>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28" name="楕円 327"/>
        <xdr:cNvSpPr/>
      </xdr:nvSpPr>
      <xdr:spPr>
        <a:xfrm>
          <a:off x="16459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66057</xdr:rowOff>
    </xdr:from>
    <xdr:ext cx="762000" cy="259045"/>
    <xdr:sp macro="" textlink="">
      <xdr:nvSpPr>
        <xdr:cNvPr id="329" name="補助費等該当値テキスト"/>
        <xdr:cNvSpPr txBox="1"/>
      </xdr:nvSpPr>
      <xdr:spPr>
        <a:xfrm>
          <a:off x="16598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0" name="楕円 329"/>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1" name="テキスト ボックス 330"/>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49530</xdr:rowOff>
    </xdr:from>
    <xdr:to>
      <xdr:col>74</xdr:col>
      <xdr:colOff>31750</xdr:colOff>
      <xdr:row>35</xdr:row>
      <xdr:rowOff>151130</xdr:rowOff>
    </xdr:to>
    <xdr:sp macro="" textlink="">
      <xdr:nvSpPr>
        <xdr:cNvPr id="332" name="楕円 331"/>
        <xdr:cNvSpPr/>
      </xdr:nvSpPr>
      <xdr:spPr>
        <a:xfrm>
          <a:off x="14732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161307</xdr:rowOff>
    </xdr:from>
    <xdr:ext cx="762000" cy="259045"/>
    <xdr:sp macro="" textlink="">
      <xdr:nvSpPr>
        <xdr:cNvPr id="333" name="テキスト ボックス 332"/>
        <xdr:cNvSpPr txBox="1"/>
      </xdr:nvSpPr>
      <xdr:spPr>
        <a:xfrm>
          <a:off x="14401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34" name="楕円 333"/>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35" name="テキスト ボックス 334"/>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49530</xdr:rowOff>
    </xdr:from>
    <xdr:to>
      <xdr:col>65</xdr:col>
      <xdr:colOff>53975</xdr:colOff>
      <xdr:row>35</xdr:row>
      <xdr:rowOff>151130</xdr:rowOff>
    </xdr:to>
    <xdr:sp macro="" textlink="">
      <xdr:nvSpPr>
        <xdr:cNvPr id="336" name="楕円 335"/>
        <xdr:cNvSpPr/>
      </xdr:nvSpPr>
      <xdr:spPr>
        <a:xfrm>
          <a:off x="12954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161307</xdr:rowOff>
    </xdr:from>
    <xdr:ext cx="762000" cy="259045"/>
    <xdr:sp macro="" textlink="">
      <xdr:nvSpPr>
        <xdr:cNvPr id="337" name="テキスト ボックス 336"/>
        <xdr:cNvSpPr txBox="1"/>
      </xdr:nvSpPr>
      <xdr:spPr>
        <a:xfrm>
          <a:off x="12623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年度は、地方交付税の減などによる経常一般財源の減や、平成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に借入を行った津波避難タワー建設工事などの大型事業に対する元金据置期間終了に伴い、前年度より高い数値となっている。一方で、今までの繰上償還の実施や有利債の借入によって、将来負担比率や実質公債費比率は類似団体より低い数値を維持しているところである。</a:t>
          </a:r>
        </a:p>
        <a:p>
          <a:r>
            <a:rPr kumimoji="1" lang="ja-JP" altLang="en-US" sz="1200">
              <a:latin typeface="ＭＳ Ｐゴシック" panose="020B0600070205080204" pitchFamily="50" charset="-128"/>
              <a:ea typeface="ＭＳ Ｐゴシック" panose="020B0600070205080204" pitchFamily="50" charset="-128"/>
            </a:rPr>
            <a:t>今後も引き続き、国や県の補助金等を最大限活用し、地方債残高の抑制を図りながら、健全な財政運営を行っていくことが必要不可欠である。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29845</xdr:rowOff>
    </xdr:from>
    <xdr:to>
      <xdr:col>24</xdr:col>
      <xdr:colOff>25400</xdr:colOff>
      <xdr:row>80</xdr:row>
      <xdr:rowOff>64136</xdr:rowOff>
    </xdr:to>
    <xdr:cxnSp macro="">
      <xdr:nvCxnSpPr>
        <xdr:cNvPr id="361" name="直線コネクタ 360"/>
        <xdr:cNvCxnSpPr/>
      </xdr:nvCxnSpPr>
      <xdr:spPr>
        <a:xfrm flipV="1">
          <a:off x="4826000" y="12545695"/>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36213</xdr:rowOff>
    </xdr:from>
    <xdr:ext cx="762000" cy="259045"/>
    <xdr:sp macro="" textlink="">
      <xdr:nvSpPr>
        <xdr:cNvPr id="362" name="公債費最小値テキスト"/>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64136</xdr:rowOff>
    </xdr:from>
    <xdr:to>
      <xdr:col>24</xdr:col>
      <xdr:colOff>114300</xdr:colOff>
      <xdr:row>80</xdr:row>
      <xdr:rowOff>64136</xdr:rowOff>
    </xdr:to>
    <xdr:cxnSp macro="">
      <xdr:nvCxnSpPr>
        <xdr:cNvPr id="363" name="直線コネクタ 362"/>
        <xdr:cNvCxnSpPr/>
      </xdr:nvCxnSpPr>
      <xdr:spPr>
        <a:xfrm>
          <a:off x="4737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116222</xdr:rowOff>
    </xdr:from>
    <xdr:ext cx="762000" cy="259045"/>
    <xdr:sp macro="" textlink="">
      <xdr:nvSpPr>
        <xdr:cNvPr id="364"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29845</xdr:rowOff>
    </xdr:from>
    <xdr:to>
      <xdr:col>24</xdr:col>
      <xdr:colOff>114300</xdr:colOff>
      <xdr:row>73</xdr:row>
      <xdr:rowOff>29845</xdr:rowOff>
    </xdr:to>
    <xdr:cxnSp macro="">
      <xdr:nvCxnSpPr>
        <xdr:cNvPr id="365" name="直線コネクタ 364"/>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80</xdr:row>
      <xdr:rowOff>1270</xdr:rowOff>
    </xdr:to>
    <xdr:cxnSp macro="">
      <xdr:nvCxnSpPr>
        <xdr:cNvPr id="366" name="直線コネクタ 365"/>
        <xdr:cNvCxnSpPr/>
      </xdr:nvCxnSpPr>
      <xdr:spPr>
        <a:xfrm>
          <a:off x="3987800" y="13454380"/>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67"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68" name="フローチャート: 判断 367"/>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79</xdr:row>
      <xdr:rowOff>41275</xdr:rowOff>
    </xdr:to>
    <xdr:cxnSp macro="">
      <xdr:nvCxnSpPr>
        <xdr:cNvPr id="369" name="直線コネクタ 368"/>
        <xdr:cNvCxnSpPr/>
      </xdr:nvCxnSpPr>
      <xdr:spPr>
        <a:xfrm flipV="1">
          <a:off x="3098800" y="1345438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1" name="テキスト ボックス 370"/>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161289</xdr:rowOff>
    </xdr:from>
    <xdr:to>
      <xdr:col>15</xdr:col>
      <xdr:colOff>98425</xdr:colOff>
      <xdr:row>79</xdr:row>
      <xdr:rowOff>41275</xdr:rowOff>
    </xdr:to>
    <xdr:cxnSp macro="">
      <xdr:nvCxnSpPr>
        <xdr:cNvPr id="372" name="直線コネクタ 371"/>
        <xdr:cNvCxnSpPr/>
      </xdr:nvCxnSpPr>
      <xdr:spPr>
        <a:xfrm>
          <a:off x="2209800" y="1353438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4" name="テキスト ボックス 373"/>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xdr:rowOff>
    </xdr:from>
    <xdr:to>
      <xdr:col>11</xdr:col>
      <xdr:colOff>9525</xdr:colOff>
      <xdr:row>78</xdr:row>
      <xdr:rowOff>161289</xdr:rowOff>
    </xdr:to>
    <xdr:cxnSp macro="">
      <xdr:nvCxnSpPr>
        <xdr:cNvPr id="375" name="直線コネクタ 374"/>
        <xdr:cNvCxnSpPr/>
      </xdr:nvCxnSpPr>
      <xdr:spPr>
        <a:xfrm>
          <a:off x="1320800" y="1337437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7" name="テキスト ボックス 376"/>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24764</xdr:rowOff>
    </xdr:from>
    <xdr:to>
      <xdr:col>6</xdr:col>
      <xdr:colOff>171450</xdr:colOff>
      <xdr:row>77</xdr:row>
      <xdr:rowOff>126364</xdr:rowOff>
    </xdr:to>
    <xdr:sp macro="" textlink="">
      <xdr:nvSpPr>
        <xdr:cNvPr id="378" name="フローチャート: 判断 377"/>
        <xdr:cNvSpPr/>
      </xdr:nvSpPr>
      <xdr:spPr>
        <a:xfrm>
          <a:off x="1270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136541</xdr:rowOff>
    </xdr:from>
    <xdr:ext cx="762000" cy="259045"/>
    <xdr:sp macro="" textlink="">
      <xdr:nvSpPr>
        <xdr:cNvPr id="379" name="テキスト ボックス 378"/>
        <xdr:cNvSpPr txBox="1"/>
      </xdr:nvSpPr>
      <xdr:spPr>
        <a:xfrm>
          <a:off x="939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121920</xdr:rowOff>
    </xdr:from>
    <xdr:to>
      <xdr:col>24</xdr:col>
      <xdr:colOff>76200</xdr:colOff>
      <xdr:row>80</xdr:row>
      <xdr:rowOff>52070</xdr:rowOff>
    </xdr:to>
    <xdr:sp macro="" textlink="">
      <xdr:nvSpPr>
        <xdr:cNvPr id="385" name="楕円 384"/>
        <xdr:cNvSpPr/>
      </xdr:nvSpPr>
      <xdr:spPr>
        <a:xfrm>
          <a:off x="47752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30497</xdr:rowOff>
    </xdr:from>
    <xdr:ext cx="762000" cy="259045"/>
    <xdr:sp macro="" textlink="">
      <xdr:nvSpPr>
        <xdr:cNvPr id="386" name="公債費該当値テキスト"/>
        <xdr:cNvSpPr txBox="1"/>
      </xdr:nvSpPr>
      <xdr:spPr>
        <a:xfrm>
          <a:off x="4914900" y="1357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30480</xdr:rowOff>
    </xdr:from>
    <xdr:to>
      <xdr:col>20</xdr:col>
      <xdr:colOff>38100</xdr:colOff>
      <xdr:row>78</xdr:row>
      <xdr:rowOff>132080</xdr:rowOff>
    </xdr:to>
    <xdr:sp macro="" textlink="">
      <xdr:nvSpPr>
        <xdr:cNvPr id="387" name="楕円 386"/>
        <xdr:cNvSpPr/>
      </xdr:nvSpPr>
      <xdr:spPr>
        <a:xfrm>
          <a:off x="3937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88" name="テキスト ボックス 387"/>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161925</xdr:rowOff>
    </xdr:from>
    <xdr:to>
      <xdr:col>15</xdr:col>
      <xdr:colOff>149225</xdr:colOff>
      <xdr:row>79</xdr:row>
      <xdr:rowOff>92075</xdr:rowOff>
    </xdr:to>
    <xdr:sp macro="" textlink="">
      <xdr:nvSpPr>
        <xdr:cNvPr id="389" name="楕円 388"/>
        <xdr:cNvSpPr/>
      </xdr:nvSpPr>
      <xdr:spPr>
        <a:xfrm>
          <a:off x="30480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76852</xdr:rowOff>
    </xdr:from>
    <xdr:ext cx="762000" cy="259045"/>
    <xdr:sp macro="" textlink="">
      <xdr:nvSpPr>
        <xdr:cNvPr id="390" name="テキスト ボックス 389"/>
        <xdr:cNvSpPr txBox="1"/>
      </xdr:nvSpPr>
      <xdr:spPr>
        <a:xfrm>
          <a:off x="2717800" y="1362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110489</xdr:rowOff>
    </xdr:from>
    <xdr:to>
      <xdr:col>11</xdr:col>
      <xdr:colOff>60325</xdr:colOff>
      <xdr:row>79</xdr:row>
      <xdr:rowOff>40639</xdr:rowOff>
    </xdr:to>
    <xdr:sp macro="" textlink="">
      <xdr:nvSpPr>
        <xdr:cNvPr id="391" name="楕円 390"/>
        <xdr:cNvSpPr/>
      </xdr:nvSpPr>
      <xdr:spPr>
        <a:xfrm>
          <a:off x="2159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25416</xdr:rowOff>
    </xdr:from>
    <xdr:ext cx="762000" cy="259045"/>
    <xdr:sp macro="" textlink="">
      <xdr:nvSpPr>
        <xdr:cNvPr id="392" name="テキスト ボックス 391"/>
        <xdr:cNvSpPr txBox="1"/>
      </xdr:nvSpPr>
      <xdr:spPr>
        <a:xfrm>
          <a:off x="1828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121920</xdr:rowOff>
    </xdr:from>
    <xdr:to>
      <xdr:col>6</xdr:col>
      <xdr:colOff>171450</xdr:colOff>
      <xdr:row>78</xdr:row>
      <xdr:rowOff>52070</xdr:rowOff>
    </xdr:to>
    <xdr:sp macro="" textlink="">
      <xdr:nvSpPr>
        <xdr:cNvPr id="393" name="楕円 392"/>
        <xdr:cNvSpPr/>
      </xdr:nvSpPr>
      <xdr:spPr>
        <a:xfrm>
          <a:off x="1270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36847</xdr:rowOff>
    </xdr:from>
    <xdr:ext cx="762000" cy="259045"/>
    <xdr:sp macro="" textlink="">
      <xdr:nvSpPr>
        <xdr:cNvPr id="394" name="テキスト ボックス 393"/>
        <xdr:cNvSpPr txBox="1"/>
      </xdr:nvSpPr>
      <xdr:spPr>
        <a:xfrm>
          <a:off x="939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やアウトソーシングによる外部委託、システム関連のランニングコスト、システム施設の維持補修費など、昨年度と比較して経常経費全体が増加している。今後も引き続き、最小限の経費で最大の効果を出せるように取り組みながら、財政の硬直化を回避していく必要があ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106426</xdr:rowOff>
    </xdr:to>
    <xdr:cxnSp macro="">
      <xdr:nvCxnSpPr>
        <xdr:cNvPr id="420" name="直線コネクタ 419"/>
        <xdr:cNvCxnSpPr/>
      </xdr:nvCxnSpPr>
      <xdr:spPr>
        <a:xfrm flipV="1">
          <a:off x="16510000" y="12457684"/>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3"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4" name="直線コネクタ 423"/>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33274</xdr:rowOff>
    </xdr:from>
    <xdr:to>
      <xdr:col>82</xdr:col>
      <xdr:colOff>107950</xdr:colOff>
      <xdr:row>75</xdr:row>
      <xdr:rowOff>170435</xdr:rowOff>
    </xdr:to>
    <xdr:cxnSp macro="">
      <xdr:nvCxnSpPr>
        <xdr:cNvPr id="425" name="直線コネクタ 424"/>
        <xdr:cNvCxnSpPr/>
      </xdr:nvCxnSpPr>
      <xdr:spPr>
        <a:xfrm>
          <a:off x="15671800" y="12892024"/>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164864</xdr:rowOff>
    </xdr:from>
    <xdr:ext cx="762000" cy="259045"/>
    <xdr:sp macro="" textlink="">
      <xdr:nvSpPr>
        <xdr:cNvPr id="426" name="公債費以外平均値テキスト"/>
        <xdr:cNvSpPr txBox="1"/>
      </xdr:nvSpPr>
      <xdr:spPr>
        <a:xfrm>
          <a:off x="16598900" y="1302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7" name="フローチャート: 判断 426"/>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33274</xdr:rowOff>
    </xdr:from>
    <xdr:to>
      <xdr:col>78</xdr:col>
      <xdr:colOff>69850</xdr:colOff>
      <xdr:row>75</xdr:row>
      <xdr:rowOff>46990</xdr:rowOff>
    </xdr:to>
    <xdr:cxnSp macro="">
      <xdr:nvCxnSpPr>
        <xdr:cNvPr id="428" name="直線コネクタ 427"/>
        <xdr:cNvCxnSpPr/>
      </xdr:nvCxnSpPr>
      <xdr:spPr>
        <a:xfrm flipV="1">
          <a:off x="14782800" y="128920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137922</xdr:rowOff>
    </xdr:from>
    <xdr:to>
      <xdr:col>78</xdr:col>
      <xdr:colOff>120650</xdr:colOff>
      <xdr:row>76</xdr:row>
      <xdr:rowOff>68072</xdr:rowOff>
    </xdr:to>
    <xdr:sp macro="" textlink="">
      <xdr:nvSpPr>
        <xdr:cNvPr id="429" name="フローチャート: 判断 428"/>
        <xdr:cNvSpPr/>
      </xdr:nvSpPr>
      <xdr:spPr>
        <a:xfrm>
          <a:off x="15621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52849</xdr:rowOff>
    </xdr:from>
    <xdr:ext cx="736600" cy="259045"/>
    <xdr:sp macro="" textlink="">
      <xdr:nvSpPr>
        <xdr:cNvPr id="430" name="テキスト ボックス 429"/>
        <xdr:cNvSpPr txBox="1"/>
      </xdr:nvSpPr>
      <xdr:spPr>
        <a:xfrm>
          <a:off x="15290800" y="1308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49276</xdr:rowOff>
    </xdr:from>
    <xdr:to>
      <xdr:col>73</xdr:col>
      <xdr:colOff>180975</xdr:colOff>
      <xdr:row>75</xdr:row>
      <xdr:rowOff>46990</xdr:rowOff>
    </xdr:to>
    <xdr:cxnSp macro="">
      <xdr:nvCxnSpPr>
        <xdr:cNvPr id="431" name="直線コネクタ 430"/>
        <xdr:cNvCxnSpPr/>
      </xdr:nvCxnSpPr>
      <xdr:spPr>
        <a:xfrm>
          <a:off x="13893800" y="12736576"/>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110490</xdr:rowOff>
    </xdr:from>
    <xdr:to>
      <xdr:col>74</xdr:col>
      <xdr:colOff>31750</xdr:colOff>
      <xdr:row>76</xdr:row>
      <xdr:rowOff>40639</xdr:rowOff>
    </xdr:to>
    <xdr:sp macro="" textlink="">
      <xdr:nvSpPr>
        <xdr:cNvPr id="432" name="フローチャート: 判断 431"/>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25416</xdr:rowOff>
    </xdr:from>
    <xdr:ext cx="762000" cy="259045"/>
    <xdr:sp macro="" textlink="">
      <xdr:nvSpPr>
        <xdr:cNvPr id="433" name="テキスト ボックス 432"/>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49276</xdr:rowOff>
    </xdr:from>
    <xdr:to>
      <xdr:col>69</xdr:col>
      <xdr:colOff>92075</xdr:colOff>
      <xdr:row>75</xdr:row>
      <xdr:rowOff>74422</xdr:rowOff>
    </xdr:to>
    <xdr:cxnSp macro="">
      <xdr:nvCxnSpPr>
        <xdr:cNvPr id="434" name="直線コネクタ 433"/>
        <xdr:cNvCxnSpPr/>
      </xdr:nvCxnSpPr>
      <xdr:spPr>
        <a:xfrm flipV="1">
          <a:off x="13004800" y="1273657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9906</xdr:rowOff>
    </xdr:from>
    <xdr:to>
      <xdr:col>69</xdr:col>
      <xdr:colOff>142875</xdr:colOff>
      <xdr:row>75</xdr:row>
      <xdr:rowOff>111506</xdr:rowOff>
    </xdr:to>
    <xdr:sp macro="" textlink="">
      <xdr:nvSpPr>
        <xdr:cNvPr id="435" name="フローチャート: 判断 434"/>
        <xdr:cNvSpPr/>
      </xdr:nvSpPr>
      <xdr:spPr>
        <a:xfrm>
          <a:off x="13843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96283</xdr:rowOff>
    </xdr:from>
    <xdr:ext cx="762000" cy="259045"/>
    <xdr:sp macro="" textlink="">
      <xdr:nvSpPr>
        <xdr:cNvPr id="436" name="テキスト ボックス 435"/>
        <xdr:cNvSpPr txBox="1"/>
      </xdr:nvSpPr>
      <xdr:spPr>
        <a:xfrm>
          <a:off x="13512800" y="1295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37" name="フローチャート: 判断 43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38" name="テキスト ボックス 437"/>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119634</xdr:rowOff>
    </xdr:from>
    <xdr:to>
      <xdr:col>82</xdr:col>
      <xdr:colOff>158750</xdr:colOff>
      <xdr:row>76</xdr:row>
      <xdr:rowOff>49783</xdr:rowOff>
    </xdr:to>
    <xdr:sp macro="" textlink="">
      <xdr:nvSpPr>
        <xdr:cNvPr id="444" name="楕円 443"/>
        <xdr:cNvSpPr/>
      </xdr:nvSpPr>
      <xdr:spPr>
        <a:xfrm>
          <a:off x="16459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136161</xdr:rowOff>
    </xdr:from>
    <xdr:ext cx="762000" cy="259045"/>
    <xdr:sp macro="" textlink="">
      <xdr:nvSpPr>
        <xdr:cNvPr id="445" name="公債費以外該当値テキスト"/>
        <xdr:cNvSpPr txBox="1"/>
      </xdr:nvSpPr>
      <xdr:spPr>
        <a:xfrm>
          <a:off x="16598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153924</xdr:rowOff>
    </xdr:from>
    <xdr:to>
      <xdr:col>78</xdr:col>
      <xdr:colOff>120650</xdr:colOff>
      <xdr:row>75</xdr:row>
      <xdr:rowOff>84074</xdr:rowOff>
    </xdr:to>
    <xdr:sp macro="" textlink="">
      <xdr:nvSpPr>
        <xdr:cNvPr id="446" name="楕円 445"/>
        <xdr:cNvSpPr/>
      </xdr:nvSpPr>
      <xdr:spPr>
        <a:xfrm>
          <a:off x="15621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94251</xdr:rowOff>
    </xdr:from>
    <xdr:ext cx="736600" cy="259045"/>
    <xdr:sp macro="" textlink="">
      <xdr:nvSpPr>
        <xdr:cNvPr id="447" name="テキスト ボックス 446"/>
        <xdr:cNvSpPr txBox="1"/>
      </xdr:nvSpPr>
      <xdr:spPr>
        <a:xfrm>
          <a:off x="15290800" y="12610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167640</xdr:rowOff>
    </xdr:from>
    <xdr:to>
      <xdr:col>74</xdr:col>
      <xdr:colOff>31750</xdr:colOff>
      <xdr:row>75</xdr:row>
      <xdr:rowOff>97790</xdr:rowOff>
    </xdr:to>
    <xdr:sp macro="" textlink="">
      <xdr:nvSpPr>
        <xdr:cNvPr id="448" name="楕円 447"/>
        <xdr:cNvSpPr/>
      </xdr:nvSpPr>
      <xdr:spPr>
        <a:xfrm>
          <a:off x="14732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107967</xdr:rowOff>
    </xdr:from>
    <xdr:ext cx="762000" cy="259045"/>
    <xdr:sp macro="" textlink="">
      <xdr:nvSpPr>
        <xdr:cNvPr id="449" name="テキスト ボックス 448"/>
        <xdr:cNvSpPr txBox="1"/>
      </xdr:nvSpPr>
      <xdr:spPr>
        <a:xfrm>
          <a:off x="14401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169926</xdr:rowOff>
    </xdr:from>
    <xdr:to>
      <xdr:col>69</xdr:col>
      <xdr:colOff>142875</xdr:colOff>
      <xdr:row>74</xdr:row>
      <xdr:rowOff>100076</xdr:rowOff>
    </xdr:to>
    <xdr:sp macro="" textlink="">
      <xdr:nvSpPr>
        <xdr:cNvPr id="450" name="楕円 449"/>
        <xdr:cNvSpPr/>
      </xdr:nvSpPr>
      <xdr:spPr>
        <a:xfrm>
          <a:off x="13843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110253</xdr:rowOff>
    </xdr:from>
    <xdr:ext cx="762000" cy="259045"/>
    <xdr:sp macro="" textlink="">
      <xdr:nvSpPr>
        <xdr:cNvPr id="451" name="テキスト ボックス 450"/>
        <xdr:cNvSpPr txBox="1"/>
      </xdr:nvSpPr>
      <xdr:spPr>
        <a:xfrm>
          <a:off x="13512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23622</xdr:rowOff>
    </xdr:from>
    <xdr:to>
      <xdr:col>65</xdr:col>
      <xdr:colOff>53975</xdr:colOff>
      <xdr:row>75</xdr:row>
      <xdr:rowOff>125222</xdr:rowOff>
    </xdr:to>
    <xdr:sp macro="" textlink="">
      <xdr:nvSpPr>
        <xdr:cNvPr id="452" name="楕円 451"/>
        <xdr:cNvSpPr/>
      </xdr:nvSpPr>
      <xdr:spPr>
        <a:xfrm>
          <a:off x="12954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109999</xdr:rowOff>
    </xdr:from>
    <xdr:ext cx="762000" cy="259045"/>
    <xdr:sp macro="" textlink="">
      <xdr:nvSpPr>
        <xdr:cNvPr id="453" name="テキスト ボックス 452"/>
        <xdr:cNvSpPr txBox="1"/>
      </xdr:nvSpPr>
      <xdr:spPr>
        <a:xfrm>
          <a:off x="12623800" y="1296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47914</xdr:rowOff>
    </xdr:from>
    <xdr:ext cx="762000" cy="259045"/>
    <xdr:sp macro="" textlink="">
      <xdr:nvSpPr>
        <xdr:cNvPr id="48" name="人口1人当たり決算額の推移最小値テキスト130"/>
        <xdr:cNvSpPr txBox="1"/>
      </xdr:nvSpPr>
      <xdr:spPr>
        <a:xfrm>
          <a:off x="57404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20048</xdr:rowOff>
    </xdr:from>
    <xdr:to>
      <xdr:col>29</xdr:col>
      <xdr:colOff>127000</xdr:colOff>
      <xdr:row>14</xdr:row>
      <xdr:rowOff>34319</xdr:rowOff>
    </xdr:to>
    <xdr:cxnSp macro="">
      <xdr:nvCxnSpPr>
        <xdr:cNvPr id="52" name="直線コネクタ 51"/>
        <xdr:cNvCxnSpPr/>
      </xdr:nvCxnSpPr>
      <xdr:spPr bwMode="auto">
        <a:xfrm flipV="1">
          <a:off x="5003800" y="2467973"/>
          <a:ext cx="647700" cy="14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22195</xdr:rowOff>
    </xdr:from>
    <xdr:ext cx="762000" cy="259045"/>
    <xdr:sp macro="" textlink="">
      <xdr:nvSpPr>
        <xdr:cNvPr id="53" name="人口1人当たり決算額の推移平均値テキスト130"/>
        <xdr:cNvSpPr txBox="1"/>
      </xdr:nvSpPr>
      <xdr:spPr>
        <a:xfrm>
          <a:off x="5740400" y="2813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34319</xdr:rowOff>
    </xdr:from>
    <xdr:to>
      <xdr:col>26</xdr:col>
      <xdr:colOff>50800</xdr:colOff>
      <xdr:row>14</xdr:row>
      <xdr:rowOff>88584</xdr:rowOff>
    </xdr:to>
    <xdr:cxnSp macro="">
      <xdr:nvCxnSpPr>
        <xdr:cNvPr id="55" name="直線コネクタ 54"/>
        <xdr:cNvCxnSpPr/>
      </xdr:nvCxnSpPr>
      <xdr:spPr bwMode="auto">
        <a:xfrm flipV="1">
          <a:off x="4305300" y="2482244"/>
          <a:ext cx="698500" cy="54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161793</xdr:rowOff>
    </xdr:from>
    <xdr:ext cx="736600" cy="259045"/>
    <xdr:sp macro="" textlink="">
      <xdr:nvSpPr>
        <xdr:cNvPr id="57" name="テキスト ボックス 56"/>
        <xdr:cNvSpPr txBox="1"/>
      </xdr:nvSpPr>
      <xdr:spPr>
        <a:xfrm>
          <a:off x="4622800" y="295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88584</xdr:rowOff>
    </xdr:from>
    <xdr:to>
      <xdr:col>22</xdr:col>
      <xdr:colOff>114300</xdr:colOff>
      <xdr:row>14</xdr:row>
      <xdr:rowOff>140716</xdr:rowOff>
    </xdr:to>
    <xdr:cxnSp macro="">
      <xdr:nvCxnSpPr>
        <xdr:cNvPr id="58" name="直線コネクタ 57"/>
        <xdr:cNvCxnSpPr/>
      </xdr:nvCxnSpPr>
      <xdr:spPr bwMode="auto">
        <a:xfrm flipV="1">
          <a:off x="3606800" y="2536509"/>
          <a:ext cx="698500" cy="52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26604</xdr:rowOff>
    </xdr:from>
    <xdr:ext cx="762000" cy="259045"/>
    <xdr:sp macro="" textlink="">
      <xdr:nvSpPr>
        <xdr:cNvPr id="60" name="テキスト ボックス 59"/>
        <xdr:cNvSpPr txBox="1"/>
      </xdr:nvSpPr>
      <xdr:spPr>
        <a:xfrm>
          <a:off x="3924300" y="298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140716</xdr:rowOff>
    </xdr:from>
    <xdr:to>
      <xdr:col>18</xdr:col>
      <xdr:colOff>177800</xdr:colOff>
      <xdr:row>14</xdr:row>
      <xdr:rowOff>149544</xdr:rowOff>
    </xdr:to>
    <xdr:cxnSp macro="">
      <xdr:nvCxnSpPr>
        <xdr:cNvPr id="61" name="直線コネクタ 60"/>
        <xdr:cNvCxnSpPr/>
      </xdr:nvCxnSpPr>
      <xdr:spPr bwMode="auto">
        <a:xfrm flipV="1">
          <a:off x="2908300" y="2588641"/>
          <a:ext cx="698500" cy="8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42083</xdr:rowOff>
    </xdr:from>
    <xdr:ext cx="762000" cy="259045"/>
    <xdr:sp macro="" textlink="">
      <xdr:nvSpPr>
        <xdr:cNvPr id="63" name="テキスト ボックス 62"/>
        <xdr:cNvSpPr txBox="1"/>
      </xdr:nvSpPr>
      <xdr:spPr>
        <a:xfrm>
          <a:off x="3225800" y="30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56247</xdr:rowOff>
    </xdr:from>
    <xdr:to>
      <xdr:col>15</xdr:col>
      <xdr:colOff>101600</xdr:colOff>
      <xdr:row>16</xdr:row>
      <xdr:rowOff>157847</xdr:rowOff>
    </xdr:to>
    <xdr:sp macro="" textlink="">
      <xdr:nvSpPr>
        <xdr:cNvPr id="64" name="フローチャート: 判断 63"/>
        <xdr:cNvSpPr/>
      </xdr:nvSpPr>
      <xdr:spPr bwMode="auto">
        <a:xfrm>
          <a:off x="2857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142624</xdr:rowOff>
    </xdr:from>
    <xdr:ext cx="762000" cy="259045"/>
    <xdr:sp macro="" textlink="">
      <xdr:nvSpPr>
        <xdr:cNvPr id="65" name="テキスト ボックス 64"/>
        <xdr:cNvSpPr txBox="1"/>
      </xdr:nvSpPr>
      <xdr:spPr>
        <a:xfrm>
          <a:off x="25273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140698</xdr:rowOff>
    </xdr:from>
    <xdr:to>
      <xdr:col>29</xdr:col>
      <xdr:colOff>177800</xdr:colOff>
      <xdr:row>14</xdr:row>
      <xdr:rowOff>70848</xdr:rowOff>
    </xdr:to>
    <xdr:sp macro="" textlink="">
      <xdr:nvSpPr>
        <xdr:cNvPr id="71" name="楕円 70"/>
        <xdr:cNvSpPr/>
      </xdr:nvSpPr>
      <xdr:spPr bwMode="auto">
        <a:xfrm>
          <a:off x="5600700" y="2417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157225</xdr:rowOff>
    </xdr:from>
    <xdr:ext cx="762000" cy="259045"/>
    <xdr:sp macro="" textlink="">
      <xdr:nvSpPr>
        <xdr:cNvPr id="72" name="人口1人当たり決算額の推移該当値テキスト130"/>
        <xdr:cNvSpPr txBox="1"/>
      </xdr:nvSpPr>
      <xdr:spPr>
        <a:xfrm>
          <a:off x="5740400" y="226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154969</xdr:rowOff>
    </xdr:from>
    <xdr:to>
      <xdr:col>26</xdr:col>
      <xdr:colOff>101600</xdr:colOff>
      <xdr:row>14</xdr:row>
      <xdr:rowOff>85119</xdr:rowOff>
    </xdr:to>
    <xdr:sp macro="" textlink="">
      <xdr:nvSpPr>
        <xdr:cNvPr id="73" name="楕円 72"/>
        <xdr:cNvSpPr/>
      </xdr:nvSpPr>
      <xdr:spPr bwMode="auto">
        <a:xfrm>
          <a:off x="4953000" y="2431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95296</xdr:rowOff>
    </xdr:from>
    <xdr:ext cx="736600" cy="259045"/>
    <xdr:sp macro="" textlink="">
      <xdr:nvSpPr>
        <xdr:cNvPr id="74" name="テキスト ボックス 73"/>
        <xdr:cNvSpPr txBox="1"/>
      </xdr:nvSpPr>
      <xdr:spPr>
        <a:xfrm>
          <a:off x="4622800" y="2200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37784</xdr:rowOff>
    </xdr:from>
    <xdr:to>
      <xdr:col>22</xdr:col>
      <xdr:colOff>165100</xdr:colOff>
      <xdr:row>14</xdr:row>
      <xdr:rowOff>139384</xdr:rowOff>
    </xdr:to>
    <xdr:sp macro="" textlink="">
      <xdr:nvSpPr>
        <xdr:cNvPr id="75" name="楕円 74"/>
        <xdr:cNvSpPr/>
      </xdr:nvSpPr>
      <xdr:spPr bwMode="auto">
        <a:xfrm>
          <a:off x="4254500" y="2485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149561</xdr:rowOff>
    </xdr:from>
    <xdr:ext cx="762000" cy="259045"/>
    <xdr:sp macro="" textlink="">
      <xdr:nvSpPr>
        <xdr:cNvPr id="76" name="テキスト ボックス 75"/>
        <xdr:cNvSpPr txBox="1"/>
      </xdr:nvSpPr>
      <xdr:spPr>
        <a:xfrm>
          <a:off x="3924300" y="2254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89916</xdr:rowOff>
    </xdr:from>
    <xdr:to>
      <xdr:col>19</xdr:col>
      <xdr:colOff>38100</xdr:colOff>
      <xdr:row>15</xdr:row>
      <xdr:rowOff>20066</xdr:rowOff>
    </xdr:to>
    <xdr:sp macro="" textlink="">
      <xdr:nvSpPr>
        <xdr:cNvPr id="77" name="楕円 76"/>
        <xdr:cNvSpPr/>
      </xdr:nvSpPr>
      <xdr:spPr bwMode="auto">
        <a:xfrm>
          <a:off x="3556000" y="25378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30243</xdr:rowOff>
    </xdr:from>
    <xdr:ext cx="762000" cy="259045"/>
    <xdr:sp macro="" textlink="">
      <xdr:nvSpPr>
        <xdr:cNvPr id="78" name="テキスト ボックス 77"/>
        <xdr:cNvSpPr txBox="1"/>
      </xdr:nvSpPr>
      <xdr:spPr>
        <a:xfrm>
          <a:off x="3225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98744</xdr:rowOff>
    </xdr:from>
    <xdr:to>
      <xdr:col>15</xdr:col>
      <xdr:colOff>101600</xdr:colOff>
      <xdr:row>15</xdr:row>
      <xdr:rowOff>28894</xdr:rowOff>
    </xdr:to>
    <xdr:sp macro="" textlink="">
      <xdr:nvSpPr>
        <xdr:cNvPr id="79" name="楕円 78"/>
        <xdr:cNvSpPr/>
      </xdr:nvSpPr>
      <xdr:spPr bwMode="auto">
        <a:xfrm>
          <a:off x="2857500" y="2546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39071</xdr:rowOff>
    </xdr:from>
    <xdr:ext cx="762000" cy="259045"/>
    <xdr:sp macro="" textlink="">
      <xdr:nvSpPr>
        <xdr:cNvPr id="80" name="テキスト ボックス 79"/>
        <xdr:cNvSpPr txBox="1"/>
      </xdr:nvSpPr>
      <xdr:spPr>
        <a:xfrm>
          <a:off x="2527300" y="231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222559</xdr:rowOff>
    </xdr:from>
    <xdr:ext cx="762000" cy="259045"/>
    <xdr:sp macro="" textlink="">
      <xdr:nvSpPr>
        <xdr:cNvPr id="110" name="人口1人当たり決算額の推移最小値テキスト445"/>
        <xdr:cNvSpPr txBox="1"/>
      </xdr:nvSpPr>
      <xdr:spPr>
        <a:xfrm>
          <a:off x="5740400" y="7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83280</xdr:rowOff>
    </xdr:from>
    <xdr:to>
      <xdr:col>29</xdr:col>
      <xdr:colOff>127000</xdr:colOff>
      <xdr:row>37</xdr:row>
      <xdr:rowOff>102406</xdr:rowOff>
    </xdr:to>
    <xdr:cxnSp macro="">
      <xdr:nvCxnSpPr>
        <xdr:cNvPr id="114" name="直線コネクタ 113"/>
        <xdr:cNvCxnSpPr/>
      </xdr:nvCxnSpPr>
      <xdr:spPr bwMode="auto">
        <a:xfrm flipV="1">
          <a:off x="5003800" y="7036530"/>
          <a:ext cx="647700" cy="190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122007</xdr:rowOff>
    </xdr:from>
    <xdr:ext cx="762000" cy="259045"/>
    <xdr:sp macro="" textlink="">
      <xdr:nvSpPr>
        <xdr:cNvPr id="115" name="人口1人当たり決算額の推移平均値テキスト445"/>
        <xdr:cNvSpPr txBox="1"/>
      </xdr:nvSpPr>
      <xdr:spPr>
        <a:xfrm>
          <a:off x="5740400" y="67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130848</xdr:rowOff>
    </xdr:from>
    <xdr:to>
      <xdr:col>26</xdr:col>
      <xdr:colOff>50800</xdr:colOff>
      <xdr:row>37</xdr:row>
      <xdr:rowOff>102406</xdr:rowOff>
    </xdr:to>
    <xdr:cxnSp macro="">
      <xdr:nvCxnSpPr>
        <xdr:cNvPr id="117" name="直線コネクタ 116"/>
        <xdr:cNvCxnSpPr/>
      </xdr:nvCxnSpPr>
      <xdr:spPr bwMode="auto">
        <a:xfrm>
          <a:off x="4305300" y="7084098"/>
          <a:ext cx="698500" cy="143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48874</xdr:rowOff>
    </xdr:from>
    <xdr:ext cx="736600" cy="259045"/>
    <xdr:sp macro="" textlink="">
      <xdr:nvSpPr>
        <xdr:cNvPr id="119" name="テキスト ボックス 118"/>
        <xdr:cNvSpPr txBox="1"/>
      </xdr:nvSpPr>
      <xdr:spPr>
        <a:xfrm>
          <a:off x="4622800" y="665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130848</xdr:rowOff>
    </xdr:from>
    <xdr:to>
      <xdr:col>22</xdr:col>
      <xdr:colOff>114300</xdr:colOff>
      <xdr:row>37</xdr:row>
      <xdr:rowOff>48590</xdr:rowOff>
    </xdr:to>
    <xdr:cxnSp macro="">
      <xdr:nvCxnSpPr>
        <xdr:cNvPr id="120" name="直線コネクタ 119"/>
        <xdr:cNvCxnSpPr/>
      </xdr:nvCxnSpPr>
      <xdr:spPr bwMode="auto">
        <a:xfrm flipV="1">
          <a:off x="3606800" y="7084098"/>
          <a:ext cx="698500" cy="89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48588</xdr:rowOff>
    </xdr:from>
    <xdr:ext cx="762000" cy="259045"/>
    <xdr:sp macro="" textlink="">
      <xdr:nvSpPr>
        <xdr:cNvPr id="122" name="テキスト ボックス 121"/>
        <xdr:cNvSpPr txBox="1"/>
      </xdr:nvSpPr>
      <xdr:spPr>
        <a:xfrm>
          <a:off x="39243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8147</xdr:rowOff>
    </xdr:from>
    <xdr:to>
      <xdr:col>18</xdr:col>
      <xdr:colOff>177800</xdr:colOff>
      <xdr:row>37</xdr:row>
      <xdr:rowOff>48590</xdr:rowOff>
    </xdr:to>
    <xdr:cxnSp macro="">
      <xdr:nvCxnSpPr>
        <xdr:cNvPr id="123" name="直線コネクタ 122"/>
        <xdr:cNvCxnSpPr/>
      </xdr:nvCxnSpPr>
      <xdr:spPr bwMode="auto">
        <a:xfrm>
          <a:off x="2908300" y="7132847"/>
          <a:ext cx="698500" cy="40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29557</xdr:rowOff>
    </xdr:from>
    <xdr:ext cx="762000" cy="259045"/>
    <xdr:sp macro="" textlink="">
      <xdr:nvSpPr>
        <xdr:cNvPr id="125" name="テキスト ボックス 124"/>
        <xdr:cNvSpPr txBox="1"/>
      </xdr:nvSpPr>
      <xdr:spPr>
        <a:xfrm>
          <a:off x="32258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202025</xdr:rowOff>
    </xdr:from>
    <xdr:to>
      <xdr:col>15</xdr:col>
      <xdr:colOff>101600</xdr:colOff>
      <xdr:row>35</xdr:row>
      <xdr:rowOff>303625</xdr:rowOff>
    </xdr:to>
    <xdr:sp macro="" textlink="">
      <xdr:nvSpPr>
        <xdr:cNvPr id="126" name="フローチャート: 判断 125"/>
        <xdr:cNvSpPr/>
      </xdr:nvSpPr>
      <xdr:spPr bwMode="auto">
        <a:xfrm>
          <a:off x="2857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313802</xdr:rowOff>
    </xdr:from>
    <xdr:ext cx="762000" cy="259045"/>
    <xdr:sp macro="" textlink="">
      <xdr:nvSpPr>
        <xdr:cNvPr id="127" name="テキスト ボックス 126"/>
        <xdr:cNvSpPr txBox="1"/>
      </xdr:nvSpPr>
      <xdr:spPr>
        <a:xfrm>
          <a:off x="2527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32480</xdr:rowOff>
    </xdr:from>
    <xdr:to>
      <xdr:col>29</xdr:col>
      <xdr:colOff>177800</xdr:colOff>
      <xdr:row>36</xdr:row>
      <xdr:rowOff>134080</xdr:rowOff>
    </xdr:to>
    <xdr:sp macro="" textlink="">
      <xdr:nvSpPr>
        <xdr:cNvPr id="133" name="楕円 132"/>
        <xdr:cNvSpPr/>
      </xdr:nvSpPr>
      <xdr:spPr bwMode="auto">
        <a:xfrm>
          <a:off x="5600700" y="6985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4557</xdr:rowOff>
    </xdr:from>
    <xdr:ext cx="762000" cy="259045"/>
    <xdr:sp macro="" textlink="">
      <xdr:nvSpPr>
        <xdr:cNvPr id="134" name="人口1人当たり決算額の推移該当値テキスト445"/>
        <xdr:cNvSpPr txBox="1"/>
      </xdr:nvSpPr>
      <xdr:spPr>
        <a:xfrm>
          <a:off x="5740400" y="695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51606</xdr:rowOff>
    </xdr:from>
    <xdr:to>
      <xdr:col>26</xdr:col>
      <xdr:colOff>101600</xdr:colOff>
      <xdr:row>37</xdr:row>
      <xdr:rowOff>153206</xdr:rowOff>
    </xdr:to>
    <xdr:sp macro="" textlink="">
      <xdr:nvSpPr>
        <xdr:cNvPr id="135" name="楕円 134"/>
        <xdr:cNvSpPr/>
      </xdr:nvSpPr>
      <xdr:spPr bwMode="auto">
        <a:xfrm>
          <a:off x="4953000" y="7176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137983</xdr:rowOff>
    </xdr:from>
    <xdr:ext cx="736600" cy="259045"/>
    <xdr:sp macro="" textlink="">
      <xdr:nvSpPr>
        <xdr:cNvPr id="136" name="テキスト ボックス 135"/>
        <xdr:cNvSpPr txBox="1"/>
      </xdr:nvSpPr>
      <xdr:spPr>
        <a:xfrm>
          <a:off x="4622800" y="72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80048</xdr:rowOff>
    </xdr:from>
    <xdr:to>
      <xdr:col>22</xdr:col>
      <xdr:colOff>165100</xdr:colOff>
      <xdr:row>37</xdr:row>
      <xdr:rowOff>10198</xdr:rowOff>
    </xdr:to>
    <xdr:sp macro="" textlink="">
      <xdr:nvSpPr>
        <xdr:cNvPr id="137" name="楕円 136"/>
        <xdr:cNvSpPr/>
      </xdr:nvSpPr>
      <xdr:spPr bwMode="auto">
        <a:xfrm>
          <a:off x="4254500" y="7033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166425</xdr:rowOff>
    </xdr:from>
    <xdr:ext cx="762000" cy="259045"/>
    <xdr:sp macro="" textlink="">
      <xdr:nvSpPr>
        <xdr:cNvPr id="138" name="テキスト ボックス 137"/>
        <xdr:cNvSpPr txBox="1"/>
      </xdr:nvSpPr>
      <xdr:spPr>
        <a:xfrm>
          <a:off x="3924300" y="711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169240</xdr:rowOff>
    </xdr:from>
    <xdr:to>
      <xdr:col>19</xdr:col>
      <xdr:colOff>38100</xdr:colOff>
      <xdr:row>37</xdr:row>
      <xdr:rowOff>99390</xdr:rowOff>
    </xdr:to>
    <xdr:sp macro="" textlink="">
      <xdr:nvSpPr>
        <xdr:cNvPr id="139" name="楕円 138"/>
        <xdr:cNvSpPr/>
      </xdr:nvSpPr>
      <xdr:spPr bwMode="auto">
        <a:xfrm>
          <a:off x="3556000" y="7122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84167</xdr:rowOff>
    </xdr:from>
    <xdr:ext cx="762000" cy="259045"/>
    <xdr:sp macro="" textlink="">
      <xdr:nvSpPr>
        <xdr:cNvPr id="140" name="テキスト ボックス 139"/>
        <xdr:cNvSpPr txBox="1"/>
      </xdr:nvSpPr>
      <xdr:spPr>
        <a:xfrm>
          <a:off x="3225800" y="720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128797</xdr:rowOff>
    </xdr:from>
    <xdr:to>
      <xdr:col>15</xdr:col>
      <xdr:colOff>101600</xdr:colOff>
      <xdr:row>37</xdr:row>
      <xdr:rowOff>58947</xdr:rowOff>
    </xdr:to>
    <xdr:sp macro="" textlink="">
      <xdr:nvSpPr>
        <xdr:cNvPr id="141" name="楕円 140"/>
        <xdr:cNvSpPr/>
      </xdr:nvSpPr>
      <xdr:spPr bwMode="auto">
        <a:xfrm>
          <a:off x="2857500" y="7082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43724</xdr:rowOff>
    </xdr:from>
    <xdr:ext cx="762000" cy="259045"/>
    <xdr:sp macro="" textlink="">
      <xdr:nvSpPr>
        <xdr:cNvPr id="142" name="テキスト ボックス 141"/>
        <xdr:cNvSpPr txBox="1"/>
      </xdr:nvSpPr>
      <xdr:spPr>
        <a:xfrm>
          <a:off x="2527300" y="71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11,252
11,134
188.46
9,068,023
9,012,030
44,351
5,007,300
13,717,012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106488</xdr:rowOff>
    </xdr:from>
    <xdr:to>
      <xdr:col>24</xdr:col>
      <xdr:colOff>63500</xdr:colOff>
      <xdr:row>32</xdr:row>
      <xdr:rowOff>119502</xdr:rowOff>
    </xdr:to>
    <xdr:cxnSp macro="">
      <xdr:nvCxnSpPr>
        <xdr:cNvPr id="63" name="直線コネクタ 62"/>
        <xdr:cNvCxnSpPr/>
      </xdr:nvCxnSpPr>
      <xdr:spPr>
        <a:xfrm flipV="1">
          <a:off x="3797300" y="5592888"/>
          <a:ext cx="838200" cy="1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137507</xdr:rowOff>
    </xdr:from>
    <xdr:ext cx="534377" cy="259045"/>
    <xdr:sp macro="" textlink="">
      <xdr:nvSpPr>
        <xdr:cNvPr id="64" name="人件費平均値テキスト"/>
        <xdr:cNvSpPr txBox="1"/>
      </xdr:nvSpPr>
      <xdr:spPr>
        <a:xfrm>
          <a:off x="4686300" y="613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119502</xdr:rowOff>
    </xdr:from>
    <xdr:to>
      <xdr:col>19</xdr:col>
      <xdr:colOff>177800</xdr:colOff>
      <xdr:row>33</xdr:row>
      <xdr:rowOff>36324</xdr:rowOff>
    </xdr:to>
    <xdr:cxnSp macro="">
      <xdr:nvCxnSpPr>
        <xdr:cNvPr id="66" name="直線コネクタ 65"/>
        <xdr:cNvCxnSpPr/>
      </xdr:nvCxnSpPr>
      <xdr:spPr>
        <a:xfrm flipV="1">
          <a:off x="2908300" y="5605902"/>
          <a:ext cx="889000" cy="8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89795</xdr:rowOff>
    </xdr:from>
    <xdr:ext cx="534377" cy="259045"/>
    <xdr:sp macro="" textlink="">
      <xdr:nvSpPr>
        <xdr:cNvPr id="68" name="テキスト ボックス 67"/>
        <xdr:cNvSpPr txBox="1"/>
      </xdr:nvSpPr>
      <xdr:spPr>
        <a:xfrm>
          <a:off x="3530111" y="62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36324</xdr:rowOff>
    </xdr:from>
    <xdr:to>
      <xdr:col>15</xdr:col>
      <xdr:colOff>50800</xdr:colOff>
      <xdr:row>33</xdr:row>
      <xdr:rowOff>56800</xdr:rowOff>
    </xdr:to>
    <xdr:cxnSp macro="">
      <xdr:nvCxnSpPr>
        <xdr:cNvPr id="69" name="直線コネクタ 68"/>
        <xdr:cNvCxnSpPr/>
      </xdr:nvCxnSpPr>
      <xdr:spPr>
        <a:xfrm flipV="1">
          <a:off x="2019300" y="5694174"/>
          <a:ext cx="8890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132380</xdr:rowOff>
    </xdr:from>
    <xdr:ext cx="534377" cy="259045"/>
    <xdr:sp macro="" textlink="">
      <xdr:nvSpPr>
        <xdr:cNvPr id="71" name="テキスト ボックス 70"/>
        <xdr:cNvSpPr txBox="1"/>
      </xdr:nvSpPr>
      <xdr:spPr>
        <a:xfrm>
          <a:off x="2641111" y="63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47966</xdr:rowOff>
    </xdr:from>
    <xdr:to>
      <xdr:col>10</xdr:col>
      <xdr:colOff>114300</xdr:colOff>
      <xdr:row>33</xdr:row>
      <xdr:rowOff>56800</xdr:rowOff>
    </xdr:to>
    <xdr:cxnSp macro="">
      <xdr:nvCxnSpPr>
        <xdr:cNvPr id="72" name="直線コネクタ 71"/>
        <xdr:cNvCxnSpPr/>
      </xdr:nvCxnSpPr>
      <xdr:spPr>
        <a:xfrm>
          <a:off x="1130300" y="5705816"/>
          <a:ext cx="889000" cy="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130372</xdr:rowOff>
    </xdr:from>
    <xdr:ext cx="534377" cy="259045"/>
    <xdr:sp macro="" textlink="">
      <xdr:nvSpPr>
        <xdr:cNvPr id="74" name="テキスト ボックス 73"/>
        <xdr:cNvSpPr txBox="1"/>
      </xdr:nvSpPr>
      <xdr:spPr>
        <a:xfrm>
          <a:off x="1752111" y="63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100297</xdr:rowOff>
    </xdr:from>
    <xdr:to>
      <xdr:col>6</xdr:col>
      <xdr:colOff>38100</xdr:colOff>
      <xdr:row>36</xdr:row>
      <xdr:rowOff>30447</xdr:rowOff>
    </xdr:to>
    <xdr:sp macro="" textlink="">
      <xdr:nvSpPr>
        <xdr:cNvPr id="75" name="フローチャート: 判断 74"/>
        <xdr:cNvSpPr/>
      </xdr:nvSpPr>
      <xdr:spPr>
        <a:xfrm>
          <a:off x="1079500" y="610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21574</xdr:rowOff>
    </xdr:from>
    <xdr:ext cx="534377" cy="259045"/>
    <xdr:sp macro="" textlink="">
      <xdr:nvSpPr>
        <xdr:cNvPr id="76" name="テキスト ボックス 75"/>
        <xdr:cNvSpPr txBox="1"/>
      </xdr:nvSpPr>
      <xdr:spPr>
        <a:xfrm>
          <a:off x="863111" y="619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55688</xdr:rowOff>
    </xdr:from>
    <xdr:to>
      <xdr:col>24</xdr:col>
      <xdr:colOff>114300</xdr:colOff>
      <xdr:row>32</xdr:row>
      <xdr:rowOff>157288</xdr:rowOff>
    </xdr:to>
    <xdr:sp macro="" textlink="">
      <xdr:nvSpPr>
        <xdr:cNvPr id="82" name="楕円 81"/>
        <xdr:cNvSpPr/>
      </xdr:nvSpPr>
      <xdr:spPr>
        <a:xfrm>
          <a:off x="4584700" y="5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78565</xdr:rowOff>
    </xdr:from>
    <xdr:ext cx="599010" cy="259045"/>
    <xdr:sp macro="" textlink="">
      <xdr:nvSpPr>
        <xdr:cNvPr id="83" name="人件費該当値テキスト"/>
        <xdr:cNvSpPr txBox="1"/>
      </xdr:nvSpPr>
      <xdr:spPr>
        <a:xfrm>
          <a:off x="4686300" y="539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68702</xdr:rowOff>
    </xdr:from>
    <xdr:to>
      <xdr:col>20</xdr:col>
      <xdr:colOff>38100</xdr:colOff>
      <xdr:row>32</xdr:row>
      <xdr:rowOff>170302</xdr:rowOff>
    </xdr:to>
    <xdr:sp macro="" textlink="">
      <xdr:nvSpPr>
        <xdr:cNvPr id="84" name="楕円 83"/>
        <xdr:cNvSpPr/>
      </xdr:nvSpPr>
      <xdr:spPr>
        <a:xfrm>
          <a:off x="3746500" y="555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15379</xdr:rowOff>
    </xdr:from>
    <xdr:ext cx="599010" cy="259045"/>
    <xdr:sp macro="" textlink="">
      <xdr:nvSpPr>
        <xdr:cNvPr id="85" name="テキスト ボックス 84"/>
        <xdr:cNvSpPr txBox="1"/>
      </xdr:nvSpPr>
      <xdr:spPr>
        <a:xfrm>
          <a:off x="3497795" y="533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156974</xdr:rowOff>
    </xdr:from>
    <xdr:to>
      <xdr:col>15</xdr:col>
      <xdr:colOff>101600</xdr:colOff>
      <xdr:row>33</xdr:row>
      <xdr:rowOff>87124</xdr:rowOff>
    </xdr:to>
    <xdr:sp macro="" textlink="">
      <xdr:nvSpPr>
        <xdr:cNvPr id="86" name="楕円 85"/>
        <xdr:cNvSpPr/>
      </xdr:nvSpPr>
      <xdr:spPr>
        <a:xfrm>
          <a:off x="2857500" y="564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103651</xdr:rowOff>
    </xdr:from>
    <xdr:ext cx="599010" cy="259045"/>
    <xdr:sp macro="" textlink="">
      <xdr:nvSpPr>
        <xdr:cNvPr id="87" name="テキスト ボックス 86"/>
        <xdr:cNvSpPr txBox="1"/>
      </xdr:nvSpPr>
      <xdr:spPr>
        <a:xfrm>
          <a:off x="2608795" y="541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6000</xdr:rowOff>
    </xdr:from>
    <xdr:to>
      <xdr:col>10</xdr:col>
      <xdr:colOff>165100</xdr:colOff>
      <xdr:row>33</xdr:row>
      <xdr:rowOff>107600</xdr:rowOff>
    </xdr:to>
    <xdr:sp macro="" textlink="">
      <xdr:nvSpPr>
        <xdr:cNvPr id="88" name="楕円 87"/>
        <xdr:cNvSpPr/>
      </xdr:nvSpPr>
      <xdr:spPr>
        <a:xfrm>
          <a:off x="1968500" y="566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124127</xdr:rowOff>
    </xdr:from>
    <xdr:ext cx="599010" cy="259045"/>
    <xdr:sp macro="" textlink="">
      <xdr:nvSpPr>
        <xdr:cNvPr id="89" name="テキスト ボックス 88"/>
        <xdr:cNvSpPr txBox="1"/>
      </xdr:nvSpPr>
      <xdr:spPr>
        <a:xfrm>
          <a:off x="1719795" y="5439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168616</xdr:rowOff>
    </xdr:from>
    <xdr:to>
      <xdr:col>6</xdr:col>
      <xdr:colOff>38100</xdr:colOff>
      <xdr:row>33</xdr:row>
      <xdr:rowOff>98766</xdr:rowOff>
    </xdr:to>
    <xdr:sp macro="" textlink="">
      <xdr:nvSpPr>
        <xdr:cNvPr id="90" name="楕円 89"/>
        <xdr:cNvSpPr/>
      </xdr:nvSpPr>
      <xdr:spPr>
        <a:xfrm>
          <a:off x="1079500" y="56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115293</xdr:rowOff>
    </xdr:from>
    <xdr:ext cx="599010" cy="259045"/>
    <xdr:sp macro="" textlink="">
      <xdr:nvSpPr>
        <xdr:cNvPr id="91" name="テキスト ボックス 90"/>
        <xdr:cNvSpPr txBox="1"/>
      </xdr:nvSpPr>
      <xdr:spPr>
        <a:xfrm>
          <a:off x="830795" y="543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35492</xdr:rowOff>
    </xdr:from>
    <xdr:to>
      <xdr:col>24</xdr:col>
      <xdr:colOff>63500</xdr:colOff>
      <xdr:row>56</xdr:row>
      <xdr:rowOff>41482</xdr:rowOff>
    </xdr:to>
    <xdr:cxnSp macro="">
      <xdr:nvCxnSpPr>
        <xdr:cNvPr id="120" name="直線コネクタ 119"/>
        <xdr:cNvCxnSpPr/>
      </xdr:nvCxnSpPr>
      <xdr:spPr>
        <a:xfrm flipV="1">
          <a:off x="3797300" y="9636692"/>
          <a:ext cx="8382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87589</xdr:rowOff>
    </xdr:from>
    <xdr:ext cx="599010" cy="259045"/>
    <xdr:sp macro="" textlink="">
      <xdr:nvSpPr>
        <xdr:cNvPr id="121" name="物件費平均値テキスト"/>
        <xdr:cNvSpPr txBox="1"/>
      </xdr:nvSpPr>
      <xdr:spPr>
        <a:xfrm>
          <a:off x="4686300" y="9688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20165</xdr:rowOff>
    </xdr:from>
    <xdr:to>
      <xdr:col>19</xdr:col>
      <xdr:colOff>177800</xdr:colOff>
      <xdr:row>56</xdr:row>
      <xdr:rowOff>41482</xdr:rowOff>
    </xdr:to>
    <xdr:cxnSp macro="">
      <xdr:nvCxnSpPr>
        <xdr:cNvPr id="123" name="直線コネクタ 122"/>
        <xdr:cNvCxnSpPr/>
      </xdr:nvCxnSpPr>
      <xdr:spPr>
        <a:xfrm>
          <a:off x="2908300" y="9621365"/>
          <a:ext cx="889000" cy="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35700</xdr:rowOff>
    </xdr:from>
    <xdr:ext cx="599010" cy="259045"/>
    <xdr:sp macro="" textlink="">
      <xdr:nvSpPr>
        <xdr:cNvPr id="125" name="テキスト ボックス 124"/>
        <xdr:cNvSpPr txBox="1"/>
      </xdr:nvSpPr>
      <xdr:spPr>
        <a:xfrm>
          <a:off x="3497795" y="980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20165</xdr:rowOff>
    </xdr:from>
    <xdr:to>
      <xdr:col>15</xdr:col>
      <xdr:colOff>50800</xdr:colOff>
      <xdr:row>56</xdr:row>
      <xdr:rowOff>72328</xdr:rowOff>
    </xdr:to>
    <xdr:cxnSp macro="">
      <xdr:nvCxnSpPr>
        <xdr:cNvPr id="126" name="直線コネクタ 125"/>
        <xdr:cNvCxnSpPr/>
      </xdr:nvCxnSpPr>
      <xdr:spPr>
        <a:xfrm flipV="1">
          <a:off x="2019300" y="9621365"/>
          <a:ext cx="889000" cy="5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35312</xdr:rowOff>
    </xdr:from>
    <xdr:ext cx="599010" cy="259045"/>
    <xdr:sp macro="" textlink="">
      <xdr:nvSpPr>
        <xdr:cNvPr id="128" name="テキスト ボックス 127"/>
        <xdr:cNvSpPr txBox="1"/>
      </xdr:nvSpPr>
      <xdr:spPr>
        <a:xfrm>
          <a:off x="2608795" y="98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72328</xdr:rowOff>
    </xdr:from>
    <xdr:to>
      <xdr:col>10</xdr:col>
      <xdr:colOff>114300</xdr:colOff>
      <xdr:row>56</xdr:row>
      <xdr:rowOff>96772</xdr:rowOff>
    </xdr:to>
    <xdr:cxnSp macro="">
      <xdr:nvCxnSpPr>
        <xdr:cNvPr id="129" name="直線コネクタ 128"/>
        <xdr:cNvCxnSpPr/>
      </xdr:nvCxnSpPr>
      <xdr:spPr>
        <a:xfrm flipV="1">
          <a:off x="1130300" y="9673528"/>
          <a:ext cx="889000" cy="2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87352</xdr:rowOff>
    </xdr:from>
    <xdr:ext cx="534377" cy="259045"/>
    <xdr:sp macro="" textlink="">
      <xdr:nvSpPr>
        <xdr:cNvPr id="131" name="テキスト ボックス 130"/>
        <xdr:cNvSpPr txBox="1"/>
      </xdr:nvSpPr>
      <xdr:spPr>
        <a:xfrm>
          <a:off x="1752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156653</xdr:rowOff>
    </xdr:from>
    <xdr:to>
      <xdr:col>6</xdr:col>
      <xdr:colOff>38100</xdr:colOff>
      <xdr:row>57</xdr:row>
      <xdr:rowOff>86803</xdr:rowOff>
    </xdr:to>
    <xdr:sp macro="" textlink="">
      <xdr:nvSpPr>
        <xdr:cNvPr id="132" name="フローチャート: 判断 131"/>
        <xdr:cNvSpPr/>
      </xdr:nvSpPr>
      <xdr:spPr>
        <a:xfrm>
          <a:off x="1079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77930</xdr:rowOff>
    </xdr:from>
    <xdr:ext cx="534377" cy="259045"/>
    <xdr:sp macro="" textlink="">
      <xdr:nvSpPr>
        <xdr:cNvPr id="133" name="テキスト ボックス 132"/>
        <xdr:cNvSpPr txBox="1"/>
      </xdr:nvSpPr>
      <xdr:spPr>
        <a:xfrm>
          <a:off x="863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156142</xdr:rowOff>
    </xdr:from>
    <xdr:to>
      <xdr:col>24</xdr:col>
      <xdr:colOff>114300</xdr:colOff>
      <xdr:row>56</xdr:row>
      <xdr:rowOff>86292</xdr:rowOff>
    </xdr:to>
    <xdr:sp macro="" textlink="">
      <xdr:nvSpPr>
        <xdr:cNvPr id="139" name="楕円 138"/>
        <xdr:cNvSpPr/>
      </xdr:nvSpPr>
      <xdr:spPr>
        <a:xfrm>
          <a:off x="4584700" y="958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7569</xdr:rowOff>
    </xdr:from>
    <xdr:ext cx="599010" cy="259045"/>
    <xdr:sp macro="" textlink="">
      <xdr:nvSpPr>
        <xdr:cNvPr id="140" name="物件費該当値テキスト"/>
        <xdr:cNvSpPr txBox="1"/>
      </xdr:nvSpPr>
      <xdr:spPr>
        <a:xfrm>
          <a:off x="4686300" y="943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162132</xdr:rowOff>
    </xdr:from>
    <xdr:to>
      <xdr:col>20</xdr:col>
      <xdr:colOff>38100</xdr:colOff>
      <xdr:row>56</xdr:row>
      <xdr:rowOff>92282</xdr:rowOff>
    </xdr:to>
    <xdr:sp macro="" textlink="">
      <xdr:nvSpPr>
        <xdr:cNvPr id="141" name="楕円 140"/>
        <xdr:cNvSpPr/>
      </xdr:nvSpPr>
      <xdr:spPr>
        <a:xfrm>
          <a:off x="3746500" y="959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108809</xdr:rowOff>
    </xdr:from>
    <xdr:ext cx="599010" cy="259045"/>
    <xdr:sp macro="" textlink="">
      <xdr:nvSpPr>
        <xdr:cNvPr id="142" name="テキスト ボックス 141"/>
        <xdr:cNvSpPr txBox="1"/>
      </xdr:nvSpPr>
      <xdr:spPr>
        <a:xfrm>
          <a:off x="3497795" y="936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140815</xdr:rowOff>
    </xdr:from>
    <xdr:to>
      <xdr:col>15</xdr:col>
      <xdr:colOff>101600</xdr:colOff>
      <xdr:row>56</xdr:row>
      <xdr:rowOff>70965</xdr:rowOff>
    </xdr:to>
    <xdr:sp macro="" textlink="">
      <xdr:nvSpPr>
        <xdr:cNvPr id="143" name="楕円 142"/>
        <xdr:cNvSpPr/>
      </xdr:nvSpPr>
      <xdr:spPr>
        <a:xfrm>
          <a:off x="2857500" y="95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87492</xdr:rowOff>
    </xdr:from>
    <xdr:ext cx="599010" cy="259045"/>
    <xdr:sp macro="" textlink="">
      <xdr:nvSpPr>
        <xdr:cNvPr id="144" name="テキスト ボックス 143"/>
        <xdr:cNvSpPr txBox="1"/>
      </xdr:nvSpPr>
      <xdr:spPr>
        <a:xfrm>
          <a:off x="2608795" y="934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21528</xdr:rowOff>
    </xdr:from>
    <xdr:to>
      <xdr:col>10</xdr:col>
      <xdr:colOff>165100</xdr:colOff>
      <xdr:row>56</xdr:row>
      <xdr:rowOff>123128</xdr:rowOff>
    </xdr:to>
    <xdr:sp macro="" textlink="">
      <xdr:nvSpPr>
        <xdr:cNvPr id="145" name="楕円 144"/>
        <xdr:cNvSpPr/>
      </xdr:nvSpPr>
      <xdr:spPr>
        <a:xfrm>
          <a:off x="1968500" y="962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139655</xdr:rowOff>
    </xdr:from>
    <xdr:ext cx="599010" cy="259045"/>
    <xdr:sp macro="" textlink="">
      <xdr:nvSpPr>
        <xdr:cNvPr id="146" name="テキスト ボックス 145"/>
        <xdr:cNvSpPr txBox="1"/>
      </xdr:nvSpPr>
      <xdr:spPr>
        <a:xfrm>
          <a:off x="1719795" y="939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45972</xdr:rowOff>
    </xdr:from>
    <xdr:to>
      <xdr:col>6</xdr:col>
      <xdr:colOff>38100</xdr:colOff>
      <xdr:row>56</xdr:row>
      <xdr:rowOff>147572</xdr:rowOff>
    </xdr:to>
    <xdr:sp macro="" textlink="">
      <xdr:nvSpPr>
        <xdr:cNvPr id="147" name="楕円 146"/>
        <xdr:cNvSpPr/>
      </xdr:nvSpPr>
      <xdr:spPr>
        <a:xfrm>
          <a:off x="1079500" y="964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164099</xdr:rowOff>
    </xdr:from>
    <xdr:ext cx="599010" cy="259045"/>
    <xdr:sp macro="" textlink="">
      <xdr:nvSpPr>
        <xdr:cNvPr id="148" name="テキスト ボックス 147"/>
        <xdr:cNvSpPr txBox="1"/>
      </xdr:nvSpPr>
      <xdr:spPr>
        <a:xfrm>
          <a:off x="830795" y="942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3683</xdr:rowOff>
    </xdr:from>
    <xdr:to>
      <xdr:col>24</xdr:col>
      <xdr:colOff>63500</xdr:colOff>
      <xdr:row>78</xdr:row>
      <xdr:rowOff>62243</xdr:rowOff>
    </xdr:to>
    <xdr:cxnSp macro="">
      <xdr:nvCxnSpPr>
        <xdr:cNvPr id="177" name="直線コネクタ 176"/>
        <xdr:cNvCxnSpPr/>
      </xdr:nvCxnSpPr>
      <xdr:spPr>
        <a:xfrm>
          <a:off x="3797300" y="13376783"/>
          <a:ext cx="838200" cy="5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83469</xdr:rowOff>
    </xdr:from>
    <xdr:ext cx="534377" cy="259045"/>
    <xdr:sp macro="" textlink="">
      <xdr:nvSpPr>
        <xdr:cNvPr id="178" name="維持補修費平均値テキスト"/>
        <xdr:cNvSpPr txBox="1"/>
      </xdr:nvSpPr>
      <xdr:spPr>
        <a:xfrm>
          <a:off x="4686300" y="1294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86094</xdr:rowOff>
    </xdr:from>
    <xdr:to>
      <xdr:col>19</xdr:col>
      <xdr:colOff>177800</xdr:colOff>
      <xdr:row>78</xdr:row>
      <xdr:rowOff>3683</xdr:rowOff>
    </xdr:to>
    <xdr:cxnSp macro="">
      <xdr:nvCxnSpPr>
        <xdr:cNvPr id="180" name="直線コネクタ 179"/>
        <xdr:cNvCxnSpPr/>
      </xdr:nvCxnSpPr>
      <xdr:spPr>
        <a:xfrm>
          <a:off x="2908300" y="13287744"/>
          <a:ext cx="889000" cy="8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3649</xdr:rowOff>
    </xdr:from>
    <xdr:ext cx="534377" cy="259045"/>
    <xdr:sp macro="" textlink="">
      <xdr:nvSpPr>
        <xdr:cNvPr id="182" name="テキスト ボックス 181"/>
        <xdr:cNvSpPr txBox="1"/>
      </xdr:nvSpPr>
      <xdr:spPr>
        <a:xfrm>
          <a:off x="3530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86094</xdr:rowOff>
    </xdr:from>
    <xdr:to>
      <xdr:col>15</xdr:col>
      <xdr:colOff>50800</xdr:colOff>
      <xdr:row>77</xdr:row>
      <xdr:rowOff>155587</xdr:rowOff>
    </xdr:to>
    <xdr:cxnSp macro="">
      <xdr:nvCxnSpPr>
        <xdr:cNvPr id="183" name="直線コネクタ 182"/>
        <xdr:cNvCxnSpPr/>
      </xdr:nvCxnSpPr>
      <xdr:spPr>
        <a:xfrm flipV="1">
          <a:off x="2019300" y="13287744"/>
          <a:ext cx="889000" cy="6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30548</xdr:rowOff>
    </xdr:from>
    <xdr:ext cx="534377" cy="259045"/>
    <xdr:sp macro="" textlink="">
      <xdr:nvSpPr>
        <xdr:cNvPr id="185" name="テキスト ボックス 184"/>
        <xdr:cNvSpPr txBox="1"/>
      </xdr:nvSpPr>
      <xdr:spPr>
        <a:xfrm>
          <a:off x="2641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155587</xdr:rowOff>
    </xdr:from>
    <xdr:to>
      <xdr:col>10</xdr:col>
      <xdr:colOff>114300</xdr:colOff>
      <xdr:row>77</xdr:row>
      <xdr:rowOff>156274</xdr:rowOff>
    </xdr:to>
    <xdr:cxnSp macro="">
      <xdr:nvCxnSpPr>
        <xdr:cNvPr id="186" name="直線コネクタ 185"/>
        <xdr:cNvCxnSpPr/>
      </xdr:nvCxnSpPr>
      <xdr:spPr>
        <a:xfrm flipV="1">
          <a:off x="1130300" y="13357237"/>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84269</xdr:rowOff>
    </xdr:from>
    <xdr:ext cx="469744" cy="259045"/>
    <xdr:sp macro="" textlink="">
      <xdr:nvSpPr>
        <xdr:cNvPr id="188" name="テキスト ボックス 187"/>
        <xdr:cNvSpPr txBox="1"/>
      </xdr:nvSpPr>
      <xdr:spPr>
        <a:xfrm>
          <a:off x="1784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85471</xdr:rowOff>
    </xdr:from>
    <xdr:to>
      <xdr:col>6</xdr:col>
      <xdr:colOff>38100</xdr:colOff>
      <xdr:row>77</xdr:row>
      <xdr:rowOff>15621</xdr:rowOff>
    </xdr:to>
    <xdr:sp macro="" textlink="">
      <xdr:nvSpPr>
        <xdr:cNvPr id="189" name="フローチャート: 判断 188"/>
        <xdr:cNvSpPr/>
      </xdr:nvSpPr>
      <xdr:spPr>
        <a:xfrm>
          <a:off x="1079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32148</xdr:rowOff>
    </xdr:from>
    <xdr:ext cx="534377" cy="259045"/>
    <xdr:sp macro="" textlink="">
      <xdr:nvSpPr>
        <xdr:cNvPr id="190" name="テキスト ボックス 189"/>
        <xdr:cNvSpPr txBox="1"/>
      </xdr:nvSpPr>
      <xdr:spPr>
        <a:xfrm>
          <a:off x="863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11443</xdr:rowOff>
    </xdr:from>
    <xdr:to>
      <xdr:col>24</xdr:col>
      <xdr:colOff>114300</xdr:colOff>
      <xdr:row>78</xdr:row>
      <xdr:rowOff>113043</xdr:rowOff>
    </xdr:to>
    <xdr:sp macro="" textlink="">
      <xdr:nvSpPr>
        <xdr:cNvPr id="196" name="楕円 195"/>
        <xdr:cNvSpPr/>
      </xdr:nvSpPr>
      <xdr:spPr>
        <a:xfrm>
          <a:off x="4584700" y="133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97820</xdr:rowOff>
    </xdr:from>
    <xdr:ext cx="469744" cy="259045"/>
    <xdr:sp macro="" textlink="">
      <xdr:nvSpPr>
        <xdr:cNvPr id="197" name="維持補修費該当値テキスト"/>
        <xdr:cNvSpPr txBox="1"/>
      </xdr:nvSpPr>
      <xdr:spPr>
        <a:xfrm>
          <a:off x="4686300" y="1329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124333</xdr:rowOff>
    </xdr:from>
    <xdr:to>
      <xdr:col>20</xdr:col>
      <xdr:colOff>38100</xdr:colOff>
      <xdr:row>78</xdr:row>
      <xdr:rowOff>54483</xdr:rowOff>
    </xdr:to>
    <xdr:sp macro="" textlink="">
      <xdr:nvSpPr>
        <xdr:cNvPr id="198" name="楕円 197"/>
        <xdr:cNvSpPr/>
      </xdr:nvSpPr>
      <xdr:spPr>
        <a:xfrm>
          <a:off x="3746500" y="133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45610</xdr:rowOff>
    </xdr:from>
    <xdr:ext cx="469744" cy="259045"/>
    <xdr:sp macro="" textlink="">
      <xdr:nvSpPr>
        <xdr:cNvPr id="199" name="テキスト ボックス 198"/>
        <xdr:cNvSpPr txBox="1"/>
      </xdr:nvSpPr>
      <xdr:spPr>
        <a:xfrm>
          <a:off x="3562428" y="1341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35294</xdr:rowOff>
    </xdr:from>
    <xdr:to>
      <xdr:col>15</xdr:col>
      <xdr:colOff>101600</xdr:colOff>
      <xdr:row>77</xdr:row>
      <xdr:rowOff>136894</xdr:rowOff>
    </xdr:to>
    <xdr:sp macro="" textlink="">
      <xdr:nvSpPr>
        <xdr:cNvPr id="200" name="楕円 199"/>
        <xdr:cNvSpPr/>
      </xdr:nvSpPr>
      <xdr:spPr>
        <a:xfrm>
          <a:off x="2857500" y="132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128021</xdr:rowOff>
    </xdr:from>
    <xdr:ext cx="469744" cy="259045"/>
    <xdr:sp macro="" textlink="">
      <xdr:nvSpPr>
        <xdr:cNvPr id="201" name="テキスト ボックス 200"/>
        <xdr:cNvSpPr txBox="1"/>
      </xdr:nvSpPr>
      <xdr:spPr>
        <a:xfrm>
          <a:off x="2673428" y="133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104787</xdr:rowOff>
    </xdr:from>
    <xdr:to>
      <xdr:col>10</xdr:col>
      <xdr:colOff>165100</xdr:colOff>
      <xdr:row>78</xdr:row>
      <xdr:rowOff>34937</xdr:rowOff>
    </xdr:to>
    <xdr:sp macro="" textlink="">
      <xdr:nvSpPr>
        <xdr:cNvPr id="202" name="楕円 201"/>
        <xdr:cNvSpPr/>
      </xdr:nvSpPr>
      <xdr:spPr>
        <a:xfrm>
          <a:off x="1968500" y="133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26064</xdr:rowOff>
    </xdr:from>
    <xdr:ext cx="469744" cy="259045"/>
    <xdr:sp macro="" textlink="">
      <xdr:nvSpPr>
        <xdr:cNvPr id="203" name="テキスト ボックス 202"/>
        <xdr:cNvSpPr txBox="1"/>
      </xdr:nvSpPr>
      <xdr:spPr>
        <a:xfrm>
          <a:off x="1784428" y="1339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105474</xdr:rowOff>
    </xdr:from>
    <xdr:to>
      <xdr:col>6</xdr:col>
      <xdr:colOff>38100</xdr:colOff>
      <xdr:row>78</xdr:row>
      <xdr:rowOff>35624</xdr:rowOff>
    </xdr:to>
    <xdr:sp macro="" textlink="">
      <xdr:nvSpPr>
        <xdr:cNvPr id="204" name="楕円 203"/>
        <xdr:cNvSpPr/>
      </xdr:nvSpPr>
      <xdr:spPr>
        <a:xfrm>
          <a:off x="1079500" y="1330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26751</xdr:rowOff>
    </xdr:from>
    <xdr:ext cx="469744" cy="259045"/>
    <xdr:sp macro="" textlink="">
      <xdr:nvSpPr>
        <xdr:cNvPr id="205" name="テキスト ボックス 204"/>
        <xdr:cNvSpPr txBox="1"/>
      </xdr:nvSpPr>
      <xdr:spPr>
        <a:xfrm>
          <a:off x="895428" y="1339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33313</xdr:rowOff>
    </xdr:from>
    <xdr:to>
      <xdr:col>24</xdr:col>
      <xdr:colOff>63500</xdr:colOff>
      <xdr:row>97</xdr:row>
      <xdr:rowOff>73661</xdr:rowOff>
    </xdr:to>
    <xdr:cxnSp macro="">
      <xdr:nvCxnSpPr>
        <xdr:cNvPr id="235" name="直線コネクタ 234"/>
        <xdr:cNvCxnSpPr/>
      </xdr:nvCxnSpPr>
      <xdr:spPr>
        <a:xfrm>
          <a:off x="3797300" y="16663963"/>
          <a:ext cx="8382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86492</xdr:rowOff>
    </xdr:from>
    <xdr:ext cx="534377" cy="259045"/>
    <xdr:sp macro="" textlink="">
      <xdr:nvSpPr>
        <xdr:cNvPr id="236" name="扶助費平均値テキスト"/>
        <xdr:cNvSpPr txBox="1"/>
      </xdr:nvSpPr>
      <xdr:spPr>
        <a:xfrm>
          <a:off x="4686300" y="16202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30302</xdr:rowOff>
    </xdr:from>
    <xdr:to>
      <xdr:col>19</xdr:col>
      <xdr:colOff>177800</xdr:colOff>
      <xdr:row>97</xdr:row>
      <xdr:rowOff>33313</xdr:rowOff>
    </xdr:to>
    <xdr:cxnSp macro="">
      <xdr:nvCxnSpPr>
        <xdr:cNvPr id="238" name="直線コネクタ 237"/>
        <xdr:cNvCxnSpPr/>
      </xdr:nvCxnSpPr>
      <xdr:spPr>
        <a:xfrm>
          <a:off x="2908300" y="16660952"/>
          <a:ext cx="889000" cy="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16755</xdr:rowOff>
    </xdr:from>
    <xdr:ext cx="534377" cy="259045"/>
    <xdr:sp macro="" textlink="">
      <xdr:nvSpPr>
        <xdr:cNvPr id="240" name="テキスト ボックス 239"/>
        <xdr:cNvSpPr txBox="1"/>
      </xdr:nvSpPr>
      <xdr:spPr>
        <a:xfrm>
          <a:off x="3530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30302</xdr:rowOff>
    </xdr:from>
    <xdr:to>
      <xdr:col>15</xdr:col>
      <xdr:colOff>50800</xdr:colOff>
      <xdr:row>97</xdr:row>
      <xdr:rowOff>130696</xdr:rowOff>
    </xdr:to>
    <xdr:cxnSp macro="">
      <xdr:nvCxnSpPr>
        <xdr:cNvPr id="241" name="直線コネクタ 240"/>
        <xdr:cNvCxnSpPr/>
      </xdr:nvCxnSpPr>
      <xdr:spPr>
        <a:xfrm flipV="1">
          <a:off x="2019300" y="16660952"/>
          <a:ext cx="889000" cy="10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12285</xdr:rowOff>
    </xdr:from>
    <xdr:ext cx="534377" cy="259045"/>
    <xdr:sp macro="" textlink="">
      <xdr:nvSpPr>
        <xdr:cNvPr id="243" name="テキスト ボックス 242"/>
        <xdr:cNvSpPr txBox="1"/>
      </xdr:nvSpPr>
      <xdr:spPr>
        <a:xfrm>
          <a:off x="2641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120586</xdr:rowOff>
    </xdr:from>
    <xdr:to>
      <xdr:col>10</xdr:col>
      <xdr:colOff>114300</xdr:colOff>
      <xdr:row>97</xdr:row>
      <xdr:rowOff>130696</xdr:rowOff>
    </xdr:to>
    <xdr:cxnSp macro="">
      <xdr:nvCxnSpPr>
        <xdr:cNvPr id="244" name="直線コネクタ 243"/>
        <xdr:cNvCxnSpPr/>
      </xdr:nvCxnSpPr>
      <xdr:spPr>
        <a:xfrm>
          <a:off x="1130300" y="16751236"/>
          <a:ext cx="889000" cy="1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101528</xdr:rowOff>
    </xdr:from>
    <xdr:ext cx="534377" cy="259045"/>
    <xdr:sp macro="" textlink="">
      <xdr:nvSpPr>
        <xdr:cNvPr id="246" name="テキスト ボックス 245"/>
        <xdr:cNvSpPr txBox="1"/>
      </xdr:nvSpPr>
      <xdr:spPr>
        <a:xfrm>
          <a:off x="1752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35294</xdr:rowOff>
    </xdr:from>
    <xdr:to>
      <xdr:col>6</xdr:col>
      <xdr:colOff>38100</xdr:colOff>
      <xdr:row>96</xdr:row>
      <xdr:rowOff>136894</xdr:rowOff>
    </xdr:to>
    <xdr:sp macro="" textlink="">
      <xdr:nvSpPr>
        <xdr:cNvPr id="247" name="フローチャート: 判断 246"/>
        <xdr:cNvSpPr/>
      </xdr:nvSpPr>
      <xdr:spPr>
        <a:xfrm>
          <a:off x="1079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153421</xdr:rowOff>
    </xdr:from>
    <xdr:ext cx="534377" cy="259045"/>
    <xdr:sp macro="" textlink="">
      <xdr:nvSpPr>
        <xdr:cNvPr id="248" name="テキスト ボックス 247"/>
        <xdr:cNvSpPr txBox="1"/>
      </xdr:nvSpPr>
      <xdr:spPr>
        <a:xfrm>
          <a:off x="863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22861</xdr:rowOff>
    </xdr:from>
    <xdr:to>
      <xdr:col>24</xdr:col>
      <xdr:colOff>114300</xdr:colOff>
      <xdr:row>97</xdr:row>
      <xdr:rowOff>124461</xdr:rowOff>
    </xdr:to>
    <xdr:sp macro="" textlink="">
      <xdr:nvSpPr>
        <xdr:cNvPr id="254" name="楕円 253"/>
        <xdr:cNvSpPr/>
      </xdr:nvSpPr>
      <xdr:spPr>
        <a:xfrm>
          <a:off x="4584700" y="1665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1288</xdr:rowOff>
    </xdr:from>
    <xdr:ext cx="534377" cy="259045"/>
    <xdr:sp macro="" textlink="">
      <xdr:nvSpPr>
        <xdr:cNvPr id="255" name="扶助費該当値テキスト"/>
        <xdr:cNvSpPr txBox="1"/>
      </xdr:nvSpPr>
      <xdr:spPr>
        <a:xfrm>
          <a:off x="4686300" y="166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153963</xdr:rowOff>
    </xdr:from>
    <xdr:to>
      <xdr:col>20</xdr:col>
      <xdr:colOff>38100</xdr:colOff>
      <xdr:row>97</xdr:row>
      <xdr:rowOff>84113</xdr:rowOff>
    </xdr:to>
    <xdr:sp macro="" textlink="">
      <xdr:nvSpPr>
        <xdr:cNvPr id="256" name="楕円 255"/>
        <xdr:cNvSpPr/>
      </xdr:nvSpPr>
      <xdr:spPr>
        <a:xfrm>
          <a:off x="3746500" y="1661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75240</xdr:rowOff>
    </xdr:from>
    <xdr:ext cx="534377" cy="259045"/>
    <xdr:sp macro="" textlink="">
      <xdr:nvSpPr>
        <xdr:cNvPr id="257" name="テキスト ボックス 256"/>
        <xdr:cNvSpPr txBox="1"/>
      </xdr:nvSpPr>
      <xdr:spPr>
        <a:xfrm>
          <a:off x="3530111" y="1670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150952</xdr:rowOff>
    </xdr:from>
    <xdr:to>
      <xdr:col>15</xdr:col>
      <xdr:colOff>101600</xdr:colOff>
      <xdr:row>97</xdr:row>
      <xdr:rowOff>81102</xdr:rowOff>
    </xdr:to>
    <xdr:sp macro="" textlink="">
      <xdr:nvSpPr>
        <xdr:cNvPr id="258" name="楕円 257"/>
        <xdr:cNvSpPr/>
      </xdr:nvSpPr>
      <xdr:spPr>
        <a:xfrm>
          <a:off x="2857500" y="166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72229</xdr:rowOff>
    </xdr:from>
    <xdr:ext cx="534377" cy="259045"/>
    <xdr:sp macro="" textlink="">
      <xdr:nvSpPr>
        <xdr:cNvPr id="259" name="テキスト ボックス 258"/>
        <xdr:cNvSpPr txBox="1"/>
      </xdr:nvSpPr>
      <xdr:spPr>
        <a:xfrm>
          <a:off x="2641111" y="1670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79896</xdr:rowOff>
    </xdr:from>
    <xdr:to>
      <xdr:col>10</xdr:col>
      <xdr:colOff>165100</xdr:colOff>
      <xdr:row>98</xdr:row>
      <xdr:rowOff>10046</xdr:rowOff>
    </xdr:to>
    <xdr:sp macro="" textlink="">
      <xdr:nvSpPr>
        <xdr:cNvPr id="260" name="楕円 259"/>
        <xdr:cNvSpPr/>
      </xdr:nvSpPr>
      <xdr:spPr>
        <a:xfrm>
          <a:off x="1968500" y="1671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1173</xdr:rowOff>
    </xdr:from>
    <xdr:ext cx="534377" cy="259045"/>
    <xdr:sp macro="" textlink="">
      <xdr:nvSpPr>
        <xdr:cNvPr id="261" name="テキスト ボックス 260"/>
        <xdr:cNvSpPr txBox="1"/>
      </xdr:nvSpPr>
      <xdr:spPr>
        <a:xfrm>
          <a:off x="1752111" y="1680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69786</xdr:rowOff>
    </xdr:from>
    <xdr:to>
      <xdr:col>6</xdr:col>
      <xdr:colOff>38100</xdr:colOff>
      <xdr:row>97</xdr:row>
      <xdr:rowOff>171386</xdr:rowOff>
    </xdr:to>
    <xdr:sp macro="" textlink="">
      <xdr:nvSpPr>
        <xdr:cNvPr id="262" name="楕円 261"/>
        <xdr:cNvSpPr/>
      </xdr:nvSpPr>
      <xdr:spPr>
        <a:xfrm>
          <a:off x="1079500" y="167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162513</xdr:rowOff>
    </xdr:from>
    <xdr:ext cx="534377" cy="259045"/>
    <xdr:sp macro="" textlink="">
      <xdr:nvSpPr>
        <xdr:cNvPr id="263" name="テキスト ボックス 262"/>
        <xdr:cNvSpPr txBox="1"/>
      </xdr:nvSpPr>
      <xdr:spPr>
        <a:xfrm>
          <a:off x="863111" y="167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107012</xdr:rowOff>
    </xdr:from>
    <xdr:to>
      <xdr:col>55</xdr:col>
      <xdr:colOff>0</xdr:colOff>
      <xdr:row>37</xdr:row>
      <xdr:rowOff>117151</xdr:rowOff>
    </xdr:to>
    <xdr:cxnSp macro="">
      <xdr:nvCxnSpPr>
        <xdr:cNvPr id="290" name="直線コネクタ 289"/>
        <xdr:cNvCxnSpPr/>
      </xdr:nvCxnSpPr>
      <xdr:spPr>
        <a:xfrm flipV="1">
          <a:off x="9639300" y="6450662"/>
          <a:ext cx="838200" cy="1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149841</xdr:rowOff>
    </xdr:from>
    <xdr:ext cx="599010" cy="259045"/>
    <xdr:sp macro="" textlink="">
      <xdr:nvSpPr>
        <xdr:cNvPr id="291" name="補助費等平均値テキスト"/>
        <xdr:cNvSpPr txBox="1"/>
      </xdr:nvSpPr>
      <xdr:spPr>
        <a:xfrm>
          <a:off x="10528300" y="6150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117151</xdr:rowOff>
    </xdr:from>
    <xdr:to>
      <xdr:col>50</xdr:col>
      <xdr:colOff>114300</xdr:colOff>
      <xdr:row>37</xdr:row>
      <xdr:rowOff>131918</xdr:rowOff>
    </xdr:to>
    <xdr:cxnSp macro="">
      <xdr:nvCxnSpPr>
        <xdr:cNvPr id="293" name="直線コネクタ 292"/>
        <xdr:cNvCxnSpPr/>
      </xdr:nvCxnSpPr>
      <xdr:spPr>
        <a:xfrm flipV="1">
          <a:off x="8750300" y="6460801"/>
          <a:ext cx="889000" cy="1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77564</xdr:rowOff>
    </xdr:from>
    <xdr:ext cx="599010" cy="259045"/>
    <xdr:sp macro="" textlink="">
      <xdr:nvSpPr>
        <xdr:cNvPr id="295" name="テキスト ボックス 294"/>
        <xdr:cNvSpPr txBox="1"/>
      </xdr:nvSpPr>
      <xdr:spPr>
        <a:xfrm>
          <a:off x="9339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131918</xdr:rowOff>
    </xdr:from>
    <xdr:to>
      <xdr:col>45</xdr:col>
      <xdr:colOff>177800</xdr:colOff>
      <xdr:row>37</xdr:row>
      <xdr:rowOff>133900</xdr:rowOff>
    </xdr:to>
    <xdr:cxnSp macro="">
      <xdr:nvCxnSpPr>
        <xdr:cNvPr id="296" name="直線コネクタ 295"/>
        <xdr:cNvCxnSpPr/>
      </xdr:nvCxnSpPr>
      <xdr:spPr>
        <a:xfrm flipV="1">
          <a:off x="7861300" y="6475568"/>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112517</xdr:rowOff>
    </xdr:from>
    <xdr:ext cx="599010" cy="259045"/>
    <xdr:sp macro="" textlink="">
      <xdr:nvSpPr>
        <xdr:cNvPr id="298" name="テキスト ボックス 297"/>
        <xdr:cNvSpPr txBox="1"/>
      </xdr:nvSpPr>
      <xdr:spPr>
        <a:xfrm>
          <a:off x="8450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133900</xdr:rowOff>
    </xdr:from>
    <xdr:to>
      <xdr:col>41</xdr:col>
      <xdr:colOff>50800</xdr:colOff>
      <xdr:row>37</xdr:row>
      <xdr:rowOff>145088</xdr:rowOff>
    </xdr:to>
    <xdr:cxnSp macro="">
      <xdr:nvCxnSpPr>
        <xdr:cNvPr id="299" name="直線コネクタ 298"/>
        <xdr:cNvCxnSpPr/>
      </xdr:nvCxnSpPr>
      <xdr:spPr>
        <a:xfrm flipV="1">
          <a:off x="6972300" y="6477550"/>
          <a:ext cx="889000" cy="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123026</xdr:rowOff>
    </xdr:from>
    <xdr:ext cx="599010" cy="259045"/>
    <xdr:sp macro="" textlink="">
      <xdr:nvSpPr>
        <xdr:cNvPr id="301" name="テキスト ボックス 300"/>
        <xdr:cNvSpPr txBox="1"/>
      </xdr:nvSpPr>
      <xdr:spPr>
        <a:xfrm>
          <a:off x="7561795" y="612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33268</xdr:rowOff>
    </xdr:from>
    <xdr:to>
      <xdr:col>36</xdr:col>
      <xdr:colOff>165100</xdr:colOff>
      <xdr:row>37</xdr:row>
      <xdr:rowOff>134868</xdr:rowOff>
    </xdr:to>
    <xdr:sp macro="" textlink="">
      <xdr:nvSpPr>
        <xdr:cNvPr id="302" name="フローチャート: 判断 301"/>
        <xdr:cNvSpPr/>
      </xdr:nvSpPr>
      <xdr:spPr>
        <a:xfrm>
          <a:off x="6921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151395</xdr:rowOff>
    </xdr:from>
    <xdr:ext cx="534377" cy="259045"/>
    <xdr:sp macro="" textlink="">
      <xdr:nvSpPr>
        <xdr:cNvPr id="303" name="テキスト ボックス 302"/>
        <xdr:cNvSpPr txBox="1"/>
      </xdr:nvSpPr>
      <xdr:spPr>
        <a:xfrm>
          <a:off x="6705111" y="6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56212</xdr:rowOff>
    </xdr:from>
    <xdr:to>
      <xdr:col>55</xdr:col>
      <xdr:colOff>50800</xdr:colOff>
      <xdr:row>37</xdr:row>
      <xdr:rowOff>157812</xdr:rowOff>
    </xdr:to>
    <xdr:sp macro="" textlink="">
      <xdr:nvSpPr>
        <xdr:cNvPr id="309" name="楕円 308"/>
        <xdr:cNvSpPr/>
      </xdr:nvSpPr>
      <xdr:spPr>
        <a:xfrm>
          <a:off x="10426700" y="63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142589</xdr:rowOff>
    </xdr:from>
    <xdr:ext cx="534377" cy="259045"/>
    <xdr:sp macro="" textlink="">
      <xdr:nvSpPr>
        <xdr:cNvPr id="310" name="補助費等該当値テキスト"/>
        <xdr:cNvSpPr txBox="1"/>
      </xdr:nvSpPr>
      <xdr:spPr>
        <a:xfrm>
          <a:off x="10528300" y="631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66351</xdr:rowOff>
    </xdr:from>
    <xdr:to>
      <xdr:col>50</xdr:col>
      <xdr:colOff>165100</xdr:colOff>
      <xdr:row>37</xdr:row>
      <xdr:rowOff>167951</xdr:rowOff>
    </xdr:to>
    <xdr:sp macro="" textlink="">
      <xdr:nvSpPr>
        <xdr:cNvPr id="311" name="楕円 310"/>
        <xdr:cNvSpPr/>
      </xdr:nvSpPr>
      <xdr:spPr>
        <a:xfrm>
          <a:off x="9588500" y="641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159078</xdr:rowOff>
    </xdr:from>
    <xdr:ext cx="534377" cy="259045"/>
    <xdr:sp macro="" textlink="">
      <xdr:nvSpPr>
        <xdr:cNvPr id="312" name="テキスト ボックス 311"/>
        <xdr:cNvSpPr txBox="1"/>
      </xdr:nvSpPr>
      <xdr:spPr>
        <a:xfrm>
          <a:off x="9372111" y="650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81118</xdr:rowOff>
    </xdr:from>
    <xdr:to>
      <xdr:col>46</xdr:col>
      <xdr:colOff>38100</xdr:colOff>
      <xdr:row>38</xdr:row>
      <xdr:rowOff>11268</xdr:rowOff>
    </xdr:to>
    <xdr:sp macro="" textlink="">
      <xdr:nvSpPr>
        <xdr:cNvPr id="313" name="楕円 312"/>
        <xdr:cNvSpPr/>
      </xdr:nvSpPr>
      <xdr:spPr>
        <a:xfrm>
          <a:off x="8699500" y="642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2395</xdr:rowOff>
    </xdr:from>
    <xdr:ext cx="534377" cy="259045"/>
    <xdr:sp macro="" textlink="">
      <xdr:nvSpPr>
        <xdr:cNvPr id="314" name="テキスト ボックス 313"/>
        <xdr:cNvSpPr txBox="1"/>
      </xdr:nvSpPr>
      <xdr:spPr>
        <a:xfrm>
          <a:off x="8483111" y="651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83100</xdr:rowOff>
    </xdr:from>
    <xdr:to>
      <xdr:col>41</xdr:col>
      <xdr:colOff>101600</xdr:colOff>
      <xdr:row>38</xdr:row>
      <xdr:rowOff>13250</xdr:rowOff>
    </xdr:to>
    <xdr:sp macro="" textlink="">
      <xdr:nvSpPr>
        <xdr:cNvPr id="315" name="楕円 314"/>
        <xdr:cNvSpPr/>
      </xdr:nvSpPr>
      <xdr:spPr>
        <a:xfrm>
          <a:off x="7810500" y="64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4377</xdr:rowOff>
    </xdr:from>
    <xdr:ext cx="534377" cy="259045"/>
    <xdr:sp macro="" textlink="">
      <xdr:nvSpPr>
        <xdr:cNvPr id="316" name="テキスト ボックス 315"/>
        <xdr:cNvSpPr txBox="1"/>
      </xdr:nvSpPr>
      <xdr:spPr>
        <a:xfrm>
          <a:off x="7594111" y="651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94288</xdr:rowOff>
    </xdr:from>
    <xdr:to>
      <xdr:col>36</xdr:col>
      <xdr:colOff>165100</xdr:colOff>
      <xdr:row>38</xdr:row>
      <xdr:rowOff>24438</xdr:rowOff>
    </xdr:to>
    <xdr:sp macro="" textlink="">
      <xdr:nvSpPr>
        <xdr:cNvPr id="317" name="楕円 316"/>
        <xdr:cNvSpPr/>
      </xdr:nvSpPr>
      <xdr:spPr>
        <a:xfrm>
          <a:off x="6921500" y="643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15565</xdr:rowOff>
    </xdr:from>
    <xdr:ext cx="534377" cy="259045"/>
    <xdr:sp macro="" textlink="">
      <xdr:nvSpPr>
        <xdr:cNvPr id="318" name="テキスト ボックス 317"/>
        <xdr:cNvSpPr txBox="1"/>
      </xdr:nvSpPr>
      <xdr:spPr>
        <a:xfrm>
          <a:off x="6705111" y="653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16183</xdr:rowOff>
    </xdr:from>
    <xdr:to>
      <xdr:col>55</xdr:col>
      <xdr:colOff>0</xdr:colOff>
      <xdr:row>56</xdr:row>
      <xdr:rowOff>143753</xdr:rowOff>
    </xdr:to>
    <xdr:cxnSp macro="">
      <xdr:nvCxnSpPr>
        <xdr:cNvPr id="345" name="直線コネクタ 344"/>
        <xdr:cNvCxnSpPr/>
      </xdr:nvCxnSpPr>
      <xdr:spPr>
        <a:xfrm>
          <a:off x="9639300" y="9274483"/>
          <a:ext cx="838200" cy="47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147223</xdr:rowOff>
    </xdr:from>
    <xdr:ext cx="599010" cy="259045"/>
    <xdr:sp macro="" textlink="">
      <xdr:nvSpPr>
        <xdr:cNvPr id="346" name="普通建設事業費平均値テキスト"/>
        <xdr:cNvSpPr txBox="1"/>
      </xdr:nvSpPr>
      <xdr:spPr>
        <a:xfrm>
          <a:off x="10528300" y="9748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16183</xdr:rowOff>
    </xdr:from>
    <xdr:to>
      <xdr:col>50</xdr:col>
      <xdr:colOff>114300</xdr:colOff>
      <xdr:row>54</xdr:row>
      <xdr:rowOff>63862</xdr:rowOff>
    </xdr:to>
    <xdr:cxnSp macro="">
      <xdr:nvCxnSpPr>
        <xdr:cNvPr id="348" name="直線コネクタ 347"/>
        <xdr:cNvCxnSpPr/>
      </xdr:nvCxnSpPr>
      <xdr:spPr>
        <a:xfrm flipV="1">
          <a:off x="8750300" y="9274483"/>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92672</xdr:rowOff>
    </xdr:from>
    <xdr:ext cx="599010" cy="259045"/>
    <xdr:sp macro="" textlink="">
      <xdr:nvSpPr>
        <xdr:cNvPr id="350" name="テキスト ボックス 349"/>
        <xdr:cNvSpPr txBox="1"/>
      </xdr:nvSpPr>
      <xdr:spPr>
        <a:xfrm>
          <a:off x="9339795" y="986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63862</xdr:rowOff>
    </xdr:from>
    <xdr:to>
      <xdr:col>45</xdr:col>
      <xdr:colOff>177800</xdr:colOff>
      <xdr:row>56</xdr:row>
      <xdr:rowOff>121028</xdr:rowOff>
    </xdr:to>
    <xdr:cxnSp macro="">
      <xdr:nvCxnSpPr>
        <xdr:cNvPr id="351" name="直線コネクタ 350"/>
        <xdr:cNvCxnSpPr/>
      </xdr:nvCxnSpPr>
      <xdr:spPr>
        <a:xfrm flipV="1">
          <a:off x="7861300" y="9322162"/>
          <a:ext cx="889000" cy="40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107247</xdr:rowOff>
    </xdr:from>
    <xdr:ext cx="599010" cy="259045"/>
    <xdr:sp macro="" textlink="">
      <xdr:nvSpPr>
        <xdr:cNvPr id="353" name="テキスト ボックス 352"/>
        <xdr:cNvSpPr txBox="1"/>
      </xdr:nvSpPr>
      <xdr:spPr>
        <a:xfrm>
          <a:off x="8450795" y="987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121028</xdr:rowOff>
    </xdr:from>
    <xdr:to>
      <xdr:col>41</xdr:col>
      <xdr:colOff>50800</xdr:colOff>
      <xdr:row>56</xdr:row>
      <xdr:rowOff>128984</xdr:rowOff>
    </xdr:to>
    <xdr:cxnSp macro="">
      <xdr:nvCxnSpPr>
        <xdr:cNvPr id="354" name="直線コネクタ 353"/>
        <xdr:cNvCxnSpPr/>
      </xdr:nvCxnSpPr>
      <xdr:spPr>
        <a:xfrm flipV="1">
          <a:off x="6972300" y="9722228"/>
          <a:ext cx="889000" cy="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138785</xdr:rowOff>
    </xdr:from>
    <xdr:ext cx="534377" cy="259045"/>
    <xdr:sp macro="" textlink="">
      <xdr:nvSpPr>
        <xdr:cNvPr id="356" name="テキスト ボックス 355"/>
        <xdr:cNvSpPr txBox="1"/>
      </xdr:nvSpPr>
      <xdr:spPr>
        <a:xfrm>
          <a:off x="7594111" y="991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129563</xdr:rowOff>
    </xdr:from>
    <xdr:to>
      <xdr:col>36</xdr:col>
      <xdr:colOff>165100</xdr:colOff>
      <xdr:row>57</xdr:row>
      <xdr:rowOff>59713</xdr:rowOff>
    </xdr:to>
    <xdr:sp macro="" textlink="">
      <xdr:nvSpPr>
        <xdr:cNvPr id="357" name="フローチャート: 判断 356"/>
        <xdr:cNvSpPr/>
      </xdr:nvSpPr>
      <xdr:spPr>
        <a:xfrm>
          <a:off x="6921500" y="97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50840</xdr:rowOff>
    </xdr:from>
    <xdr:ext cx="599010" cy="259045"/>
    <xdr:sp macro="" textlink="">
      <xdr:nvSpPr>
        <xdr:cNvPr id="358" name="テキスト ボックス 357"/>
        <xdr:cNvSpPr txBox="1"/>
      </xdr:nvSpPr>
      <xdr:spPr>
        <a:xfrm>
          <a:off x="6672795" y="982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92953</xdr:rowOff>
    </xdr:from>
    <xdr:to>
      <xdr:col>55</xdr:col>
      <xdr:colOff>50800</xdr:colOff>
      <xdr:row>57</xdr:row>
      <xdr:rowOff>23103</xdr:rowOff>
    </xdr:to>
    <xdr:sp macro="" textlink="">
      <xdr:nvSpPr>
        <xdr:cNvPr id="364" name="楕円 363"/>
        <xdr:cNvSpPr/>
      </xdr:nvSpPr>
      <xdr:spPr>
        <a:xfrm>
          <a:off x="10426700" y="969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115830</xdr:rowOff>
    </xdr:from>
    <xdr:ext cx="599010" cy="259045"/>
    <xdr:sp macro="" textlink="">
      <xdr:nvSpPr>
        <xdr:cNvPr id="365" name="普通建設事業費該当値テキスト"/>
        <xdr:cNvSpPr txBox="1"/>
      </xdr:nvSpPr>
      <xdr:spPr>
        <a:xfrm>
          <a:off x="10528300" y="9545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136833</xdr:rowOff>
    </xdr:from>
    <xdr:to>
      <xdr:col>50</xdr:col>
      <xdr:colOff>165100</xdr:colOff>
      <xdr:row>54</xdr:row>
      <xdr:rowOff>66983</xdr:rowOff>
    </xdr:to>
    <xdr:sp macro="" textlink="">
      <xdr:nvSpPr>
        <xdr:cNvPr id="366" name="楕円 365"/>
        <xdr:cNvSpPr/>
      </xdr:nvSpPr>
      <xdr:spPr>
        <a:xfrm>
          <a:off x="9588500" y="922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83510</xdr:rowOff>
    </xdr:from>
    <xdr:ext cx="599010" cy="259045"/>
    <xdr:sp macro="" textlink="">
      <xdr:nvSpPr>
        <xdr:cNvPr id="367" name="テキスト ボックス 366"/>
        <xdr:cNvSpPr txBox="1"/>
      </xdr:nvSpPr>
      <xdr:spPr>
        <a:xfrm>
          <a:off x="9339795" y="899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13062</xdr:rowOff>
    </xdr:from>
    <xdr:to>
      <xdr:col>46</xdr:col>
      <xdr:colOff>38100</xdr:colOff>
      <xdr:row>54</xdr:row>
      <xdr:rowOff>114662</xdr:rowOff>
    </xdr:to>
    <xdr:sp macro="" textlink="">
      <xdr:nvSpPr>
        <xdr:cNvPr id="368" name="楕円 367"/>
        <xdr:cNvSpPr/>
      </xdr:nvSpPr>
      <xdr:spPr>
        <a:xfrm>
          <a:off x="8699500" y="927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131189</xdr:rowOff>
    </xdr:from>
    <xdr:ext cx="599010" cy="259045"/>
    <xdr:sp macro="" textlink="">
      <xdr:nvSpPr>
        <xdr:cNvPr id="369" name="テキスト ボックス 368"/>
        <xdr:cNvSpPr txBox="1"/>
      </xdr:nvSpPr>
      <xdr:spPr>
        <a:xfrm>
          <a:off x="8450795" y="904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70228</xdr:rowOff>
    </xdr:from>
    <xdr:to>
      <xdr:col>41</xdr:col>
      <xdr:colOff>101600</xdr:colOff>
      <xdr:row>57</xdr:row>
      <xdr:rowOff>378</xdr:rowOff>
    </xdr:to>
    <xdr:sp macro="" textlink="">
      <xdr:nvSpPr>
        <xdr:cNvPr id="370" name="楕円 369"/>
        <xdr:cNvSpPr/>
      </xdr:nvSpPr>
      <xdr:spPr>
        <a:xfrm>
          <a:off x="7810500" y="967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16905</xdr:rowOff>
    </xdr:from>
    <xdr:ext cx="599010" cy="259045"/>
    <xdr:sp macro="" textlink="">
      <xdr:nvSpPr>
        <xdr:cNvPr id="371" name="テキスト ボックス 370"/>
        <xdr:cNvSpPr txBox="1"/>
      </xdr:nvSpPr>
      <xdr:spPr>
        <a:xfrm>
          <a:off x="7561795" y="944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78184</xdr:rowOff>
    </xdr:from>
    <xdr:to>
      <xdr:col>36</xdr:col>
      <xdr:colOff>165100</xdr:colOff>
      <xdr:row>57</xdr:row>
      <xdr:rowOff>8334</xdr:rowOff>
    </xdr:to>
    <xdr:sp macro="" textlink="">
      <xdr:nvSpPr>
        <xdr:cNvPr id="372" name="楕円 371"/>
        <xdr:cNvSpPr/>
      </xdr:nvSpPr>
      <xdr:spPr>
        <a:xfrm>
          <a:off x="6921500" y="96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24861</xdr:rowOff>
    </xdr:from>
    <xdr:ext cx="599010" cy="259045"/>
    <xdr:sp macro="" textlink="">
      <xdr:nvSpPr>
        <xdr:cNvPr id="373" name="テキスト ボックス 372"/>
        <xdr:cNvSpPr txBox="1"/>
      </xdr:nvSpPr>
      <xdr:spPr>
        <a:xfrm>
          <a:off x="6672795" y="945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148736</xdr:rowOff>
    </xdr:from>
    <xdr:to>
      <xdr:col>55</xdr:col>
      <xdr:colOff>0</xdr:colOff>
      <xdr:row>78</xdr:row>
      <xdr:rowOff>94712</xdr:rowOff>
    </xdr:to>
    <xdr:cxnSp macro="">
      <xdr:nvCxnSpPr>
        <xdr:cNvPr id="404" name="直線コネクタ 403"/>
        <xdr:cNvCxnSpPr/>
      </xdr:nvCxnSpPr>
      <xdr:spPr>
        <a:xfrm>
          <a:off x="9639300" y="12836036"/>
          <a:ext cx="838200" cy="6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95147</xdr:rowOff>
    </xdr:from>
    <xdr:ext cx="534377" cy="259045"/>
    <xdr:sp macro="" textlink="">
      <xdr:nvSpPr>
        <xdr:cNvPr id="405" name="普通建設事業費 （ うち新規整備　）平均値テキスト"/>
        <xdr:cNvSpPr txBox="1"/>
      </xdr:nvSpPr>
      <xdr:spPr>
        <a:xfrm>
          <a:off x="10528300" y="1346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148736</xdr:rowOff>
    </xdr:from>
    <xdr:to>
      <xdr:col>50</xdr:col>
      <xdr:colOff>114300</xdr:colOff>
      <xdr:row>74</xdr:row>
      <xdr:rowOff>165166</xdr:rowOff>
    </xdr:to>
    <xdr:cxnSp macro="">
      <xdr:nvCxnSpPr>
        <xdr:cNvPr id="407" name="直線コネクタ 406"/>
        <xdr:cNvCxnSpPr/>
      </xdr:nvCxnSpPr>
      <xdr:spPr>
        <a:xfrm flipV="1">
          <a:off x="8750300" y="12836036"/>
          <a:ext cx="889000" cy="1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40800</xdr:rowOff>
    </xdr:from>
    <xdr:ext cx="534377" cy="259045"/>
    <xdr:sp macro="" textlink="">
      <xdr:nvSpPr>
        <xdr:cNvPr id="409" name="テキスト ボックス 408"/>
        <xdr:cNvSpPr txBox="1"/>
      </xdr:nvSpPr>
      <xdr:spPr>
        <a:xfrm>
          <a:off x="9372111" y="135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165166</xdr:rowOff>
    </xdr:from>
    <xdr:to>
      <xdr:col>45</xdr:col>
      <xdr:colOff>177800</xdr:colOff>
      <xdr:row>77</xdr:row>
      <xdr:rowOff>56728</xdr:rowOff>
    </xdr:to>
    <xdr:cxnSp macro="">
      <xdr:nvCxnSpPr>
        <xdr:cNvPr id="410" name="直線コネクタ 409"/>
        <xdr:cNvCxnSpPr/>
      </xdr:nvCxnSpPr>
      <xdr:spPr>
        <a:xfrm flipV="1">
          <a:off x="7861300" y="12852466"/>
          <a:ext cx="889000" cy="40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26182</xdr:rowOff>
    </xdr:from>
    <xdr:ext cx="534377" cy="259045"/>
    <xdr:sp macro="" textlink="">
      <xdr:nvSpPr>
        <xdr:cNvPr id="412" name="テキスト ボックス 411"/>
        <xdr:cNvSpPr txBox="1"/>
      </xdr:nvSpPr>
      <xdr:spPr>
        <a:xfrm>
          <a:off x="8483111" y="1357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56728</xdr:rowOff>
    </xdr:from>
    <xdr:to>
      <xdr:col>41</xdr:col>
      <xdr:colOff>50800</xdr:colOff>
      <xdr:row>77</xdr:row>
      <xdr:rowOff>80904</xdr:rowOff>
    </xdr:to>
    <xdr:cxnSp macro="">
      <xdr:nvCxnSpPr>
        <xdr:cNvPr id="413" name="直線コネクタ 412"/>
        <xdr:cNvCxnSpPr/>
      </xdr:nvCxnSpPr>
      <xdr:spPr>
        <a:xfrm flipV="1">
          <a:off x="6972300" y="13258378"/>
          <a:ext cx="889000" cy="2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15189</xdr:rowOff>
    </xdr:from>
    <xdr:ext cx="534377" cy="259045"/>
    <xdr:sp macro="" textlink="">
      <xdr:nvSpPr>
        <xdr:cNvPr id="415" name="テキスト ボックス 414"/>
        <xdr:cNvSpPr txBox="1"/>
      </xdr:nvSpPr>
      <xdr:spPr>
        <a:xfrm>
          <a:off x="7594111" y="135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11164</xdr:rowOff>
    </xdr:from>
    <xdr:to>
      <xdr:col>36</xdr:col>
      <xdr:colOff>165100</xdr:colOff>
      <xdr:row>78</xdr:row>
      <xdr:rowOff>112764</xdr:rowOff>
    </xdr:to>
    <xdr:sp macro="" textlink="">
      <xdr:nvSpPr>
        <xdr:cNvPr id="416" name="フローチャート: 判断 415"/>
        <xdr:cNvSpPr/>
      </xdr:nvSpPr>
      <xdr:spPr>
        <a:xfrm>
          <a:off x="6921500" y="133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103891</xdr:rowOff>
    </xdr:from>
    <xdr:ext cx="534377" cy="259045"/>
    <xdr:sp macro="" textlink="">
      <xdr:nvSpPr>
        <xdr:cNvPr id="417" name="テキスト ボックス 416"/>
        <xdr:cNvSpPr txBox="1"/>
      </xdr:nvSpPr>
      <xdr:spPr>
        <a:xfrm>
          <a:off x="6705111" y="1347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43912</xdr:rowOff>
    </xdr:from>
    <xdr:to>
      <xdr:col>55</xdr:col>
      <xdr:colOff>50800</xdr:colOff>
      <xdr:row>78</xdr:row>
      <xdr:rowOff>145512</xdr:rowOff>
    </xdr:to>
    <xdr:sp macro="" textlink="">
      <xdr:nvSpPr>
        <xdr:cNvPr id="423" name="楕円 422"/>
        <xdr:cNvSpPr/>
      </xdr:nvSpPr>
      <xdr:spPr>
        <a:xfrm>
          <a:off x="10426700" y="134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66789</xdr:rowOff>
    </xdr:from>
    <xdr:ext cx="534377" cy="259045"/>
    <xdr:sp macro="" textlink="">
      <xdr:nvSpPr>
        <xdr:cNvPr id="424" name="普通建設事業費 （ うち新規整備　）該当値テキスト"/>
        <xdr:cNvSpPr txBox="1"/>
      </xdr:nvSpPr>
      <xdr:spPr>
        <a:xfrm>
          <a:off x="10528300" y="1326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97936</xdr:rowOff>
    </xdr:from>
    <xdr:to>
      <xdr:col>50</xdr:col>
      <xdr:colOff>165100</xdr:colOff>
      <xdr:row>75</xdr:row>
      <xdr:rowOff>28086</xdr:rowOff>
    </xdr:to>
    <xdr:sp macro="" textlink="">
      <xdr:nvSpPr>
        <xdr:cNvPr id="425" name="楕円 424"/>
        <xdr:cNvSpPr/>
      </xdr:nvSpPr>
      <xdr:spPr>
        <a:xfrm>
          <a:off x="9588500" y="127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44613</xdr:rowOff>
    </xdr:from>
    <xdr:ext cx="599010" cy="259045"/>
    <xdr:sp macro="" textlink="">
      <xdr:nvSpPr>
        <xdr:cNvPr id="426" name="テキスト ボックス 425"/>
        <xdr:cNvSpPr txBox="1"/>
      </xdr:nvSpPr>
      <xdr:spPr>
        <a:xfrm>
          <a:off x="9339795" y="12560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114366</xdr:rowOff>
    </xdr:from>
    <xdr:to>
      <xdr:col>46</xdr:col>
      <xdr:colOff>38100</xdr:colOff>
      <xdr:row>75</xdr:row>
      <xdr:rowOff>44516</xdr:rowOff>
    </xdr:to>
    <xdr:sp macro="" textlink="">
      <xdr:nvSpPr>
        <xdr:cNvPr id="427" name="楕円 426"/>
        <xdr:cNvSpPr/>
      </xdr:nvSpPr>
      <xdr:spPr>
        <a:xfrm>
          <a:off x="8699500" y="1280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61043</xdr:rowOff>
    </xdr:from>
    <xdr:ext cx="599010" cy="259045"/>
    <xdr:sp macro="" textlink="">
      <xdr:nvSpPr>
        <xdr:cNvPr id="428" name="テキスト ボックス 427"/>
        <xdr:cNvSpPr txBox="1"/>
      </xdr:nvSpPr>
      <xdr:spPr>
        <a:xfrm>
          <a:off x="8450795" y="1257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5928</xdr:rowOff>
    </xdr:from>
    <xdr:to>
      <xdr:col>41</xdr:col>
      <xdr:colOff>101600</xdr:colOff>
      <xdr:row>77</xdr:row>
      <xdr:rowOff>107528</xdr:rowOff>
    </xdr:to>
    <xdr:sp macro="" textlink="">
      <xdr:nvSpPr>
        <xdr:cNvPr id="429" name="楕円 428"/>
        <xdr:cNvSpPr/>
      </xdr:nvSpPr>
      <xdr:spPr>
        <a:xfrm>
          <a:off x="7810500" y="1320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124055</xdr:rowOff>
    </xdr:from>
    <xdr:ext cx="599010" cy="259045"/>
    <xdr:sp macro="" textlink="">
      <xdr:nvSpPr>
        <xdr:cNvPr id="430" name="テキスト ボックス 429"/>
        <xdr:cNvSpPr txBox="1"/>
      </xdr:nvSpPr>
      <xdr:spPr>
        <a:xfrm>
          <a:off x="7561795" y="1298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30104</xdr:rowOff>
    </xdr:from>
    <xdr:to>
      <xdr:col>36</xdr:col>
      <xdr:colOff>165100</xdr:colOff>
      <xdr:row>77</xdr:row>
      <xdr:rowOff>131704</xdr:rowOff>
    </xdr:to>
    <xdr:sp macro="" textlink="">
      <xdr:nvSpPr>
        <xdr:cNvPr id="431" name="楕円 430"/>
        <xdr:cNvSpPr/>
      </xdr:nvSpPr>
      <xdr:spPr>
        <a:xfrm>
          <a:off x="6921500" y="1323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148231</xdr:rowOff>
    </xdr:from>
    <xdr:ext cx="599010" cy="259045"/>
    <xdr:sp macro="" textlink="">
      <xdr:nvSpPr>
        <xdr:cNvPr id="432" name="テキスト ボックス 431"/>
        <xdr:cNvSpPr txBox="1"/>
      </xdr:nvSpPr>
      <xdr:spPr>
        <a:xfrm>
          <a:off x="6672795" y="13006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54958</xdr:rowOff>
    </xdr:from>
    <xdr:to>
      <xdr:col>54</xdr:col>
      <xdr:colOff>189865</xdr:colOff>
      <xdr:row>98</xdr:row>
      <xdr:rowOff>166111</xdr:rowOff>
    </xdr:to>
    <xdr:cxnSp macro="">
      <xdr:nvCxnSpPr>
        <xdr:cNvPr id="456" name="直線コネクタ 455"/>
        <xdr:cNvCxnSpPr/>
      </xdr:nvCxnSpPr>
      <xdr:spPr>
        <a:xfrm flipV="1">
          <a:off x="10475595" y="15485458"/>
          <a:ext cx="1270" cy="148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169938</xdr:rowOff>
    </xdr:from>
    <xdr:ext cx="469744" cy="259045"/>
    <xdr:sp macro="" textlink="">
      <xdr:nvSpPr>
        <xdr:cNvPr id="457" name="普通建設事業費 （ うち更新整備　）最小値テキスト"/>
        <xdr:cNvSpPr txBox="1"/>
      </xdr:nvSpPr>
      <xdr:spPr>
        <a:xfrm>
          <a:off x="10528300" y="1697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166111</xdr:rowOff>
    </xdr:from>
    <xdr:to>
      <xdr:col>55</xdr:col>
      <xdr:colOff>88900</xdr:colOff>
      <xdr:row>98</xdr:row>
      <xdr:rowOff>166111</xdr:rowOff>
    </xdr:to>
    <xdr:cxnSp macro="">
      <xdr:nvCxnSpPr>
        <xdr:cNvPr id="458" name="直線コネクタ 457"/>
        <xdr:cNvCxnSpPr/>
      </xdr:nvCxnSpPr>
      <xdr:spPr>
        <a:xfrm>
          <a:off x="10388600" y="169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1635</xdr:rowOff>
    </xdr:from>
    <xdr:ext cx="599010" cy="259045"/>
    <xdr:sp macro="" textlink="">
      <xdr:nvSpPr>
        <xdr:cNvPr id="459" name="普通建設事業費 （ うち更新整備　）最大値テキスト"/>
        <xdr:cNvSpPr txBox="1"/>
      </xdr:nvSpPr>
      <xdr:spPr>
        <a:xfrm>
          <a:off x="10528300" y="1526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54958</xdr:rowOff>
    </xdr:from>
    <xdr:to>
      <xdr:col>55</xdr:col>
      <xdr:colOff>88900</xdr:colOff>
      <xdr:row>90</xdr:row>
      <xdr:rowOff>54958</xdr:rowOff>
    </xdr:to>
    <xdr:cxnSp macro="">
      <xdr:nvCxnSpPr>
        <xdr:cNvPr id="460" name="直線コネクタ 459"/>
        <xdr:cNvCxnSpPr/>
      </xdr:nvCxnSpPr>
      <xdr:spPr>
        <a:xfrm>
          <a:off x="10388600" y="1548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61229</xdr:rowOff>
    </xdr:from>
    <xdr:to>
      <xdr:col>55</xdr:col>
      <xdr:colOff>0</xdr:colOff>
      <xdr:row>96</xdr:row>
      <xdr:rowOff>107818</xdr:rowOff>
    </xdr:to>
    <xdr:cxnSp macro="">
      <xdr:nvCxnSpPr>
        <xdr:cNvPr id="461" name="直線コネクタ 460"/>
        <xdr:cNvCxnSpPr/>
      </xdr:nvCxnSpPr>
      <xdr:spPr>
        <a:xfrm>
          <a:off x="9639300" y="16520429"/>
          <a:ext cx="838200" cy="4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38290</xdr:rowOff>
    </xdr:from>
    <xdr:ext cx="534377" cy="259045"/>
    <xdr:sp macro="" textlink="">
      <xdr:nvSpPr>
        <xdr:cNvPr id="462" name="普通建設事業費 （ うち更新整備　）平均値テキスト"/>
        <xdr:cNvSpPr txBox="1"/>
      </xdr:nvSpPr>
      <xdr:spPr>
        <a:xfrm>
          <a:off x="10528300" y="1632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15413</xdr:rowOff>
    </xdr:from>
    <xdr:to>
      <xdr:col>55</xdr:col>
      <xdr:colOff>50800</xdr:colOff>
      <xdr:row>96</xdr:row>
      <xdr:rowOff>117013</xdr:rowOff>
    </xdr:to>
    <xdr:sp macro="" textlink="">
      <xdr:nvSpPr>
        <xdr:cNvPr id="463" name="フローチャート: 判断 462"/>
        <xdr:cNvSpPr/>
      </xdr:nvSpPr>
      <xdr:spPr>
        <a:xfrm>
          <a:off x="104267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61229</xdr:rowOff>
    </xdr:from>
    <xdr:to>
      <xdr:col>50</xdr:col>
      <xdr:colOff>114300</xdr:colOff>
      <xdr:row>96</xdr:row>
      <xdr:rowOff>115788</xdr:rowOff>
    </xdr:to>
    <xdr:cxnSp macro="">
      <xdr:nvCxnSpPr>
        <xdr:cNvPr id="464" name="直線コネクタ 463"/>
        <xdr:cNvCxnSpPr/>
      </xdr:nvCxnSpPr>
      <xdr:spPr>
        <a:xfrm flipV="1">
          <a:off x="8750300" y="16520429"/>
          <a:ext cx="8890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49702</xdr:rowOff>
    </xdr:from>
    <xdr:to>
      <xdr:col>50</xdr:col>
      <xdr:colOff>165100</xdr:colOff>
      <xdr:row>96</xdr:row>
      <xdr:rowOff>151302</xdr:rowOff>
    </xdr:to>
    <xdr:sp macro="" textlink="">
      <xdr:nvSpPr>
        <xdr:cNvPr id="465" name="フローチャート: 判断 464"/>
        <xdr:cNvSpPr/>
      </xdr:nvSpPr>
      <xdr:spPr>
        <a:xfrm>
          <a:off x="9588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142429</xdr:rowOff>
    </xdr:from>
    <xdr:ext cx="534377" cy="259045"/>
    <xdr:sp macro="" textlink="">
      <xdr:nvSpPr>
        <xdr:cNvPr id="466" name="テキスト ボックス 465"/>
        <xdr:cNvSpPr txBox="1"/>
      </xdr:nvSpPr>
      <xdr:spPr>
        <a:xfrm>
          <a:off x="9372111" y="1660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115788</xdr:rowOff>
    </xdr:from>
    <xdr:to>
      <xdr:col>45</xdr:col>
      <xdr:colOff>177800</xdr:colOff>
      <xdr:row>98</xdr:row>
      <xdr:rowOff>61016</xdr:rowOff>
    </xdr:to>
    <xdr:cxnSp macro="">
      <xdr:nvCxnSpPr>
        <xdr:cNvPr id="467" name="直線コネクタ 466"/>
        <xdr:cNvCxnSpPr/>
      </xdr:nvCxnSpPr>
      <xdr:spPr>
        <a:xfrm flipV="1">
          <a:off x="7861300" y="16574988"/>
          <a:ext cx="889000" cy="28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96185</xdr:rowOff>
    </xdr:from>
    <xdr:to>
      <xdr:col>46</xdr:col>
      <xdr:colOff>38100</xdr:colOff>
      <xdr:row>97</xdr:row>
      <xdr:rowOff>26335</xdr:rowOff>
    </xdr:to>
    <xdr:sp macro="" textlink="">
      <xdr:nvSpPr>
        <xdr:cNvPr id="468" name="フローチャート: 判断 467"/>
        <xdr:cNvSpPr/>
      </xdr:nvSpPr>
      <xdr:spPr>
        <a:xfrm>
          <a:off x="8699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17462</xdr:rowOff>
    </xdr:from>
    <xdr:ext cx="534377" cy="259045"/>
    <xdr:sp macro="" textlink="">
      <xdr:nvSpPr>
        <xdr:cNvPr id="469" name="テキスト ボックス 468"/>
        <xdr:cNvSpPr txBox="1"/>
      </xdr:nvSpPr>
      <xdr:spPr>
        <a:xfrm>
          <a:off x="8483111" y="166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169396</xdr:rowOff>
    </xdr:from>
    <xdr:to>
      <xdr:col>41</xdr:col>
      <xdr:colOff>50800</xdr:colOff>
      <xdr:row>98</xdr:row>
      <xdr:rowOff>61016</xdr:rowOff>
    </xdr:to>
    <xdr:cxnSp macro="">
      <xdr:nvCxnSpPr>
        <xdr:cNvPr id="470" name="直線コネクタ 469"/>
        <xdr:cNvCxnSpPr/>
      </xdr:nvCxnSpPr>
      <xdr:spPr>
        <a:xfrm>
          <a:off x="6972300" y="16800046"/>
          <a:ext cx="889000" cy="6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33342</xdr:rowOff>
    </xdr:from>
    <xdr:to>
      <xdr:col>41</xdr:col>
      <xdr:colOff>101600</xdr:colOff>
      <xdr:row>97</xdr:row>
      <xdr:rowOff>134942</xdr:rowOff>
    </xdr:to>
    <xdr:sp macro="" textlink="">
      <xdr:nvSpPr>
        <xdr:cNvPr id="471" name="フローチャート: 判断 470"/>
        <xdr:cNvSpPr/>
      </xdr:nvSpPr>
      <xdr:spPr>
        <a:xfrm>
          <a:off x="7810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151469</xdr:rowOff>
    </xdr:from>
    <xdr:ext cx="534377" cy="259045"/>
    <xdr:sp macro="" textlink="">
      <xdr:nvSpPr>
        <xdr:cNvPr id="472" name="テキスト ボックス 471"/>
        <xdr:cNvSpPr txBox="1"/>
      </xdr:nvSpPr>
      <xdr:spPr>
        <a:xfrm>
          <a:off x="7594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146889</xdr:rowOff>
    </xdr:from>
    <xdr:to>
      <xdr:col>36</xdr:col>
      <xdr:colOff>165100</xdr:colOff>
      <xdr:row>97</xdr:row>
      <xdr:rowOff>77039</xdr:rowOff>
    </xdr:to>
    <xdr:sp macro="" textlink="">
      <xdr:nvSpPr>
        <xdr:cNvPr id="473" name="フローチャート: 判断 472"/>
        <xdr:cNvSpPr/>
      </xdr:nvSpPr>
      <xdr:spPr>
        <a:xfrm>
          <a:off x="6921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93566</xdr:rowOff>
    </xdr:from>
    <xdr:ext cx="534377" cy="259045"/>
    <xdr:sp macro="" textlink="">
      <xdr:nvSpPr>
        <xdr:cNvPr id="474" name="テキスト ボックス 473"/>
        <xdr:cNvSpPr txBox="1"/>
      </xdr:nvSpPr>
      <xdr:spPr>
        <a:xfrm>
          <a:off x="6705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57018</xdr:rowOff>
    </xdr:from>
    <xdr:to>
      <xdr:col>55</xdr:col>
      <xdr:colOff>50800</xdr:colOff>
      <xdr:row>96</xdr:row>
      <xdr:rowOff>158618</xdr:rowOff>
    </xdr:to>
    <xdr:sp macro="" textlink="">
      <xdr:nvSpPr>
        <xdr:cNvPr id="480" name="楕円 479"/>
        <xdr:cNvSpPr/>
      </xdr:nvSpPr>
      <xdr:spPr>
        <a:xfrm>
          <a:off x="10426700" y="165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35445</xdr:rowOff>
    </xdr:from>
    <xdr:ext cx="534377" cy="259045"/>
    <xdr:sp macro="" textlink="">
      <xdr:nvSpPr>
        <xdr:cNvPr id="481" name="普通建設事業費 （ うち更新整備　）該当値テキスト"/>
        <xdr:cNvSpPr txBox="1"/>
      </xdr:nvSpPr>
      <xdr:spPr>
        <a:xfrm>
          <a:off x="10528300" y="1649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10429</xdr:rowOff>
    </xdr:from>
    <xdr:to>
      <xdr:col>50</xdr:col>
      <xdr:colOff>165100</xdr:colOff>
      <xdr:row>96</xdr:row>
      <xdr:rowOff>112029</xdr:rowOff>
    </xdr:to>
    <xdr:sp macro="" textlink="">
      <xdr:nvSpPr>
        <xdr:cNvPr id="482" name="楕円 481"/>
        <xdr:cNvSpPr/>
      </xdr:nvSpPr>
      <xdr:spPr>
        <a:xfrm>
          <a:off x="9588500" y="1646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128556</xdr:rowOff>
    </xdr:from>
    <xdr:ext cx="534377" cy="259045"/>
    <xdr:sp macro="" textlink="">
      <xdr:nvSpPr>
        <xdr:cNvPr id="483" name="テキスト ボックス 482"/>
        <xdr:cNvSpPr txBox="1"/>
      </xdr:nvSpPr>
      <xdr:spPr>
        <a:xfrm>
          <a:off x="9372111" y="1624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64988</xdr:rowOff>
    </xdr:from>
    <xdr:to>
      <xdr:col>46</xdr:col>
      <xdr:colOff>38100</xdr:colOff>
      <xdr:row>96</xdr:row>
      <xdr:rowOff>166588</xdr:rowOff>
    </xdr:to>
    <xdr:sp macro="" textlink="">
      <xdr:nvSpPr>
        <xdr:cNvPr id="484" name="楕円 483"/>
        <xdr:cNvSpPr/>
      </xdr:nvSpPr>
      <xdr:spPr>
        <a:xfrm>
          <a:off x="8699500" y="1652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11665</xdr:rowOff>
    </xdr:from>
    <xdr:ext cx="534377" cy="259045"/>
    <xdr:sp macro="" textlink="">
      <xdr:nvSpPr>
        <xdr:cNvPr id="485" name="テキスト ボックス 484"/>
        <xdr:cNvSpPr txBox="1"/>
      </xdr:nvSpPr>
      <xdr:spPr>
        <a:xfrm>
          <a:off x="8483111" y="162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10216</xdr:rowOff>
    </xdr:from>
    <xdr:to>
      <xdr:col>41</xdr:col>
      <xdr:colOff>101600</xdr:colOff>
      <xdr:row>98</xdr:row>
      <xdr:rowOff>111816</xdr:rowOff>
    </xdr:to>
    <xdr:sp macro="" textlink="">
      <xdr:nvSpPr>
        <xdr:cNvPr id="486" name="楕円 485"/>
        <xdr:cNvSpPr/>
      </xdr:nvSpPr>
      <xdr:spPr>
        <a:xfrm>
          <a:off x="7810500" y="1681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102943</xdr:rowOff>
    </xdr:from>
    <xdr:ext cx="534377" cy="259045"/>
    <xdr:sp macro="" textlink="">
      <xdr:nvSpPr>
        <xdr:cNvPr id="487" name="テキスト ボックス 486"/>
        <xdr:cNvSpPr txBox="1"/>
      </xdr:nvSpPr>
      <xdr:spPr>
        <a:xfrm>
          <a:off x="7594111" y="1690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118596</xdr:rowOff>
    </xdr:from>
    <xdr:to>
      <xdr:col>36</xdr:col>
      <xdr:colOff>165100</xdr:colOff>
      <xdr:row>98</xdr:row>
      <xdr:rowOff>48746</xdr:rowOff>
    </xdr:to>
    <xdr:sp macro="" textlink="">
      <xdr:nvSpPr>
        <xdr:cNvPr id="488" name="楕円 487"/>
        <xdr:cNvSpPr/>
      </xdr:nvSpPr>
      <xdr:spPr>
        <a:xfrm>
          <a:off x="6921500" y="1674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39873</xdr:rowOff>
    </xdr:from>
    <xdr:ext cx="534377" cy="259045"/>
    <xdr:sp macro="" textlink="">
      <xdr:nvSpPr>
        <xdr:cNvPr id="489" name="テキスト ボックス 488"/>
        <xdr:cNvSpPr txBox="1"/>
      </xdr:nvSpPr>
      <xdr:spPr>
        <a:xfrm>
          <a:off x="6705111" y="1684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13" name="直線コネクタ 512"/>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4" name="災害復旧事業費最小値テキスト"/>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6" name="災害復旧事業費最大値テキスト"/>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7" name="直線コネクタ 516"/>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12949</xdr:rowOff>
    </xdr:from>
    <xdr:to>
      <xdr:col>85</xdr:col>
      <xdr:colOff>127000</xdr:colOff>
      <xdr:row>39</xdr:row>
      <xdr:rowOff>25979</xdr:rowOff>
    </xdr:to>
    <xdr:cxnSp macro="">
      <xdr:nvCxnSpPr>
        <xdr:cNvPr id="518" name="直線コネクタ 517"/>
        <xdr:cNvCxnSpPr/>
      </xdr:nvCxnSpPr>
      <xdr:spPr>
        <a:xfrm>
          <a:off x="15481300" y="6699499"/>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149595</xdr:rowOff>
    </xdr:from>
    <xdr:ext cx="534377" cy="259045"/>
    <xdr:sp macro="" textlink="">
      <xdr:nvSpPr>
        <xdr:cNvPr id="519" name="災害復旧事業費平均値テキスト"/>
        <xdr:cNvSpPr txBox="1"/>
      </xdr:nvSpPr>
      <xdr:spPr>
        <a:xfrm>
          <a:off x="16370300" y="6493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20" name="フローチャート: 判断 519"/>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12949</xdr:rowOff>
    </xdr:from>
    <xdr:to>
      <xdr:col>81</xdr:col>
      <xdr:colOff>50800</xdr:colOff>
      <xdr:row>39</xdr:row>
      <xdr:rowOff>21834</xdr:rowOff>
    </xdr:to>
    <xdr:cxnSp macro="">
      <xdr:nvCxnSpPr>
        <xdr:cNvPr id="521" name="直線コネクタ 520"/>
        <xdr:cNvCxnSpPr/>
      </xdr:nvCxnSpPr>
      <xdr:spPr>
        <a:xfrm flipV="1">
          <a:off x="14592300" y="6699499"/>
          <a:ext cx="889000" cy="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22" name="フローチャート: 判断 521"/>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53088</xdr:rowOff>
    </xdr:from>
    <xdr:ext cx="534377" cy="259045"/>
    <xdr:sp macro="" textlink="">
      <xdr:nvSpPr>
        <xdr:cNvPr id="523" name="テキスト ボックス 522"/>
        <xdr:cNvSpPr txBox="1"/>
      </xdr:nvSpPr>
      <xdr:spPr>
        <a:xfrm>
          <a:off x="15214111" y="6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3770</xdr:rowOff>
    </xdr:from>
    <xdr:to>
      <xdr:col>76</xdr:col>
      <xdr:colOff>114300</xdr:colOff>
      <xdr:row>39</xdr:row>
      <xdr:rowOff>21834</xdr:rowOff>
    </xdr:to>
    <xdr:cxnSp macro="">
      <xdr:nvCxnSpPr>
        <xdr:cNvPr id="524" name="直線コネクタ 523"/>
        <xdr:cNvCxnSpPr/>
      </xdr:nvCxnSpPr>
      <xdr:spPr>
        <a:xfrm>
          <a:off x="13703300" y="6690320"/>
          <a:ext cx="889000" cy="1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5" name="フローチャート: 判断 524"/>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74470</xdr:rowOff>
    </xdr:from>
    <xdr:ext cx="469744" cy="259045"/>
    <xdr:sp macro="" textlink="">
      <xdr:nvSpPr>
        <xdr:cNvPr id="526" name="テキスト ボックス 525"/>
        <xdr:cNvSpPr txBox="1"/>
      </xdr:nvSpPr>
      <xdr:spPr>
        <a:xfrm>
          <a:off x="14357428" y="641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137559</xdr:rowOff>
    </xdr:from>
    <xdr:to>
      <xdr:col>71</xdr:col>
      <xdr:colOff>177800</xdr:colOff>
      <xdr:row>39</xdr:row>
      <xdr:rowOff>3770</xdr:rowOff>
    </xdr:to>
    <xdr:cxnSp macro="">
      <xdr:nvCxnSpPr>
        <xdr:cNvPr id="527" name="直線コネクタ 526"/>
        <xdr:cNvCxnSpPr/>
      </xdr:nvCxnSpPr>
      <xdr:spPr>
        <a:xfrm>
          <a:off x="12814300" y="6652659"/>
          <a:ext cx="889000" cy="3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8" name="フローチャート: 判断 527"/>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64168</xdr:rowOff>
    </xdr:from>
    <xdr:ext cx="469744" cy="259045"/>
    <xdr:sp macro="" textlink="">
      <xdr:nvSpPr>
        <xdr:cNvPr id="529" name="テキスト ボックス 528"/>
        <xdr:cNvSpPr txBox="1"/>
      </xdr:nvSpPr>
      <xdr:spPr>
        <a:xfrm>
          <a:off x="13468428" y="675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106719</xdr:rowOff>
    </xdr:from>
    <xdr:to>
      <xdr:col>67</xdr:col>
      <xdr:colOff>101600</xdr:colOff>
      <xdr:row>39</xdr:row>
      <xdr:rowOff>36869</xdr:rowOff>
    </xdr:to>
    <xdr:sp macro="" textlink="">
      <xdr:nvSpPr>
        <xdr:cNvPr id="530" name="フローチャート: 判断 529"/>
        <xdr:cNvSpPr/>
      </xdr:nvSpPr>
      <xdr:spPr>
        <a:xfrm>
          <a:off x="12763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27996</xdr:rowOff>
    </xdr:from>
    <xdr:ext cx="534377" cy="259045"/>
    <xdr:sp macro="" textlink="">
      <xdr:nvSpPr>
        <xdr:cNvPr id="531" name="テキスト ボックス 530"/>
        <xdr:cNvSpPr txBox="1"/>
      </xdr:nvSpPr>
      <xdr:spPr>
        <a:xfrm>
          <a:off x="12547111" y="671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146629</xdr:rowOff>
    </xdr:from>
    <xdr:to>
      <xdr:col>85</xdr:col>
      <xdr:colOff>177800</xdr:colOff>
      <xdr:row>39</xdr:row>
      <xdr:rowOff>76779</xdr:rowOff>
    </xdr:to>
    <xdr:sp macro="" textlink="">
      <xdr:nvSpPr>
        <xdr:cNvPr id="537" name="楕円 536"/>
        <xdr:cNvSpPr/>
      </xdr:nvSpPr>
      <xdr:spPr>
        <a:xfrm>
          <a:off x="16268700" y="666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105145</xdr:rowOff>
    </xdr:from>
    <xdr:ext cx="469744" cy="259045"/>
    <xdr:sp macro="" textlink="">
      <xdr:nvSpPr>
        <xdr:cNvPr id="538" name="災害復旧事業費該当値テキスト"/>
        <xdr:cNvSpPr txBox="1"/>
      </xdr:nvSpPr>
      <xdr:spPr>
        <a:xfrm>
          <a:off x="16370300" y="662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133599</xdr:rowOff>
    </xdr:from>
    <xdr:to>
      <xdr:col>81</xdr:col>
      <xdr:colOff>101600</xdr:colOff>
      <xdr:row>39</xdr:row>
      <xdr:rowOff>63749</xdr:rowOff>
    </xdr:to>
    <xdr:sp macro="" textlink="">
      <xdr:nvSpPr>
        <xdr:cNvPr id="539" name="楕円 538"/>
        <xdr:cNvSpPr/>
      </xdr:nvSpPr>
      <xdr:spPr>
        <a:xfrm>
          <a:off x="15430500" y="664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54876</xdr:rowOff>
    </xdr:from>
    <xdr:ext cx="469744" cy="259045"/>
    <xdr:sp macro="" textlink="">
      <xdr:nvSpPr>
        <xdr:cNvPr id="540" name="テキスト ボックス 539"/>
        <xdr:cNvSpPr txBox="1"/>
      </xdr:nvSpPr>
      <xdr:spPr>
        <a:xfrm>
          <a:off x="15246428" y="674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142484</xdr:rowOff>
    </xdr:from>
    <xdr:to>
      <xdr:col>76</xdr:col>
      <xdr:colOff>165100</xdr:colOff>
      <xdr:row>39</xdr:row>
      <xdr:rowOff>72634</xdr:rowOff>
    </xdr:to>
    <xdr:sp macro="" textlink="">
      <xdr:nvSpPr>
        <xdr:cNvPr id="541" name="楕円 540"/>
        <xdr:cNvSpPr/>
      </xdr:nvSpPr>
      <xdr:spPr>
        <a:xfrm>
          <a:off x="14541500" y="665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63761</xdr:rowOff>
    </xdr:from>
    <xdr:ext cx="469744" cy="259045"/>
    <xdr:sp macro="" textlink="">
      <xdr:nvSpPr>
        <xdr:cNvPr id="542" name="テキスト ボックス 541"/>
        <xdr:cNvSpPr txBox="1"/>
      </xdr:nvSpPr>
      <xdr:spPr>
        <a:xfrm>
          <a:off x="14357428" y="675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124420</xdr:rowOff>
    </xdr:from>
    <xdr:to>
      <xdr:col>72</xdr:col>
      <xdr:colOff>38100</xdr:colOff>
      <xdr:row>39</xdr:row>
      <xdr:rowOff>54570</xdr:rowOff>
    </xdr:to>
    <xdr:sp macro="" textlink="">
      <xdr:nvSpPr>
        <xdr:cNvPr id="543" name="楕円 542"/>
        <xdr:cNvSpPr/>
      </xdr:nvSpPr>
      <xdr:spPr>
        <a:xfrm>
          <a:off x="13652500" y="66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71098</xdr:rowOff>
    </xdr:from>
    <xdr:ext cx="534377" cy="259045"/>
    <xdr:sp macro="" textlink="">
      <xdr:nvSpPr>
        <xdr:cNvPr id="544" name="テキスト ボックス 543"/>
        <xdr:cNvSpPr txBox="1"/>
      </xdr:nvSpPr>
      <xdr:spPr>
        <a:xfrm>
          <a:off x="13436111" y="641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86759</xdr:rowOff>
    </xdr:from>
    <xdr:to>
      <xdr:col>67</xdr:col>
      <xdr:colOff>101600</xdr:colOff>
      <xdr:row>39</xdr:row>
      <xdr:rowOff>16909</xdr:rowOff>
    </xdr:to>
    <xdr:sp macro="" textlink="">
      <xdr:nvSpPr>
        <xdr:cNvPr id="545" name="楕円 544"/>
        <xdr:cNvSpPr/>
      </xdr:nvSpPr>
      <xdr:spPr>
        <a:xfrm>
          <a:off x="12763500" y="660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33436</xdr:rowOff>
    </xdr:from>
    <xdr:ext cx="534377" cy="259045"/>
    <xdr:sp macro="" textlink="">
      <xdr:nvSpPr>
        <xdr:cNvPr id="546" name="テキスト ボックス 545"/>
        <xdr:cNvSpPr txBox="1"/>
      </xdr:nvSpPr>
      <xdr:spPr>
        <a:xfrm>
          <a:off x="12547111" y="637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142847</xdr:rowOff>
    </xdr:from>
    <xdr:to>
      <xdr:col>85</xdr:col>
      <xdr:colOff>126364</xdr:colOff>
      <xdr:row>78</xdr:row>
      <xdr:rowOff>59051</xdr:rowOff>
    </xdr:to>
    <xdr:cxnSp macro="">
      <xdr:nvCxnSpPr>
        <xdr:cNvPr id="619" name="直線コネクタ 618"/>
        <xdr:cNvCxnSpPr/>
      </xdr:nvCxnSpPr>
      <xdr:spPr>
        <a:xfrm flipV="1">
          <a:off x="16317595" y="11972897"/>
          <a:ext cx="1269" cy="145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62878</xdr:rowOff>
    </xdr:from>
    <xdr:ext cx="534377" cy="259045"/>
    <xdr:sp macro="" textlink="">
      <xdr:nvSpPr>
        <xdr:cNvPr id="620" name="公債費最小値テキスト"/>
        <xdr:cNvSpPr txBox="1"/>
      </xdr:nvSpPr>
      <xdr:spPr>
        <a:xfrm>
          <a:off x="16370300" y="134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59051</xdr:rowOff>
    </xdr:from>
    <xdr:to>
      <xdr:col>86</xdr:col>
      <xdr:colOff>25400</xdr:colOff>
      <xdr:row>78</xdr:row>
      <xdr:rowOff>59051</xdr:rowOff>
    </xdr:to>
    <xdr:cxnSp macro="">
      <xdr:nvCxnSpPr>
        <xdr:cNvPr id="621" name="直線コネクタ 620"/>
        <xdr:cNvCxnSpPr/>
      </xdr:nvCxnSpPr>
      <xdr:spPr>
        <a:xfrm>
          <a:off x="16230600" y="134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89524</xdr:rowOff>
    </xdr:from>
    <xdr:ext cx="599010" cy="259045"/>
    <xdr:sp macro="" textlink="">
      <xdr:nvSpPr>
        <xdr:cNvPr id="622" name="公債費最大値テキスト"/>
        <xdr:cNvSpPr txBox="1"/>
      </xdr:nvSpPr>
      <xdr:spPr>
        <a:xfrm>
          <a:off x="16370300" y="11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142847</xdr:rowOff>
    </xdr:from>
    <xdr:to>
      <xdr:col>86</xdr:col>
      <xdr:colOff>25400</xdr:colOff>
      <xdr:row>69</xdr:row>
      <xdr:rowOff>142847</xdr:rowOff>
    </xdr:to>
    <xdr:cxnSp macro="">
      <xdr:nvCxnSpPr>
        <xdr:cNvPr id="623" name="直線コネクタ 622"/>
        <xdr:cNvCxnSpPr/>
      </xdr:nvCxnSpPr>
      <xdr:spPr>
        <a:xfrm>
          <a:off x="16230600" y="119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71882</xdr:rowOff>
    </xdr:from>
    <xdr:to>
      <xdr:col>85</xdr:col>
      <xdr:colOff>127000</xdr:colOff>
      <xdr:row>73</xdr:row>
      <xdr:rowOff>112710</xdr:rowOff>
    </xdr:to>
    <xdr:cxnSp macro="">
      <xdr:nvCxnSpPr>
        <xdr:cNvPr id="624" name="直線コネクタ 623"/>
        <xdr:cNvCxnSpPr/>
      </xdr:nvCxnSpPr>
      <xdr:spPr>
        <a:xfrm>
          <a:off x="15481300" y="12073382"/>
          <a:ext cx="838200" cy="55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32800</xdr:rowOff>
    </xdr:from>
    <xdr:ext cx="534377" cy="259045"/>
    <xdr:sp macro="" textlink="">
      <xdr:nvSpPr>
        <xdr:cNvPr id="625" name="公債費平均値テキスト"/>
        <xdr:cNvSpPr txBox="1"/>
      </xdr:nvSpPr>
      <xdr:spPr>
        <a:xfrm>
          <a:off x="16370300" y="1289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54373</xdr:rowOff>
    </xdr:from>
    <xdr:to>
      <xdr:col>85</xdr:col>
      <xdr:colOff>177800</xdr:colOff>
      <xdr:row>75</xdr:row>
      <xdr:rowOff>155973</xdr:rowOff>
    </xdr:to>
    <xdr:sp macro="" textlink="">
      <xdr:nvSpPr>
        <xdr:cNvPr id="626" name="フローチャート: 判断 625"/>
        <xdr:cNvSpPr/>
      </xdr:nvSpPr>
      <xdr:spPr>
        <a:xfrm>
          <a:off x="162687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71882</xdr:rowOff>
    </xdr:from>
    <xdr:to>
      <xdr:col>81</xdr:col>
      <xdr:colOff>50800</xdr:colOff>
      <xdr:row>73</xdr:row>
      <xdr:rowOff>155527</xdr:rowOff>
    </xdr:to>
    <xdr:cxnSp macro="">
      <xdr:nvCxnSpPr>
        <xdr:cNvPr id="627" name="直線コネクタ 626"/>
        <xdr:cNvCxnSpPr/>
      </xdr:nvCxnSpPr>
      <xdr:spPr>
        <a:xfrm flipV="1">
          <a:off x="14592300" y="12073382"/>
          <a:ext cx="889000" cy="59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35537</xdr:rowOff>
    </xdr:from>
    <xdr:to>
      <xdr:col>81</xdr:col>
      <xdr:colOff>101600</xdr:colOff>
      <xdr:row>75</xdr:row>
      <xdr:rowOff>137137</xdr:rowOff>
    </xdr:to>
    <xdr:sp macro="" textlink="">
      <xdr:nvSpPr>
        <xdr:cNvPr id="628" name="フローチャート: 判断 627"/>
        <xdr:cNvSpPr/>
      </xdr:nvSpPr>
      <xdr:spPr>
        <a:xfrm>
          <a:off x="15430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128264</xdr:rowOff>
    </xdr:from>
    <xdr:ext cx="534377" cy="259045"/>
    <xdr:sp macro="" textlink="">
      <xdr:nvSpPr>
        <xdr:cNvPr id="629" name="テキスト ボックス 628"/>
        <xdr:cNvSpPr txBox="1"/>
      </xdr:nvSpPr>
      <xdr:spPr>
        <a:xfrm>
          <a:off x="15214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155527</xdr:rowOff>
    </xdr:from>
    <xdr:to>
      <xdr:col>76</xdr:col>
      <xdr:colOff>114300</xdr:colOff>
      <xdr:row>74</xdr:row>
      <xdr:rowOff>20424</xdr:rowOff>
    </xdr:to>
    <xdr:cxnSp macro="">
      <xdr:nvCxnSpPr>
        <xdr:cNvPr id="630" name="直線コネクタ 629"/>
        <xdr:cNvCxnSpPr/>
      </xdr:nvCxnSpPr>
      <xdr:spPr>
        <a:xfrm flipV="1">
          <a:off x="13703300" y="12671377"/>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56759</xdr:rowOff>
    </xdr:from>
    <xdr:to>
      <xdr:col>76</xdr:col>
      <xdr:colOff>165100</xdr:colOff>
      <xdr:row>75</xdr:row>
      <xdr:rowOff>158359</xdr:rowOff>
    </xdr:to>
    <xdr:sp macro="" textlink="">
      <xdr:nvSpPr>
        <xdr:cNvPr id="631" name="フローチャート: 判断 630"/>
        <xdr:cNvSpPr/>
      </xdr:nvSpPr>
      <xdr:spPr>
        <a:xfrm>
          <a:off x="14541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149486</xdr:rowOff>
    </xdr:from>
    <xdr:ext cx="534377" cy="259045"/>
    <xdr:sp macro="" textlink="">
      <xdr:nvSpPr>
        <xdr:cNvPr id="632" name="テキスト ボックス 631"/>
        <xdr:cNvSpPr txBox="1"/>
      </xdr:nvSpPr>
      <xdr:spPr>
        <a:xfrm>
          <a:off x="14325111" y="13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45502</xdr:rowOff>
    </xdr:from>
    <xdr:to>
      <xdr:col>71</xdr:col>
      <xdr:colOff>177800</xdr:colOff>
      <xdr:row>74</xdr:row>
      <xdr:rowOff>20424</xdr:rowOff>
    </xdr:to>
    <xdr:cxnSp macro="">
      <xdr:nvCxnSpPr>
        <xdr:cNvPr id="633" name="直線コネクタ 632"/>
        <xdr:cNvCxnSpPr/>
      </xdr:nvCxnSpPr>
      <xdr:spPr>
        <a:xfrm>
          <a:off x="12814300" y="12561352"/>
          <a:ext cx="889000" cy="14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40574</xdr:rowOff>
    </xdr:from>
    <xdr:to>
      <xdr:col>72</xdr:col>
      <xdr:colOff>38100</xdr:colOff>
      <xdr:row>75</xdr:row>
      <xdr:rowOff>142174</xdr:rowOff>
    </xdr:to>
    <xdr:sp macro="" textlink="">
      <xdr:nvSpPr>
        <xdr:cNvPr id="634" name="フローチャート: 判断 633"/>
        <xdr:cNvSpPr/>
      </xdr:nvSpPr>
      <xdr:spPr>
        <a:xfrm>
          <a:off x="13652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133301</xdr:rowOff>
    </xdr:from>
    <xdr:ext cx="534377" cy="259045"/>
    <xdr:sp macro="" textlink="">
      <xdr:nvSpPr>
        <xdr:cNvPr id="635" name="テキスト ボックス 634"/>
        <xdr:cNvSpPr txBox="1"/>
      </xdr:nvSpPr>
      <xdr:spPr>
        <a:xfrm>
          <a:off x="13436111" y="129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131831</xdr:rowOff>
    </xdr:from>
    <xdr:to>
      <xdr:col>67</xdr:col>
      <xdr:colOff>101600</xdr:colOff>
      <xdr:row>75</xdr:row>
      <xdr:rowOff>61981</xdr:rowOff>
    </xdr:to>
    <xdr:sp macro="" textlink="">
      <xdr:nvSpPr>
        <xdr:cNvPr id="636" name="フローチャート: 判断 635"/>
        <xdr:cNvSpPr/>
      </xdr:nvSpPr>
      <xdr:spPr>
        <a:xfrm>
          <a:off x="12763500" y="1281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53108</xdr:rowOff>
    </xdr:from>
    <xdr:ext cx="534377" cy="259045"/>
    <xdr:sp macro="" textlink="">
      <xdr:nvSpPr>
        <xdr:cNvPr id="637" name="テキスト ボックス 636"/>
        <xdr:cNvSpPr txBox="1"/>
      </xdr:nvSpPr>
      <xdr:spPr>
        <a:xfrm>
          <a:off x="12547111" y="1291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61910</xdr:rowOff>
    </xdr:from>
    <xdr:to>
      <xdr:col>85</xdr:col>
      <xdr:colOff>177800</xdr:colOff>
      <xdr:row>73</xdr:row>
      <xdr:rowOff>163510</xdr:rowOff>
    </xdr:to>
    <xdr:sp macro="" textlink="">
      <xdr:nvSpPr>
        <xdr:cNvPr id="643" name="楕円 642"/>
        <xdr:cNvSpPr/>
      </xdr:nvSpPr>
      <xdr:spPr>
        <a:xfrm>
          <a:off x="16268700" y="1257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84787</xdr:rowOff>
    </xdr:from>
    <xdr:ext cx="599010" cy="259045"/>
    <xdr:sp macro="" textlink="">
      <xdr:nvSpPr>
        <xdr:cNvPr id="644" name="公債費該当値テキスト"/>
        <xdr:cNvSpPr txBox="1"/>
      </xdr:nvSpPr>
      <xdr:spPr>
        <a:xfrm>
          <a:off x="16370300" y="1242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21082</xdr:rowOff>
    </xdr:from>
    <xdr:to>
      <xdr:col>81</xdr:col>
      <xdr:colOff>101600</xdr:colOff>
      <xdr:row>70</xdr:row>
      <xdr:rowOff>122682</xdr:rowOff>
    </xdr:to>
    <xdr:sp macro="" textlink="">
      <xdr:nvSpPr>
        <xdr:cNvPr id="645" name="楕円 644"/>
        <xdr:cNvSpPr/>
      </xdr:nvSpPr>
      <xdr:spPr>
        <a:xfrm>
          <a:off x="15430500" y="1202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139209</xdr:rowOff>
    </xdr:from>
    <xdr:ext cx="599010" cy="259045"/>
    <xdr:sp macro="" textlink="">
      <xdr:nvSpPr>
        <xdr:cNvPr id="646" name="テキスト ボックス 645"/>
        <xdr:cNvSpPr txBox="1"/>
      </xdr:nvSpPr>
      <xdr:spPr>
        <a:xfrm>
          <a:off x="15181795" y="1179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104727</xdr:rowOff>
    </xdr:from>
    <xdr:to>
      <xdr:col>76</xdr:col>
      <xdr:colOff>165100</xdr:colOff>
      <xdr:row>74</xdr:row>
      <xdr:rowOff>34877</xdr:rowOff>
    </xdr:to>
    <xdr:sp macro="" textlink="">
      <xdr:nvSpPr>
        <xdr:cNvPr id="647" name="楕円 646"/>
        <xdr:cNvSpPr/>
      </xdr:nvSpPr>
      <xdr:spPr>
        <a:xfrm>
          <a:off x="14541500" y="1262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51404</xdr:rowOff>
    </xdr:from>
    <xdr:ext cx="599010" cy="259045"/>
    <xdr:sp macro="" textlink="">
      <xdr:nvSpPr>
        <xdr:cNvPr id="648" name="テキスト ボックス 647"/>
        <xdr:cNvSpPr txBox="1"/>
      </xdr:nvSpPr>
      <xdr:spPr>
        <a:xfrm>
          <a:off x="14292795" y="1239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141074</xdr:rowOff>
    </xdr:from>
    <xdr:to>
      <xdr:col>72</xdr:col>
      <xdr:colOff>38100</xdr:colOff>
      <xdr:row>74</xdr:row>
      <xdr:rowOff>71224</xdr:rowOff>
    </xdr:to>
    <xdr:sp macro="" textlink="">
      <xdr:nvSpPr>
        <xdr:cNvPr id="649" name="楕円 648"/>
        <xdr:cNvSpPr/>
      </xdr:nvSpPr>
      <xdr:spPr>
        <a:xfrm>
          <a:off x="13652500" y="1265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87751</xdr:rowOff>
    </xdr:from>
    <xdr:ext cx="599010" cy="259045"/>
    <xdr:sp macro="" textlink="">
      <xdr:nvSpPr>
        <xdr:cNvPr id="650" name="テキスト ボックス 649"/>
        <xdr:cNvSpPr txBox="1"/>
      </xdr:nvSpPr>
      <xdr:spPr>
        <a:xfrm>
          <a:off x="13403795" y="1243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166152</xdr:rowOff>
    </xdr:from>
    <xdr:to>
      <xdr:col>67</xdr:col>
      <xdr:colOff>101600</xdr:colOff>
      <xdr:row>73</xdr:row>
      <xdr:rowOff>96302</xdr:rowOff>
    </xdr:to>
    <xdr:sp macro="" textlink="">
      <xdr:nvSpPr>
        <xdr:cNvPr id="651" name="楕円 650"/>
        <xdr:cNvSpPr/>
      </xdr:nvSpPr>
      <xdr:spPr>
        <a:xfrm>
          <a:off x="12763500" y="1251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112829</xdr:rowOff>
    </xdr:from>
    <xdr:ext cx="599010" cy="259045"/>
    <xdr:sp macro="" textlink="">
      <xdr:nvSpPr>
        <xdr:cNvPr id="652" name="テキスト ボックス 651"/>
        <xdr:cNvSpPr txBox="1"/>
      </xdr:nvSpPr>
      <xdr:spPr>
        <a:xfrm>
          <a:off x="12514795" y="1228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6" name="直線コネクタ 675"/>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7" name="積立金最小値テキスト"/>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8" name="直線コネクタ 677"/>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9" name="積立金最大値テキスト"/>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80" name="直線コネクタ 679"/>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157428</xdr:rowOff>
    </xdr:from>
    <xdr:to>
      <xdr:col>85</xdr:col>
      <xdr:colOff>127000</xdr:colOff>
      <xdr:row>99</xdr:row>
      <xdr:rowOff>8041</xdr:rowOff>
    </xdr:to>
    <xdr:cxnSp macro="">
      <xdr:nvCxnSpPr>
        <xdr:cNvPr id="681" name="直線コネクタ 680"/>
        <xdr:cNvCxnSpPr/>
      </xdr:nvCxnSpPr>
      <xdr:spPr>
        <a:xfrm>
          <a:off x="15481300" y="16959528"/>
          <a:ext cx="838200" cy="2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130576</xdr:rowOff>
    </xdr:from>
    <xdr:ext cx="534377" cy="259045"/>
    <xdr:sp macro="" textlink="">
      <xdr:nvSpPr>
        <xdr:cNvPr id="682" name="積立金平均値テキスト"/>
        <xdr:cNvSpPr txBox="1"/>
      </xdr:nvSpPr>
      <xdr:spPr>
        <a:xfrm>
          <a:off x="16370300" y="16761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83" name="フローチャート: 判断 682"/>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157428</xdr:rowOff>
    </xdr:from>
    <xdr:to>
      <xdr:col>81</xdr:col>
      <xdr:colOff>50800</xdr:colOff>
      <xdr:row>99</xdr:row>
      <xdr:rowOff>20278</xdr:rowOff>
    </xdr:to>
    <xdr:cxnSp macro="">
      <xdr:nvCxnSpPr>
        <xdr:cNvPr id="684" name="直線コネクタ 683"/>
        <xdr:cNvCxnSpPr/>
      </xdr:nvCxnSpPr>
      <xdr:spPr>
        <a:xfrm flipV="1">
          <a:off x="14592300" y="16959528"/>
          <a:ext cx="889000" cy="3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85" name="フローチャート: 判断 684"/>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52453</xdr:rowOff>
    </xdr:from>
    <xdr:ext cx="534377" cy="259045"/>
    <xdr:sp macro="" textlink="">
      <xdr:nvSpPr>
        <xdr:cNvPr id="686" name="テキスト ボックス 685"/>
        <xdr:cNvSpPr txBox="1"/>
      </xdr:nvSpPr>
      <xdr:spPr>
        <a:xfrm>
          <a:off x="15214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2735</xdr:rowOff>
    </xdr:from>
    <xdr:to>
      <xdr:col>76</xdr:col>
      <xdr:colOff>114300</xdr:colOff>
      <xdr:row>99</xdr:row>
      <xdr:rowOff>20278</xdr:rowOff>
    </xdr:to>
    <xdr:cxnSp macro="">
      <xdr:nvCxnSpPr>
        <xdr:cNvPr id="687" name="直線コネクタ 686"/>
        <xdr:cNvCxnSpPr/>
      </xdr:nvCxnSpPr>
      <xdr:spPr>
        <a:xfrm>
          <a:off x="13703300" y="16976285"/>
          <a:ext cx="889000" cy="1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8" name="フローチャート: 判断 687"/>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67587</xdr:rowOff>
    </xdr:from>
    <xdr:ext cx="534377" cy="259045"/>
    <xdr:sp macro="" textlink="">
      <xdr:nvSpPr>
        <xdr:cNvPr id="689" name="テキスト ボックス 688"/>
        <xdr:cNvSpPr txBox="1"/>
      </xdr:nvSpPr>
      <xdr:spPr>
        <a:xfrm>
          <a:off x="14325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131493</xdr:rowOff>
    </xdr:from>
    <xdr:to>
      <xdr:col>71</xdr:col>
      <xdr:colOff>177800</xdr:colOff>
      <xdr:row>99</xdr:row>
      <xdr:rowOff>2735</xdr:rowOff>
    </xdr:to>
    <xdr:cxnSp macro="">
      <xdr:nvCxnSpPr>
        <xdr:cNvPr id="690" name="直線コネクタ 689"/>
        <xdr:cNvCxnSpPr/>
      </xdr:nvCxnSpPr>
      <xdr:spPr>
        <a:xfrm>
          <a:off x="12814300" y="16933593"/>
          <a:ext cx="889000" cy="4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91" name="フローチャート: 判断 690"/>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52635</xdr:rowOff>
    </xdr:from>
    <xdr:ext cx="534377" cy="259045"/>
    <xdr:sp macro="" textlink="">
      <xdr:nvSpPr>
        <xdr:cNvPr id="692" name="テキスト ボックス 691"/>
        <xdr:cNvSpPr txBox="1"/>
      </xdr:nvSpPr>
      <xdr:spPr>
        <a:xfrm>
          <a:off x="13436111" y="1702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130434</xdr:rowOff>
    </xdr:from>
    <xdr:to>
      <xdr:col>67</xdr:col>
      <xdr:colOff>101600</xdr:colOff>
      <xdr:row>99</xdr:row>
      <xdr:rowOff>60584</xdr:rowOff>
    </xdr:to>
    <xdr:sp macro="" textlink="">
      <xdr:nvSpPr>
        <xdr:cNvPr id="693" name="フローチャート: 判断 692"/>
        <xdr:cNvSpPr/>
      </xdr:nvSpPr>
      <xdr:spPr>
        <a:xfrm>
          <a:off x="12763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51711</xdr:rowOff>
    </xdr:from>
    <xdr:ext cx="534377" cy="259045"/>
    <xdr:sp macro="" textlink="">
      <xdr:nvSpPr>
        <xdr:cNvPr id="694" name="テキスト ボックス 693"/>
        <xdr:cNvSpPr txBox="1"/>
      </xdr:nvSpPr>
      <xdr:spPr>
        <a:xfrm>
          <a:off x="12547111" y="1702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128691</xdr:rowOff>
    </xdr:from>
    <xdr:to>
      <xdr:col>85</xdr:col>
      <xdr:colOff>177800</xdr:colOff>
      <xdr:row>99</xdr:row>
      <xdr:rowOff>58841</xdr:rowOff>
    </xdr:to>
    <xdr:sp macro="" textlink="">
      <xdr:nvSpPr>
        <xdr:cNvPr id="700" name="楕円 699"/>
        <xdr:cNvSpPr/>
      </xdr:nvSpPr>
      <xdr:spPr>
        <a:xfrm>
          <a:off x="16268700" y="169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86125</xdr:rowOff>
    </xdr:from>
    <xdr:ext cx="534377" cy="259045"/>
    <xdr:sp macro="" textlink="">
      <xdr:nvSpPr>
        <xdr:cNvPr id="701" name="積立金該当値テキスト"/>
        <xdr:cNvSpPr txBox="1"/>
      </xdr:nvSpPr>
      <xdr:spPr>
        <a:xfrm>
          <a:off x="16370300" y="168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106628</xdr:rowOff>
    </xdr:from>
    <xdr:to>
      <xdr:col>81</xdr:col>
      <xdr:colOff>101600</xdr:colOff>
      <xdr:row>99</xdr:row>
      <xdr:rowOff>36778</xdr:rowOff>
    </xdr:to>
    <xdr:sp macro="" textlink="">
      <xdr:nvSpPr>
        <xdr:cNvPr id="702" name="楕円 701"/>
        <xdr:cNvSpPr/>
      </xdr:nvSpPr>
      <xdr:spPr>
        <a:xfrm>
          <a:off x="15430500" y="1690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27905</xdr:rowOff>
    </xdr:from>
    <xdr:ext cx="534377" cy="259045"/>
    <xdr:sp macro="" textlink="">
      <xdr:nvSpPr>
        <xdr:cNvPr id="703" name="テキスト ボックス 702"/>
        <xdr:cNvSpPr txBox="1"/>
      </xdr:nvSpPr>
      <xdr:spPr>
        <a:xfrm>
          <a:off x="15214111" y="1700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140928</xdr:rowOff>
    </xdr:from>
    <xdr:to>
      <xdr:col>76</xdr:col>
      <xdr:colOff>165100</xdr:colOff>
      <xdr:row>99</xdr:row>
      <xdr:rowOff>71078</xdr:rowOff>
    </xdr:to>
    <xdr:sp macro="" textlink="">
      <xdr:nvSpPr>
        <xdr:cNvPr id="704" name="楕円 703"/>
        <xdr:cNvSpPr/>
      </xdr:nvSpPr>
      <xdr:spPr>
        <a:xfrm>
          <a:off x="14541500" y="169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62205</xdr:rowOff>
    </xdr:from>
    <xdr:ext cx="534377" cy="259045"/>
    <xdr:sp macro="" textlink="">
      <xdr:nvSpPr>
        <xdr:cNvPr id="705" name="テキスト ボックス 704"/>
        <xdr:cNvSpPr txBox="1"/>
      </xdr:nvSpPr>
      <xdr:spPr>
        <a:xfrm>
          <a:off x="14325111" y="1703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123385</xdr:rowOff>
    </xdr:from>
    <xdr:to>
      <xdr:col>72</xdr:col>
      <xdr:colOff>38100</xdr:colOff>
      <xdr:row>99</xdr:row>
      <xdr:rowOff>53535</xdr:rowOff>
    </xdr:to>
    <xdr:sp macro="" textlink="">
      <xdr:nvSpPr>
        <xdr:cNvPr id="706" name="楕円 705"/>
        <xdr:cNvSpPr/>
      </xdr:nvSpPr>
      <xdr:spPr>
        <a:xfrm>
          <a:off x="13652500" y="1692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70062</xdr:rowOff>
    </xdr:from>
    <xdr:ext cx="534377" cy="259045"/>
    <xdr:sp macro="" textlink="">
      <xdr:nvSpPr>
        <xdr:cNvPr id="707" name="テキスト ボックス 706"/>
        <xdr:cNvSpPr txBox="1"/>
      </xdr:nvSpPr>
      <xdr:spPr>
        <a:xfrm>
          <a:off x="13436111" y="1670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80693</xdr:rowOff>
    </xdr:from>
    <xdr:to>
      <xdr:col>67</xdr:col>
      <xdr:colOff>101600</xdr:colOff>
      <xdr:row>99</xdr:row>
      <xdr:rowOff>10843</xdr:rowOff>
    </xdr:to>
    <xdr:sp macro="" textlink="">
      <xdr:nvSpPr>
        <xdr:cNvPr id="708" name="楕円 707"/>
        <xdr:cNvSpPr/>
      </xdr:nvSpPr>
      <xdr:spPr>
        <a:xfrm>
          <a:off x="12763500" y="1688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27370</xdr:rowOff>
    </xdr:from>
    <xdr:ext cx="534377" cy="259045"/>
    <xdr:sp macro="" textlink="">
      <xdr:nvSpPr>
        <xdr:cNvPr id="709" name="テキスト ボックス 708"/>
        <xdr:cNvSpPr txBox="1"/>
      </xdr:nvSpPr>
      <xdr:spPr>
        <a:xfrm>
          <a:off x="12547111" y="1665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1" name="テキスト ボックス 73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35" name="直線コネクタ 734"/>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8" name="投資及び出資金最大値テキスト"/>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9" name="直線コネクタ 738"/>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17087</xdr:rowOff>
    </xdr:from>
    <xdr:ext cx="469744" cy="259045"/>
    <xdr:sp macro="" textlink="">
      <xdr:nvSpPr>
        <xdr:cNvPr id="741" name="投資及び出資金平均値テキスト"/>
        <xdr:cNvSpPr txBox="1"/>
      </xdr:nvSpPr>
      <xdr:spPr>
        <a:xfrm>
          <a:off x="22212300" y="653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42" name="フローチャート: 判断 741"/>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88608</xdr:rowOff>
    </xdr:from>
    <xdr:to>
      <xdr:col>111</xdr:col>
      <xdr:colOff>177800</xdr:colOff>
      <xdr:row>39</xdr:row>
      <xdr:rowOff>98878</xdr:rowOff>
    </xdr:to>
    <xdr:cxnSp macro="">
      <xdr:nvCxnSpPr>
        <xdr:cNvPr id="743" name="直線コネクタ 742"/>
        <xdr:cNvCxnSpPr/>
      </xdr:nvCxnSpPr>
      <xdr:spPr>
        <a:xfrm>
          <a:off x="20434300" y="6775158"/>
          <a:ext cx="889000" cy="1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44" name="フローチャート: 判断 743"/>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148783</xdr:rowOff>
    </xdr:from>
    <xdr:ext cx="469744" cy="259045"/>
    <xdr:sp macro="" textlink="">
      <xdr:nvSpPr>
        <xdr:cNvPr id="745" name="テキスト ボックス 744"/>
        <xdr:cNvSpPr txBox="1"/>
      </xdr:nvSpPr>
      <xdr:spPr>
        <a:xfrm>
          <a:off x="21088428" y="6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88608</xdr:rowOff>
    </xdr:from>
    <xdr:to>
      <xdr:col>107</xdr:col>
      <xdr:colOff>50800</xdr:colOff>
      <xdr:row>39</xdr:row>
      <xdr:rowOff>98503</xdr:rowOff>
    </xdr:to>
    <xdr:cxnSp macro="">
      <xdr:nvCxnSpPr>
        <xdr:cNvPr id="746" name="直線コネクタ 745"/>
        <xdr:cNvCxnSpPr/>
      </xdr:nvCxnSpPr>
      <xdr:spPr>
        <a:xfrm flipV="1">
          <a:off x="19545300" y="6775158"/>
          <a:ext cx="8890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7" name="フローチャート: 判断 746"/>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148685</xdr:rowOff>
    </xdr:from>
    <xdr:ext cx="469744" cy="259045"/>
    <xdr:sp macro="" textlink="">
      <xdr:nvSpPr>
        <xdr:cNvPr id="748" name="テキスト ボックス 747"/>
        <xdr:cNvSpPr txBox="1"/>
      </xdr:nvSpPr>
      <xdr:spPr>
        <a:xfrm>
          <a:off x="20199428" y="64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98503</xdr:rowOff>
    </xdr:from>
    <xdr:to>
      <xdr:col>102</xdr:col>
      <xdr:colOff>114300</xdr:colOff>
      <xdr:row>39</xdr:row>
      <xdr:rowOff>98520</xdr:rowOff>
    </xdr:to>
    <xdr:cxnSp macro="">
      <xdr:nvCxnSpPr>
        <xdr:cNvPr id="749" name="直線コネクタ 748"/>
        <xdr:cNvCxnSpPr/>
      </xdr:nvCxnSpPr>
      <xdr:spPr>
        <a:xfrm flipV="1">
          <a:off x="18656300" y="6785053"/>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50" name="フローチャート: 判断 749"/>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150759</xdr:rowOff>
    </xdr:from>
    <xdr:ext cx="378565" cy="259045"/>
    <xdr:sp macro="" textlink="">
      <xdr:nvSpPr>
        <xdr:cNvPr id="751" name="テキスト ボックス 750"/>
        <xdr:cNvSpPr txBox="1"/>
      </xdr:nvSpPr>
      <xdr:spPr>
        <a:xfrm>
          <a:off x="19356017" y="649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30329</xdr:rowOff>
    </xdr:from>
    <xdr:to>
      <xdr:col>98</xdr:col>
      <xdr:colOff>38100</xdr:colOff>
      <xdr:row>39</xdr:row>
      <xdr:rowOff>131929</xdr:rowOff>
    </xdr:to>
    <xdr:sp macro="" textlink="">
      <xdr:nvSpPr>
        <xdr:cNvPr id="752" name="フローチャート: 判断 751"/>
        <xdr:cNvSpPr/>
      </xdr:nvSpPr>
      <xdr:spPr>
        <a:xfrm>
          <a:off x="18605500" y="671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148456</xdr:rowOff>
    </xdr:from>
    <xdr:ext cx="469744" cy="259045"/>
    <xdr:sp macro="" textlink="">
      <xdr:nvSpPr>
        <xdr:cNvPr id="753" name="テキスト ボックス 752"/>
        <xdr:cNvSpPr txBox="1"/>
      </xdr:nvSpPr>
      <xdr:spPr>
        <a:xfrm>
          <a:off x="18421428" y="649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144087</xdr:rowOff>
    </xdr:from>
    <xdr:ext cx="249299" cy="259045"/>
    <xdr:sp macro="" textlink="">
      <xdr:nvSpPr>
        <xdr:cNvPr id="760" name="投資及び出資金該当値テキスト"/>
        <xdr:cNvSpPr txBox="1"/>
      </xdr:nvSpPr>
      <xdr:spPr>
        <a:xfrm>
          <a:off x="22212300" y="6659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37808</xdr:rowOff>
    </xdr:from>
    <xdr:to>
      <xdr:col>107</xdr:col>
      <xdr:colOff>101600</xdr:colOff>
      <xdr:row>39</xdr:row>
      <xdr:rowOff>139408</xdr:rowOff>
    </xdr:to>
    <xdr:sp macro="" textlink="">
      <xdr:nvSpPr>
        <xdr:cNvPr id="763" name="楕円 762"/>
        <xdr:cNvSpPr/>
      </xdr:nvSpPr>
      <xdr:spPr>
        <a:xfrm>
          <a:off x="20383500" y="672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130535</xdr:rowOff>
    </xdr:from>
    <xdr:ext cx="378565" cy="259045"/>
    <xdr:sp macro="" textlink="">
      <xdr:nvSpPr>
        <xdr:cNvPr id="764" name="テキスト ボックス 763"/>
        <xdr:cNvSpPr txBox="1"/>
      </xdr:nvSpPr>
      <xdr:spPr>
        <a:xfrm>
          <a:off x="20245017" y="6817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47703</xdr:rowOff>
    </xdr:from>
    <xdr:to>
      <xdr:col>102</xdr:col>
      <xdr:colOff>165100</xdr:colOff>
      <xdr:row>39</xdr:row>
      <xdr:rowOff>149303</xdr:rowOff>
    </xdr:to>
    <xdr:sp macro="" textlink="">
      <xdr:nvSpPr>
        <xdr:cNvPr id="765" name="楕円 764"/>
        <xdr:cNvSpPr/>
      </xdr:nvSpPr>
      <xdr:spPr>
        <a:xfrm>
          <a:off x="19494500" y="673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140430</xdr:rowOff>
    </xdr:from>
    <xdr:ext cx="313932" cy="259045"/>
    <xdr:sp macro="" textlink="">
      <xdr:nvSpPr>
        <xdr:cNvPr id="766" name="テキスト ボックス 765"/>
        <xdr:cNvSpPr txBox="1"/>
      </xdr:nvSpPr>
      <xdr:spPr>
        <a:xfrm>
          <a:off x="19388333" y="68269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47720</xdr:rowOff>
    </xdr:from>
    <xdr:to>
      <xdr:col>98</xdr:col>
      <xdr:colOff>38100</xdr:colOff>
      <xdr:row>39</xdr:row>
      <xdr:rowOff>149320</xdr:rowOff>
    </xdr:to>
    <xdr:sp macro="" textlink="">
      <xdr:nvSpPr>
        <xdr:cNvPr id="767" name="楕円 766"/>
        <xdr:cNvSpPr/>
      </xdr:nvSpPr>
      <xdr:spPr>
        <a:xfrm>
          <a:off x="18605500" y="67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140447</xdr:rowOff>
    </xdr:from>
    <xdr:ext cx="313932" cy="259045"/>
    <xdr:sp macro="" textlink="">
      <xdr:nvSpPr>
        <xdr:cNvPr id="768" name="テキスト ボックス 767"/>
        <xdr:cNvSpPr txBox="1"/>
      </xdr:nvSpPr>
      <xdr:spPr>
        <a:xfrm>
          <a:off x="18499333" y="6826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161326</xdr:rowOff>
    </xdr:from>
    <xdr:to>
      <xdr:col>116</xdr:col>
      <xdr:colOff>62864</xdr:colOff>
      <xdr:row>58</xdr:row>
      <xdr:rowOff>139700</xdr:rowOff>
    </xdr:to>
    <xdr:cxnSp macro="">
      <xdr:nvCxnSpPr>
        <xdr:cNvPr id="790" name="直線コネクタ 789"/>
        <xdr:cNvCxnSpPr/>
      </xdr:nvCxnSpPr>
      <xdr:spPr>
        <a:xfrm flipV="1">
          <a:off x="22159595" y="8733826"/>
          <a:ext cx="1269" cy="134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108003</xdr:rowOff>
    </xdr:from>
    <xdr:ext cx="534377" cy="259045"/>
    <xdr:sp macro="" textlink="">
      <xdr:nvSpPr>
        <xdr:cNvPr id="793" name="貸付金最大値テキスト"/>
        <xdr:cNvSpPr txBox="1"/>
      </xdr:nvSpPr>
      <xdr:spPr>
        <a:xfrm>
          <a:off x="22212300" y="85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161326</xdr:rowOff>
    </xdr:from>
    <xdr:to>
      <xdr:col>116</xdr:col>
      <xdr:colOff>152400</xdr:colOff>
      <xdr:row>50</xdr:row>
      <xdr:rowOff>161326</xdr:rowOff>
    </xdr:to>
    <xdr:cxnSp macro="">
      <xdr:nvCxnSpPr>
        <xdr:cNvPr id="794" name="直線コネクタ 793"/>
        <xdr:cNvCxnSpPr/>
      </xdr:nvCxnSpPr>
      <xdr:spPr>
        <a:xfrm>
          <a:off x="22072600" y="873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154056</xdr:rowOff>
    </xdr:from>
    <xdr:to>
      <xdr:col>116</xdr:col>
      <xdr:colOff>63500</xdr:colOff>
      <xdr:row>58</xdr:row>
      <xdr:rowOff>79578</xdr:rowOff>
    </xdr:to>
    <xdr:cxnSp macro="">
      <xdr:nvCxnSpPr>
        <xdr:cNvPr id="795" name="直線コネクタ 794"/>
        <xdr:cNvCxnSpPr/>
      </xdr:nvCxnSpPr>
      <xdr:spPr>
        <a:xfrm>
          <a:off x="21323300" y="9926706"/>
          <a:ext cx="838200" cy="9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10736</xdr:rowOff>
    </xdr:from>
    <xdr:ext cx="469744" cy="259045"/>
    <xdr:sp macro="" textlink="">
      <xdr:nvSpPr>
        <xdr:cNvPr id="796" name="貸付金平均値テキスト"/>
        <xdr:cNvSpPr txBox="1"/>
      </xdr:nvSpPr>
      <xdr:spPr>
        <a:xfrm>
          <a:off x="22212300" y="9783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159309</xdr:rowOff>
    </xdr:from>
    <xdr:to>
      <xdr:col>116</xdr:col>
      <xdr:colOff>114300</xdr:colOff>
      <xdr:row>58</xdr:row>
      <xdr:rowOff>89459</xdr:rowOff>
    </xdr:to>
    <xdr:sp macro="" textlink="">
      <xdr:nvSpPr>
        <xdr:cNvPr id="797" name="フローチャート: 判断 796"/>
        <xdr:cNvSpPr/>
      </xdr:nvSpPr>
      <xdr:spPr>
        <a:xfrm>
          <a:off x="221107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139288</xdr:rowOff>
    </xdr:from>
    <xdr:to>
      <xdr:col>111</xdr:col>
      <xdr:colOff>177800</xdr:colOff>
      <xdr:row>57</xdr:row>
      <xdr:rowOff>154056</xdr:rowOff>
    </xdr:to>
    <xdr:cxnSp macro="">
      <xdr:nvCxnSpPr>
        <xdr:cNvPr id="798" name="直線コネクタ 797"/>
        <xdr:cNvCxnSpPr/>
      </xdr:nvCxnSpPr>
      <xdr:spPr>
        <a:xfrm>
          <a:off x="20434300" y="9911938"/>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150622</xdr:rowOff>
    </xdr:from>
    <xdr:to>
      <xdr:col>112</xdr:col>
      <xdr:colOff>38100</xdr:colOff>
      <xdr:row>58</xdr:row>
      <xdr:rowOff>80772</xdr:rowOff>
    </xdr:to>
    <xdr:sp macro="" textlink="">
      <xdr:nvSpPr>
        <xdr:cNvPr id="799" name="フローチャート: 判断 798"/>
        <xdr:cNvSpPr/>
      </xdr:nvSpPr>
      <xdr:spPr>
        <a:xfrm>
          <a:off x="21272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71899</xdr:rowOff>
    </xdr:from>
    <xdr:ext cx="469744" cy="259045"/>
    <xdr:sp macro="" textlink="">
      <xdr:nvSpPr>
        <xdr:cNvPr id="800" name="テキスト ボックス 799"/>
        <xdr:cNvSpPr txBox="1"/>
      </xdr:nvSpPr>
      <xdr:spPr>
        <a:xfrm>
          <a:off x="21088428" y="1001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139288</xdr:rowOff>
    </xdr:from>
    <xdr:to>
      <xdr:col>107</xdr:col>
      <xdr:colOff>50800</xdr:colOff>
      <xdr:row>57</xdr:row>
      <xdr:rowOff>160365</xdr:rowOff>
    </xdr:to>
    <xdr:cxnSp macro="">
      <xdr:nvCxnSpPr>
        <xdr:cNvPr id="801" name="直線コネクタ 800"/>
        <xdr:cNvCxnSpPr/>
      </xdr:nvCxnSpPr>
      <xdr:spPr>
        <a:xfrm flipV="1">
          <a:off x="19545300" y="9911938"/>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142438</xdr:rowOff>
    </xdr:from>
    <xdr:to>
      <xdr:col>107</xdr:col>
      <xdr:colOff>101600</xdr:colOff>
      <xdr:row>58</xdr:row>
      <xdr:rowOff>72588</xdr:rowOff>
    </xdr:to>
    <xdr:sp macro="" textlink="">
      <xdr:nvSpPr>
        <xdr:cNvPr id="802" name="フローチャート: 判断 801"/>
        <xdr:cNvSpPr/>
      </xdr:nvSpPr>
      <xdr:spPr>
        <a:xfrm>
          <a:off x="20383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63715</xdr:rowOff>
    </xdr:from>
    <xdr:ext cx="469744" cy="259045"/>
    <xdr:sp macro="" textlink="">
      <xdr:nvSpPr>
        <xdr:cNvPr id="803" name="テキスト ボックス 802"/>
        <xdr:cNvSpPr txBox="1"/>
      </xdr:nvSpPr>
      <xdr:spPr>
        <a:xfrm>
          <a:off x="20199428" y="1000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160365</xdr:rowOff>
    </xdr:from>
    <xdr:to>
      <xdr:col>102</xdr:col>
      <xdr:colOff>114300</xdr:colOff>
      <xdr:row>58</xdr:row>
      <xdr:rowOff>1649</xdr:rowOff>
    </xdr:to>
    <xdr:cxnSp macro="">
      <xdr:nvCxnSpPr>
        <xdr:cNvPr id="804" name="直線コネクタ 803"/>
        <xdr:cNvCxnSpPr/>
      </xdr:nvCxnSpPr>
      <xdr:spPr>
        <a:xfrm flipV="1">
          <a:off x="18656300" y="9933015"/>
          <a:ext cx="889000" cy="1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139421</xdr:rowOff>
    </xdr:from>
    <xdr:to>
      <xdr:col>102</xdr:col>
      <xdr:colOff>165100</xdr:colOff>
      <xdr:row>58</xdr:row>
      <xdr:rowOff>69571</xdr:rowOff>
    </xdr:to>
    <xdr:sp macro="" textlink="">
      <xdr:nvSpPr>
        <xdr:cNvPr id="805" name="フローチャート: 判断 804"/>
        <xdr:cNvSpPr/>
      </xdr:nvSpPr>
      <xdr:spPr>
        <a:xfrm>
          <a:off x="19494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60698</xdr:rowOff>
    </xdr:from>
    <xdr:ext cx="469744" cy="259045"/>
    <xdr:sp macro="" textlink="">
      <xdr:nvSpPr>
        <xdr:cNvPr id="806" name="テキスト ボックス 805"/>
        <xdr:cNvSpPr txBox="1"/>
      </xdr:nvSpPr>
      <xdr:spPr>
        <a:xfrm>
          <a:off x="19310428" y="1000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143878</xdr:rowOff>
    </xdr:from>
    <xdr:to>
      <xdr:col>98</xdr:col>
      <xdr:colOff>38100</xdr:colOff>
      <xdr:row>58</xdr:row>
      <xdr:rowOff>74028</xdr:rowOff>
    </xdr:to>
    <xdr:sp macro="" textlink="">
      <xdr:nvSpPr>
        <xdr:cNvPr id="807" name="フローチャート: 判断 806"/>
        <xdr:cNvSpPr/>
      </xdr:nvSpPr>
      <xdr:spPr>
        <a:xfrm>
          <a:off x="18605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65155</xdr:rowOff>
    </xdr:from>
    <xdr:ext cx="469744" cy="259045"/>
    <xdr:sp macro="" textlink="">
      <xdr:nvSpPr>
        <xdr:cNvPr id="808" name="テキスト ボックス 807"/>
        <xdr:cNvSpPr txBox="1"/>
      </xdr:nvSpPr>
      <xdr:spPr>
        <a:xfrm>
          <a:off x="18421428" y="1000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28778</xdr:rowOff>
    </xdr:from>
    <xdr:to>
      <xdr:col>116</xdr:col>
      <xdr:colOff>114300</xdr:colOff>
      <xdr:row>58</xdr:row>
      <xdr:rowOff>130378</xdr:rowOff>
    </xdr:to>
    <xdr:sp macro="" textlink="">
      <xdr:nvSpPr>
        <xdr:cNvPr id="814" name="楕円 813"/>
        <xdr:cNvSpPr/>
      </xdr:nvSpPr>
      <xdr:spPr>
        <a:xfrm>
          <a:off x="22110700" y="997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137736</xdr:rowOff>
    </xdr:from>
    <xdr:ext cx="469744" cy="259045"/>
    <xdr:sp macro="" textlink="">
      <xdr:nvSpPr>
        <xdr:cNvPr id="815" name="貸付金該当値テキスト"/>
        <xdr:cNvSpPr txBox="1"/>
      </xdr:nvSpPr>
      <xdr:spPr>
        <a:xfrm>
          <a:off x="22212300" y="991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103256</xdr:rowOff>
    </xdr:from>
    <xdr:to>
      <xdr:col>112</xdr:col>
      <xdr:colOff>38100</xdr:colOff>
      <xdr:row>58</xdr:row>
      <xdr:rowOff>33406</xdr:rowOff>
    </xdr:to>
    <xdr:sp macro="" textlink="">
      <xdr:nvSpPr>
        <xdr:cNvPr id="816" name="楕円 815"/>
        <xdr:cNvSpPr/>
      </xdr:nvSpPr>
      <xdr:spPr>
        <a:xfrm>
          <a:off x="21272500" y="987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49933</xdr:rowOff>
    </xdr:from>
    <xdr:ext cx="469744" cy="259045"/>
    <xdr:sp macro="" textlink="">
      <xdr:nvSpPr>
        <xdr:cNvPr id="817" name="テキスト ボックス 816"/>
        <xdr:cNvSpPr txBox="1"/>
      </xdr:nvSpPr>
      <xdr:spPr>
        <a:xfrm>
          <a:off x="21088428" y="965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88488</xdr:rowOff>
    </xdr:from>
    <xdr:to>
      <xdr:col>107</xdr:col>
      <xdr:colOff>101600</xdr:colOff>
      <xdr:row>58</xdr:row>
      <xdr:rowOff>18638</xdr:rowOff>
    </xdr:to>
    <xdr:sp macro="" textlink="">
      <xdr:nvSpPr>
        <xdr:cNvPr id="818" name="楕円 817"/>
        <xdr:cNvSpPr/>
      </xdr:nvSpPr>
      <xdr:spPr>
        <a:xfrm>
          <a:off x="20383500" y="98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35165</xdr:rowOff>
    </xdr:from>
    <xdr:ext cx="469744" cy="259045"/>
    <xdr:sp macro="" textlink="">
      <xdr:nvSpPr>
        <xdr:cNvPr id="819" name="テキスト ボックス 818"/>
        <xdr:cNvSpPr txBox="1"/>
      </xdr:nvSpPr>
      <xdr:spPr>
        <a:xfrm>
          <a:off x="20199428" y="96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109565</xdr:rowOff>
    </xdr:from>
    <xdr:to>
      <xdr:col>102</xdr:col>
      <xdr:colOff>165100</xdr:colOff>
      <xdr:row>58</xdr:row>
      <xdr:rowOff>39715</xdr:rowOff>
    </xdr:to>
    <xdr:sp macro="" textlink="">
      <xdr:nvSpPr>
        <xdr:cNvPr id="820" name="楕円 819"/>
        <xdr:cNvSpPr/>
      </xdr:nvSpPr>
      <xdr:spPr>
        <a:xfrm>
          <a:off x="19494500" y="98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56242</xdr:rowOff>
    </xdr:from>
    <xdr:ext cx="469744" cy="259045"/>
    <xdr:sp macro="" textlink="">
      <xdr:nvSpPr>
        <xdr:cNvPr id="821" name="テキスト ボックス 820"/>
        <xdr:cNvSpPr txBox="1"/>
      </xdr:nvSpPr>
      <xdr:spPr>
        <a:xfrm>
          <a:off x="19310428" y="965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122299</xdr:rowOff>
    </xdr:from>
    <xdr:to>
      <xdr:col>98</xdr:col>
      <xdr:colOff>38100</xdr:colOff>
      <xdr:row>58</xdr:row>
      <xdr:rowOff>52449</xdr:rowOff>
    </xdr:to>
    <xdr:sp macro="" textlink="">
      <xdr:nvSpPr>
        <xdr:cNvPr id="822" name="楕円 821"/>
        <xdr:cNvSpPr/>
      </xdr:nvSpPr>
      <xdr:spPr>
        <a:xfrm>
          <a:off x="18605500" y="98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68976</xdr:rowOff>
    </xdr:from>
    <xdr:ext cx="469744" cy="259045"/>
    <xdr:sp macro="" textlink="">
      <xdr:nvSpPr>
        <xdr:cNvPr id="823" name="テキスト ボックス 822"/>
        <xdr:cNvSpPr txBox="1"/>
      </xdr:nvSpPr>
      <xdr:spPr>
        <a:xfrm>
          <a:off x="18421428" y="967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24346</xdr:rowOff>
    </xdr:from>
    <xdr:to>
      <xdr:col>116</xdr:col>
      <xdr:colOff>62864</xdr:colOff>
      <xdr:row>77</xdr:row>
      <xdr:rowOff>108572</xdr:rowOff>
    </xdr:to>
    <xdr:cxnSp macro="">
      <xdr:nvCxnSpPr>
        <xdr:cNvPr id="847" name="直線コネクタ 846"/>
        <xdr:cNvCxnSpPr/>
      </xdr:nvCxnSpPr>
      <xdr:spPr>
        <a:xfrm flipV="1">
          <a:off x="22159595" y="12025846"/>
          <a:ext cx="1269" cy="12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112399</xdr:rowOff>
    </xdr:from>
    <xdr:ext cx="534377" cy="259045"/>
    <xdr:sp macro="" textlink="">
      <xdr:nvSpPr>
        <xdr:cNvPr id="848" name="繰出金最小値テキスト"/>
        <xdr:cNvSpPr txBox="1"/>
      </xdr:nvSpPr>
      <xdr:spPr>
        <a:xfrm>
          <a:off x="22212300" y="133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108572</xdr:rowOff>
    </xdr:from>
    <xdr:to>
      <xdr:col>116</xdr:col>
      <xdr:colOff>152400</xdr:colOff>
      <xdr:row>77</xdr:row>
      <xdr:rowOff>108572</xdr:rowOff>
    </xdr:to>
    <xdr:cxnSp macro="">
      <xdr:nvCxnSpPr>
        <xdr:cNvPr id="849" name="直線コネクタ 848"/>
        <xdr:cNvCxnSpPr/>
      </xdr:nvCxnSpPr>
      <xdr:spPr>
        <a:xfrm>
          <a:off x="22072600" y="133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142473</xdr:rowOff>
    </xdr:from>
    <xdr:ext cx="599010" cy="259045"/>
    <xdr:sp macro="" textlink="">
      <xdr:nvSpPr>
        <xdr:cNvPr id="850" name="繰出金最大値テキスト"/>
        <xdr:cNvSpPr txBox="1"/>
      </xdr:nvSpPr>
      <xdr:spPr>
        <a:xfrm>
          <a:off x="22212300" y="1180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24346</xdr:rowOff>
    </xdr:from>
    <xdr:to>
      <xdr:col>116</xdr:col>
      <xdr:colOff>152400</xdr:colOff>
      <xdr:row>70</xdr:row>
      <xdr:rowOff>24346</xdr:rowOff>
    </xdr:to>
    <xdr:cxnSp macro="">
      <xdr:nvCxnSpPr>
        <xdr:cNvPr id="851" name="直線コネクタ 850"/>
        <xdr:cNvCxnSpPr/>
      </xdr:nvCxnSpPr>
      <xdr:spPr>
        <a:xfrm>
          <a:off x="22072600" y="1202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157544</xdr:rowOff>
    </xdr:from>
    <xdr:to>
      <xdr:col>116</xdr:col>
      <xdr:colOff>63500</xdr:colOff>
      <xdr:row>73</xdr:row>
      <xdr:rowOff>163322</xdr:rowOff>
    </xdr:to>
    <xdr:cxnSp macro="">
      <xdr:nvCxnSpPr>
        <xdr:cNvPr id="852" name="直線コネクタ 851"/>
        <xdr:cNvCxnSpPr/>
      </xdr:nvCxnSpPr>
      <xdr:spPr>
        <a:xfrm flipV="1">
          <a:off x="21323300" y="12673394"/>
          <a:ext cx="8382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110012</xdr:rowOff>
    </xdr:from>
    <xdr:ext cx="534377" cy="259045"/>
    <xdr:sp macro="" textlink="">
      <xdr:nvSpPr>
        <xdr:cNvPr id="853" name="繰出金平均値テキスト"/>
        <xdr:cNvSpPr txBox="1"/>
      </xdr:nvSpPr>
      <xdr:spPr>
        <a:xfrm>
          <a:off x="22212300" y="12454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87135</xdr:rowOff>
    </xdr:from>
    <xdr:to>
      <xdr:col>116</xdr:col>
      <xdr:colOff>114300</xdr:colOff>
      <xdr:row>74</xdr:row>
      <xdr:rowOff>17285</xdr:rowOff>
    </xdr:to>
    <xdr:sp macro="" textlink="">
      <xdr:nvSpPr>
        <xdr:cNvPr id="854" name="フローチャート: 判断 853"/>
        <xdr:cNvSpPr/>
      </xdr:nvSpPr>
      <xdr:spPr>
        <a:xfrm>
          <a:off x="22110700" y="126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163322</xdr:rowOff>
    </xdr:from>
    <xdr:to>
      <xdr:col>111</xdr:col>
      <xdr:colOff>177800</xdr:colOff>
      <xdr:row>74</xdr:row>
      <xdr:rowOff>1371</xdr:rowOff>
    </xdr:to>
    <xdr:cxnSp macro="">
      <xdr:nvCxnSpPr>
        <xdr:cNvPr id="855" name="直線コネクタ 854"/>
        <xdr:cNvCxnSpPr/>
      </xdr:nvCxnSpPr>
      <xdr:spPr>
        <a:xfrm flipV="1">
          <a:off x="20434300" y="12679172"/>
          <a:ext cx="889000" cy="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93675</xdr:rowOff>
    </xdr:from>
    <xdr:to>
      <xdr:col>112</xdr:col>
      <xdr:colOff>38100</xdr:colOff>
      <xdr:row>74</xdr:row>
      <xdr:rowOff>23825</xdr:rowOff>
    </xdr:to>
    <xdr:sp macro="" textlink="">
      <xdr:nvSpPr>
        <xdr:cNvPr id="856" name="フローチャート: 判断 855"/>
        <xdr:cNvSpPr/>
      </xdr:nvSpPr>
      <xdr:spPr>
        <a:xfrm>
          <a:off x="212725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40352</xdr:rowOff>
    </xdr:from>
    <xdr:ext cx="534377" cy="259045"/>
    <xdr:sp macro="" textlink="">
      <xdr:nvSpPr>
        <xdr:cNvPr id="857" name="テキスト ボックス 856"/>
        <xdr:cNvSpPr txBox="1"/>
      </xdr:nvSpPr>
      <xdr:spPr>
        <a:xfrm>
          <a:off x="21056111" y="1238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1371</xdr:rowOff>
    </xdr:from>
    <xdr:to>
      <xdr:col>107</xdr:col>
      <xdr:colOff>50800</xdr:colOff>
      <xdr:row>74</xdr:row>
      <xdr:rowOff>32271</xdr:rowOff>
    </xdr:to>
    <xdr:cxnSp macro="">
      <xdr:nvCxnSpPr>
        <xdr:cNvPr id="858" name="直線コネクタ 857"/>
        <xdr:cNvCxnSpPr/>
      </xdr:nvCxnSpPr>
      <xdr:spPr>
        <a:xfrm flipV="1">
          <a:off x="19545300" y="12688671"/>
          <a:ext cx="889000" cy="3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78054</xdr:rowOff>
    </xdr:from>
    <xdr:to>
      <xdr:col>107</xdr:col>
      <xdr:colOff>101600</xdr:colOff>
      <xdr:row>74</xdr:row>
      <xdr:rowOff>8204</xdr:rowOff>
    </xdr:to>
    <xdr:sp macro="" textlink="">
      <xdr:nvSpPr>
        <xdr:cNvPr id="859" name="フローチャート: 判断 858"/>
        <xdr:cNvSpPr/>
      </xdr:nvSpPr>
      <xdr:spPr>
        <a:xfrm>
          <a:off x="20383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24731</xdr:rowOff>
    </xdr:from>
    <xdr:ext cx="534377" cy="259045"/>
    <xdr:sp macro="" textlink="">
      <xdr:nvSpPr>
        <xdr:cNvPr id="860" name="テキスト ボックス 859"/>
        <xdr:cNvSpPr txBox="1"/>
      </xdr:nvSpPr>
      <xdr:spPr>
        <a:xfrm>
          <a:off x="20167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32271</xdr:rowOff>
    </xdr:from>
    <xdr:to>
      <xdr:col>102</xdr:col>
      <xdr:colOff>114300</xdr:colOff>
      <xdr:row>74</xdr:row>
      <xdr:rowOff>88100</xdr:rowOff>
    </xdr:to>
    <xdr:cxnSp macro="">
      <xdr:nvCxnSpPr>
        <xdr:cNvPr id="861" name="直線コネクタ 860"/>
        <xdr:cNvCxnSpPr/>
      </xdr:nvCxnSpPr>
      <xdr:spPr>
        <a:xfrm flipV="1">
          <a:off x="18656300" y="12719571"/>
          <a:ext cx="889000" cy="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91072</xdr:rowOff>
    </xdr:from>
    <xdr:to>
      <xdr:col>102</xdr:col>
      <xdr:colOff>165100</xdr:colOff>
      <xdr:row>74</xdr:row>
      <xdr:rowOff>21222</xdr:rowOff>
    </xdr:to>
    <xdr:sp macro="" textlink="">
      <xdr:nvSpPr>
        <xdr:cNvPr id="862" name="フローチャート: 判断 861"/>
        <xdr:cNvSpPr/>
      </xdr:nvSpPr>
      <xdr:spPr>
        <a:xfrm>
          <a:off x="19494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37749</xdr:rowOff>
    </xdr:from>
    <xdr:ext cx="534377" cy="259045"/>
    <xdr:sp macro="" textlink="">
      <xdr:nvSpPr>
        <xdr:cNvPr id="863" name="テキスト ボックス 862"/>
        <xdr:cNvSpPr txBox="1"/>
      </xdr:nvSpPr>
      <xdr:spPr>
        <a:xfrm>
          <a:off x="19278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88112</xdr:rowOff>
    </xdr:from>
    <xdr:to>
      <xdr:col>98</xdr:col>
      <xdr:colOff>38100</xdr:colOff>
      <xdr:row>74</xdr:row>
      <xdr:rowOff>18262</xdr:rowOff>
    </xdr:to>
    <xdr:sp macro="" textlink="">
      <xdr:nvSpPr>
        <xdr:cNvPr id="864" name="フローチャート: 判断 863"/>
        <xdr:cNvSpPr/>
      </xdr:nvSpPr>
      <xdr:spPr>
        <a:xfrm>
          <a:off x="18605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34789</xdr:rowOff>
    </xdr:from>
    <xdr:ext cx="534377" cy="259045"/>
    <xdr:sp macro="" textlink="">
      <xdr:nvSpPr>
        <xdr:cNvPr id="865" name="テキスト ボックス 864"/>
        <xdr:cNvSpPr txBox="1"/>
      </xdr:nvSpPr>
      <xdr:spPr>
        <a:xfrm>
          <a:off x="18389111" y="123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106744</xdr:rowOff>
    </xdr:from>
    <xdr:to>
      <xdr:col>116</xdr:col>
      <xdr:colOff>114300</xdr:colOff>
      <xdr:row>74</xdr:row>
      <xdr:rowOff>36894</xdr:rowOff>
    </xdr:to>
    <xdr:sp macro="" textlink="">
      <xdr:nvSpPr>
        <xdr:cNvPr id="871" name="楕円 870"/>
        <xdr:cNvSpPr/>
      </xdr:nvSpPr>
      <xdr:spPr>
        <a:xfrm>
          <a:off x="22110700" y="1262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85171</xdr:rowOff>
    </xdr:from>
    <xdr:ext cx="534377" cy="259045"/>
    <xdr:sp macro="" textlink="">
      <xdr:nvSpPr>
        <xdr:cNvPr id="872" name="繰出金該当値テキスト"/>
        <xdr:cNvSpPr txBox="1"/>
      </xdr:nvSpPr>
      <xdr:spPr>
        <a:xfrm>
          <a:off x="22212300" y="1260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112522</xdr:rowOff>
    </xdr:from>
    <xdr:to>
      <xdr:col>112</xdr:col>
      <xdr:colOff>38100</xdr:colOff>
      <xdr:row>74</xdr:row>
      <xdr:rowOff>42672</xdr:rowOff>
    </xdr:to>
    <xdr:sp macro="" textlink="">
      <xdr:nvSpPr>
        <xdr:cNvPr id="873" name="楕円 872"/>
        <xdr:cNvSpPr/>
      </xdr:nvSpPr>
      <xdr:spPr>
        <a:xfrm>
          <a:off x="21272500" y="1262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33799</xdr:rowOff>
    </xdr:from>
    <xdr:ext cx="534377" cy="259045"/>
    <xdr:sp macro="" textlink="">
      <xdr:nvSpPr>
        <xdr:cNvPr id="874" name="テキスト ボックス 873"/>
        <xdr:cNvSpPr txBox="1"/>
      </xdr:nvSpPr>
      <xdr:spPr>
        <a:xfrm>
          <a:off x="21056111" y="1272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122021</xdr:rowOff>
    </xdr:from>
    <xdr:to>
      <xdr:col>107</xdr:col>
      <xdr:colOff>101600</xdr:colOff>
      <xdr:row>74</xdr:row>
      <xdr:rowOff>52171</xdr:rowOff>
    </xdr:to>
    <xdr:sp macro="" textlink="">
      <xdr:nvSpPr>
        <xdr:cNvPr id="875" name="楕円 874"/>
        <xdr:cNvSpPr/>
      </xdr:nvSpPr>
      <xdr:spPr>
        <a:xfrm>
          <a:off x="20383500" y="1263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43298</xdr:rowOff>
    </xdr:from>
    <xdr:ext cx="534377" cy="259045"/>
    <xdr:sp macro="" textlink="">
      <xdr:nvSpPr>
        <xdr:cNvPr id="876" name="テキスト ボックス 875"/>
        <xdr:cNvSpPr txBox="1"/>
      </xdr:nvSpPr>
      <xdr:spPr>
        <a:xfrm>
          <a:off x="20167111" y="1273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152921</xdr:rowOff>
    </xdr:from>
    <xdr:to>
      <xdr:col>102</xdr:col>
      <xdr:colOff>165100</xdr:colOff>
      <xdr:row>74</xdr:row>
      <xdr:rowOff>83071</xdr:rowOff>
    </xdr:to>
    <xdr:sp macro="" textlink="">
      <xdr:nvSpPr>
        <xdr:cNvPr id="877" name="楕円 876"/>
        <xdr:cNvSpPr/>
      </xdr:nvSpPr>
      <xdr:spPr>
        <a:xfrm>
          <a:off x="19494500" y="126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74198</xdr:rowOff>
    </xdr:from>
    <xdr:ext cx="534377" cy="259045"/>
    <xdr:sp macro="" textlink="">
      <xdr:nvSpPr>
        <xdr:cNvPr id="878" name="テキスト ボックス 877"/>
        <xdr:cNvSpPr txBox="1"/>
      </xdr:nvSpPr>
      <xdr:spPr>
        <a:xfrm>
          <a:off x="19278111" y="1276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37300</xdr:rowOff>
    </xdr:from>
    <xdr:to>
      <xdr:col>98</xdr:col>
      <xdr:colOff>38100</xdr:colOff>
      <xdr:row>74</xdr:row>
      <xdr:rowOff>138900</xdr:rowOff>
    </xdr:to>
    <xdr:sp macro="" textlink="">
      <xdr:nvSpPr>
        <xdr:cNvPr id="879" name="楕円 878"/>
        <xdr:cNvSpPr/>
      </xdr:nvSpPr>
      <xdr:spPr>
        <a:xfrm>
          <a:off x="18605500" y="127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130027</xdr:rowOff>
    </xdr:from>
    <xdr:ext cx="534377" cy="259045"/>
    <xdr:sp macro="" textlink="">
      <xdr:nvSpPr>
        <xdr:cNvPr id="880" name="テキスト ボックス 879"/>
        <xdr:cNvSpPr txBox="1"/>
      </xdr:nvSpPr>
      <xdr:spPr>
        <a:xfrm>
          <a:off x="18389111" y="1281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800,927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a:t>
          </a:r>
          <a:r>
            <a:rPr kumimoji="1" lang="ja-JP" altLang="en-US" sz="1300">
              <a:latin typeface="ＭＳ Ｐゴシック" panose="020B0600070205080204" pitchFamily="50" charset="-128"/>
              <a:ea typeface="ＭＳ Ｐゴシック" panose="020B0600070205080204" pitchFamily="50" charset="-128"/>
            </a:rPr>
            <a:t>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133,034</a:t>
          </a:r>
          <a:r>
            <a:rPr kumimoji="1" lang="ja-JP" altLang="en-US" sz="1300">
              <a:latin typeface="ＭＳ Ｐゴシック" panose="020B0600070205080204" pitchFamily="50" charset="-128"/>
              <a:ea typeface="ＭＳ Ｐゴシック" panose="020B0600070205080204" pitchFamily="50" charset="-128"/>
            </a:rPr>
            <a:t>円となっており、類似団体を大きく上回るのは、保育所が直営である影響もあるが、依然として類似団体より高い数値であるため、引き続き、類似団体との乖離が大きくならないように、給与水準の適正化を図っていく必要がある。</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137,351</a:t>
          </a:r>
          <a:r>
            <a:rPr kumimoji="1" lang="ja-JP" altLang="en-US" sz="1300">
              <a:latin typeface="ＭＳ Ｐゴシック" panose="020B0600070205080204" pitchFamily="50" charset="-128"/>
              <a:ea typeface="ＭＳ Ｐゴシック" panose="020B0600070205080204" pitchFamily="50" charset="-128"/>
            </a:rPr>
            <a:t>円となっており、臨時職員の増大や業務のアウトソーシング、情報センター事業に伴う保守料等の経費は大幅な減少が見込めない状況であるが、適時、全体経費の見直しを行い、経常経費の削減に努めたい。</a:t>
          </a:r>
        </a:p>
        <a:p>
          <a:r>
            <a:rPr kumimoji="1" lang="ja-JP" altLang="en-US" sz="1300">
              <a:latin typeface="ＭＳ Ｐゴシック" panose="020B0600070205080204" pitchFamily="50" charset="-128"/>
              <a:ea typeface="ＭＳ Ｐゴシック" panose="020B0600070205080204" pitchFamily="50" charset="-128"/>
            </a:rPr>
            <a:t>普通建設事業費は一人当たり</a:t>
          </a:r>
          <a:r>
            <a:rPr kumimoji="1" lang="en-US" altLang="ja-JP" sz="1300">
              <a:latin typeface="ＭＳ Ｐゴシック" panose="020B0600070205080204" pitchFamily="50" charset="-128"/>
              <a:ea typeface="ＭＳ Ｐゴシック" panose="020B0600070205080204" pitchFamily="50" charset="-128"/>
            </a:rPr>
            <a:t>148,227</a:t>
          </a:r>
          <a:r>
            <a:rPr kumimoji="1" lang="ja-JP" altLang="en-US" sz="1300">
              <a:latin typeface="ＭＳ Ｐゴシック" panose="020B0600070205080204" pitchFamily="50" charset="-128"/>
              <a:ea typeface="ＭＳ Ｐゴシック" panose="020B0600070205080204" pitchFamily="50" charset="-128"/>
            </a:rPr>
            <a:t>円となっており、昨年と比べ、類似団体との差は縮小した。これは、庁舎建設事業などの大型事業が終了したことによるものである。今後も引き続き公共施設等総合管理計画に基づき、直営保育所の事業の精査を行いながら、事業費の減少を目指していくこととする。</a:t>
          </a:r>
        </a:p>
        <a:p>
          <a:r>
            <a:rPr kumimoji="1" lang="ja-JP" altLang="en-US" sz="1300">
              <a:latin typeface="ＭＳ Ｐゴシック" panose="020B0600070205080204" pitchFamily="50" charset="-128"/>
              <a:ea typeface="ＭＳ Ｐゴシック" panose="020B0600070205080204" pitchFamily="50" charset="-128"/>
            </a:rPr>
            <a:t>公債費は、住民一人当たりで</a:t>
          </a:r>
          <a:r>
            <a:rPr kumimoji="1" lang="en-US" altLang="ja-JP" sz="1300">
              <a:latin typeface="ＭＳ Ｐゴシック" panose="020B0600070205080204" pitchFamily="50" charset="-128"/>
              <a:ea typeface="ＭＳ Ｐゴシック" panose="020B0600070205080204" pitchFamily="50" charset="-128"/>
            </a:rPr>
            <a:t>126,042</a:t>
          </a:r>
          <a:r>
            <a:rPr kumimoji="1" lang="ja-JP" altLang="en-US" sz="1300">
              <a:latin typeface="ＭＳ Ｐゴシック" panose="020B0600070205080204" pitchFamily="50" charset="-128"/>
              <a:ea typeface="ＭＳ Ｐゴシック" panose="020B0600070205080204" pitchFamily="50" charset="-128"/>
            </a:rPr>
            <a:t>円となっており、依然として類似団体と平均よりも高い数値だが、昨年行った繰上償還により減となっているため、今後も繰上償還を実施しながら、公債費の更なる削減に努めたい。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11,252
11,134
188.46
9,068,023
9,012,030
44,351
5,007,300
13,717,012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113248</xdr:rowOff>
    </xdr:from>
    <xdr:to>
      <xdr:col>24</xdr:col>
      <xdr:colOff>63500</xdr:colOff>
      <xdr:row>36</xdr:row>
      <xdr:rowOff>147211</xdr:rowOff>
    </xdr:to>
    <xdr:cxnSp macro="">
      <xdr:nvCxnSpPr>
        <xdr:cNvPr id="63" name="直線コネクタ 62"/>
        <xdr:cNvCxnSpPr/>
      </xdr:nvCxnSpPr>
      <xdr:spPr>
        <a:xfrm>
          <a:off x="3797300" y="6285448"/>
          <a:ext cx="838200" cy="3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3355</xdr:rowOff>
    </xdr:from>
    <xdr:ext cx="469744" cy="259045"/>
    <xdr:sp macro="" textlink="">
      <xdr:nvSpPr>
        <xdr:cNvPr id="64" name="議会費平均値テキスト"/>
        <xdr:cNvSpPr txBox="1"/>
      </xdr:nvSpPr>
      <xdr:spPr>
        <a:xfrm>
          <a:off x="4686300" y="5832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113248</xdr:rowOff>
    </xdr:from>
    <xdr:to>
      <xdr:col>19</xdr:col>
      <xdr:colOff>177800</xdr:colOff>
      <xdr:row>36</xdr:row>
      <xdr:rowOff>124351</xdr:rowOff>
    </xdr:to>
    <xdr:cxnSp macro="">
      <xdr:nvCxnSpPr>
        <xdr:cNvPr id="66" name="直線コネクタ 65"/>
        <xdr:cNvCxnSpPr/>
      </xdr:nvCxnSpPr>
      <xdr:spPr>
        <a:xfrm flipV="1">
          <a:off x="2908300" y="6285448"/>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126364</xdr:rowOff>
    </xdr:from>
    <xdr:ext cx="469744" cy="259045"/>
    <xdr:sp macro="" textlink="">
      <xdr:nvSpPr>
        <xdr:cNvPr id="68" name="テキスト ボックス 67"/>
        <xdr:cNvSpPr txBox="1"/>
      </xdr:nvSpPr>
      <xdr:spPr>
        <a:xfrm>
          <a:off x="3562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8092</xdr:rowOff>
    </xdr:from>
    <xdr:to>
      <xdr:col>15</xdr:col>
      <xdr:colOff>50800</xdr:colOff>
      <xdr:row>36</xdr:row>
      <xdr:rowOff>124351</xdr:rowOff>
    </xdr:to>
    <xdr:cxnSp macro="">
      <xdr:nvCxnSpPr>
        <xdr:cNvPr id="69" name="直線コネクタ 68"/>
        <xdr:cNvCxnSpPr/>
      </xdr:nvCxnSpPr>
      <xdr:spPr>
        <a:xfrm>
          <a:off x="2019300" y="6180292"/>
          <a:ext cx="889000" cy="11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167512</xdr:rowOff>
    </xdr:from>
    <xdr:ext cx="469744" cy="259045"/>
    <xdr:sp macro="" textlink="">
      <xdr:nvSpPr>
        <xdr:cNvPr id="71" name="テキスト ボックス 70"/>
        <xdr:cNvSpPr txBox="1"/>
      </xdr:nvSpPr>
      <xdr:spPr>
        <a:xfrm>
          <a:off x="2673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147211</xdr:rowOff>
    </xdr:from>
    <xdr:to>
      <xdr:col>10</xdr:col>
      <xdr:colOff>114300</xdr:colOff>
      <xdr:row>36</xdr:row>
      <xdr:rowOff>8092</xdr:rowOff>
    </xdr:to>
    <xdr:cxnSp macro="">
      <xdr:nvCxnSpPr>
        <xdr:cNvPr id="72" name="直線コネクタ 71"/>
        <xdr:cNvCxnSpPr/>
      </xdr:nvCxnSpPr>
      <xdr:spPr>
        <a:xfrm>
          <a:off x="1130300" y="6147961"/>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169145</xdr:rowOff>
    </xdr:from>
    <xdr:ext cx="469744" cy="259045"/>
    <xdr:sp macro="" textlink="">
      <xdr:nvSpPr>
        <xdr:cNvPr id="74" name="テキスト ボックス 73"/>
        <xdr:cNvSpPr txBox="1"/>
      </xdr:nvSpPr>
      <xdr:spPr>
        <a:xfrm>
          <a:off x="1784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52977</xdr:rowOff>
    </xdr:from>
    <xdr:to>
      <xdr:col>6</xdr:col>
      <xdr:colOff>38100</xdr:colOff>
      <xdr:row>34</xdr:row>
      <xdr:rowOff>154577</xdr:rowOff>
    </xdr:to>
    <xdr:sp macro="" textlink="">
      <xdr:nvSpPr>
        <xdr:cNvPr id="75" name="フローチャート: 判断 74"/>
        <xdr:cNvSpPr/>
      </xdr:nvSpPr>
      <xdr:spPr>
        <a:xfrm>
          <a:off x="1079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171104</xdr:rowOff>
    </xdr:from>
    <xdr:ext cx="469744" cy="259045"/>
    <xdr:sp macro="" textlink="">
      <xdr:nvSpPr>
        <xdr:cNvPr id="76" name="テキスト ボックス 75"/>
        <xdr:cNvSpPr txBox="1"/>
      </xdr:nvSpPr>
      <xdr:spPr>
        <a:xfrm>
          <a:off x="895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96411</xdr:rowOff>
    </xdr:from>
    <xdr:to>
      <xdr:col>24</xdr:col>
      <xdr:colOff>114300</xdr:colOff>
      <xdr:row>37</xdr:row>
      <xdr:rowOff>26561</xdr:rowOff>
    </xdr:to>
    <xdr:sp macro="" textlink="">
      <xdr:nvSpPr>
        <xdr:cNvPr id="82" name="楕円 81"/>
        <xdr:cNvSpPr/>
      </xdr:nvSpPr>
      <xdr:spPr>
        <a:xfrm>
          <a:off x="4584700" y="626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74838</xdr:rowOff>
    </xdr:from>
    <xdr:ext cx="469744" cy="259045"/>
    <xdr:sp macro="" textlink="">
      <xdr:nvSpPr>
        <xdr:cNvPr id="83" name="議会費該当値テキスト"/>
        <xdr:cNvSpPr txBox="1"/>
      </xdr:nvSpPr>
      <xdr:spPr>
        <a:xfrm>
          <a:off x="4686300" y="624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62448</xdr:rowOff>
    </xdr:from>
    <xdr:to>
      <xdr:col>20</xdr:col>
      <xdr:colOff>38100</xdr:colOff>
      <xdr:row>36</xdr:row>
      <xdr:rowOff>164048</xdr:rowOff>
    </xdr:to>
    <xdr:sp macro="" textlink="">
      <xdr:nvSpPr>
        <xdr:cNvPr id="84" name="楕円 83"/>
        <xdr:cNvSpPr/>
      </xdr:nvSpPr>
      <xdr:spPr>
        <a:xfrm>
          <a:off x="3746500" y="623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155175</xdr:rowOff>
    </xdr:from>
    <xdr:ext cx="469744" cy="259045"/>
    <xdr:sp macro="" textlink="">
      <xdr:nvSpPr>
        <xdr:cNvPr id="85" name="テキスト ボックス 84"/>
        <xdr:cNvSpPr txBox="1"/>
      </xdr:nvSpPr>
      <xdr:spPr>
        <a:xfrm>
          <a:off x="3562428" y="632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73551</xdr:rowOff>
    </xdr:from>
    <xdr:to>
      <xdr:col>15</xdr:col>
      <xdr:colOff>101600</xdr:colOff>
      <xdr:row>37</xdr:row>
      <xdr:rowOff>3701</xdr:rowOff>
    </xdr:to>
    <xdr:sp macro="" textlink="">
      <xdr:nvSpPr>
        <xdr:cNvPr id="86" name="楕円 85"/>
        <xdr:cNvSpPr/>
      </xdr:nvSpPr>
      <xdr:spPr>
        <a:xfrm>
          <a:off x="2857500" y="624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166278</xdr:rowOff>
    </xdr:from>
    <xdr:ext cx="469744" cy="259045"/>
    <xdr:sp macro="" textlink="">
      <xdr:nvSpPr>
        <xdr:cNvPr id="87" name="テキスト ボックス 86"/>
        <xdr:cNvSpPr txBox="1"/>
      </xdr:nvSpPr>
      <xdr:spPr>
        <a:xfrm>
          <a:off x="2673428" y="633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128742</xdr:rowOff>
    </xdr:from>
    <xdr:to>
      <xdr:col>10</xdr:col>
      <xdr:colOff>165100</xdr:colOff>
      <xdr:row>36</xdr:row>
      <xdr:rowOff>58892</xdr:rowOff>
    </xdr:to>
    <xdr:sp macro="" textlink="">
      <xdr:nvSpPr>
        <xdr:cNvPr id="88" name="楕円 87"/>
        <xdr:cNvSpPr/>
      </xdr:nvSpPr>
      <xdr:spPr>
        <a:xfrm>
          <a:off x="1968500" y="61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50019</xdr:rowOff>
    </xdr:from>
    <xdr:ext cx="469744" cy="259045"/>
    <xdr:sp macro="" textlink="">
      <xdr:nvSpPr>
        <xdr:cNvPr id="89" name="テキスト ボックス 88"/>
        <xdr:cNvSpPr txBox="1"/>
      </xdr:nvSpPr>
      <xdr:spPr>
        <a:xfrm>
          <a:off x="1784428" y="622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96411</xdr:rowOff>
    </xdr:from>
    <xdr:to>
      <xdr:col>6</xdr:col>
      <xdr:colOff>38100</xdr:colOff>
      <xdr:row>36</xdr:row>
      <xdr:rowOff>26561</xdr:rowOff>
    </xdr:to>
    <xdr:sp macro="" textlink="">
      <xdr:nvSpPr>
        <xdr:cNvPr id="90" name="楕円 89"/>
        <xdr:cNvSpPr/>
      </xdr:nvSpPr>
      <xdr:spPr>
        <a:xfrm>
          <a:off x="1079500" y="609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17688</xdr:rowOff>
    </xdr:from>
    <xdr:ext cx="469744" cy="259045"/>
    <xdr:sp macro="" textlink="">
      <xdr:nvSpPr>
        <xdr:cNvPr id="91" name="テキスト ボックス 90"/>
        <xdr:cNvSpPr txBox="1"/>
      </xdr:nvSpPr>
      <xdr:spPr>
        <a:xfrm>
          <a:off x="895428" y="618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155094</xdr:rowOff>
    </xdr:from>
    <xdr:to>
      <xdr:col>24</xdr:col>
      <xdr:colOff>63500</xdr:colOff>
      <xdr:row>58</xdr:row>
      <xdr:rowOff>97424</xdr:rowOff>
    </xdr:to>
    <xdr:cxnSp macro="">
      <xdr:nvCxnSpPr>
        <xdr:cNvPr id="120" name="直線コネクタ 119"/>
        <xdr:cNvCxnSpPr/>
      </xdr:nvCxnSpPr>
      <xdr:spPr>
        <a:xfrm>
          <a:off x="3797300" y="9927744"/>
          <a:ext cx="838200" cy="11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30312</xdr:rowOff>
    </xdr:from>
    <xdr:ext cx="599010" cy="259045"/>
    <xdr:sp macro="" textlink="">
      <xdr:nvSpPr>
        <xdr:cNvPr id="121" name="総務費平均値テキスト"/>
        <xdr:cNvSpPr txBox="1"/>
      </xdr:nvSpPr>
      <xdr:spPr>
        <a:xfrm>
          <a:off x="4686300" y="9974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155094</xdr:rowOff>
    </xdr:from>
    <xdr:to>
      <xdr:col>19</xdr:col>
      <xdr:colOff>177800</xdr:colOff>
      <xdr:row>58</xdr:row>
      <xdr:rowOff>72891</xdr:rowOff>
    </xdr:to>
    <xdr:cxnSp macro="">
      <xdr:nvCxnSpPr>
        <xdr:cNvPr id="123" name="直線コネクタ 122"/>
        <xdr:cNvCxnSpPr/>
      </xdr:nvCxnSpPr>
      <xdr:spPr>
        <a:xfrm flipV="1">
          <a:off x="2908300" y="9927744"/>
          <a:ext cx="889000" cy="8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149844</xdr:rowOff>
    </xdr:from>
    <xdr:ext cx="599010" cy="259045"/>
    <xdr:sp macro="" textlink="">
      <xdr:nvSpPr>
        <xdr:cNvPr id="125" name="テキスト ボックス 124"/>
        <xdr:cNvSpPr txBox="1"/>
      </xdr:nvSpPr>
      <xdr:spPr>
        <a:xfrm>
          <a:off x="3497795" y="1009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72891</xdr:rowOff>
    </xdr:from>
    <xdr:to>
      <xdr:col>15</xdr:col>
      <xdr:colOff>50800</xdr:colOff>
      <xdr:row>58</xdr:row>
      <xdr:rowOff>102344</xdr:rowOff>
    </xdr:to>
    <xdr:cxnSp macro="">
      <xdr:nvCxnSpPr>
        <xdr:cNvPr id="126" name="直線コネクタ 125"/>
        <xdr:cNvCxnSpPr/>
      </xdr:nvCxnSpPr>
      <xdr:spPr>
        <a:xfrm flipV="1">
          <a:off x="2019300" y="10016991"/>
          <a:ext cx="889000" cy="2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158639</xdr:rowOff>
    </xdr:from>
    <xdr:ext cx="599010" cy="259045"/>
    <xdr:sp macro="" textlink="">
      <xdr:nvSpPr>
        <xdr:cNvPr id="128" name="テキスト ボックス 127"/>
        <xdr:cNvSpPr txBox="1"/>
      </xdr:nvSpPr>
      <xdr:spPr>
        <a:xfrm>
          <a:off x="2608795" y="1010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95055</xdr:rowOff>
    </xdr:from>
    <xdr:to>
      <xdr:col>10</xdr:col>
      <xdr:colOff>114300</xdr:colOff>
      <xdr:row>58</xdr:row>
      <xdr:rowOff>102344</xdr:rowOff>
    </xdr:to>
    <xdr:cxnSp macro="">
      <xdr:nvCxnSpPr>
        <xdr:cNvPr id="129" name="直線コネクタ 128"/>
        <xdr:cNvCxnSpPr/>
      </xdr:nvCxnSpPr>
      <xdr:spPr>
        <a:xfrm>
          <a:off x="1130300" y="10039155"/>
          <a:ext cx="889000" cy="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4941</xdr:rowOff>
    </xdr:from>
    <xdr:ext cx="599010" cy="259045"/>
    <xdr:sp macro="" textlink="">
      <xdr:nvSpPr>
        <xdr:cNvPr id="131" name="テキスト ボックス 130"/>
        <xdr:cNvSpPr txBox="1"/>
      </xdr:nvSpPr>
      <xdr:spPr>
        <a:xfrm>
          <a:off x="1719795" y="1012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80375</xdr:rowOff>
    </xdr:from>
    <xdr:to>
      <xdr:col>6</xdr:col>
      <xdr:colOff>38100</xdr:colOff>
      <xdr:row>59</xdr:row>
      <xdr:rowOff>10525</xdr:rowOff>
    </xdr:to>
    <xdr:sp macro="" textlink="">
      <xdr:nvSpPr>
        <xdr:cNvPr id="132" name="フローチャート: 判断 131"/>
        <xdr:cNvSpPr/>
      </xdr:nvSpPr>
      <xdr:spPr>
        <a:xfrm>
          <a:off x="1079500" y="1002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1652</xdr:rowOff>
    </xdr:from>
    <xdr:ext cx="599010" cy="259045"/>
    <xdr:sp macro="" textlink="">
      <xdr:nvSpPr>
        <xdr:cNvPr id="133" name="テキスト ボックス 132"/>
        <xdr:cNvSpPr txBox="1"/>
      </xdr:nvSpPr>
      <xdr:spPr>
        <a:xfrm>
          <a:off x="830795" y="1011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46624</xdr:rowOff>
    </xdr:from>
    <xdr:to>
      <xdr:col>24</xdr:col>
      <xdr:colOff>114300</xdr:colOff>
      <xdr:row>58</xdr:row>
      <xdr:rowOff>148224</xdr:rowOff>
    </xdr:to>
    <xdr:sp macro="" textlink="">
      <xdr:nvSpPr>
        <xdr:cNvPr id="139" name="楕円 138"/>
        <xdr:cNvSpPr/>
      </xdr:nvSpPr>
      <xdr:spPr>
        <a:xfrm>
          <a:off x="4584700" y="999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6001</xdr:rowOff>
    </xdr:from>
    <xdr:ext cx="599010" cy="259045"/>
    <xdr:sp macro="" textlink="">
      <xdr:nvSpPr>
        <xdr:cNvPr id="140" name="総務費該当値テキスト"/>
        <xdr:cNvSpPr txBox="1"/>
      </xdr:nvSpPr>
      <xdr:spPr>
        <a:xfrm>
          <a:off x="4686300" y="977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104294</xdr:rowOff>
    </xdr:from>
    <xdr:to>
      <xdr:col>20</xdr:col>
      <xdr:colOff>38100</xdr:colOff>
      <xdr:row>58</xdr:row>
      <xdr:rowOff>34444</xdr:rowOff>
    </xdr:to>
    <xdr:sp macro="" textlink="">
      <xdr:nvSpPr>
        <xdr:cNvPr id="141" name="楕円 140"/>
        <xdr:cNvSpPr/>
      </xdr:nvSpPr>
      <xdr:spPr>
        <a:xfrm>
          <a:off x="3746500" y="987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50971</xdr:rowOff>
    </xdr:from>
    <xdr:ext cx="599010" cy="259045"/>
    <xdr:sp macro="" textlink="">
      <xdr:nvSpPr>
        <xdr:cNvPr id="142" name="テキスト ボックス 141"/>
        <xdr:cNvSpPr txBox="1"/>
      </xdr:nvSpPr>
      <xdr:spPr>
        <a:xfrm>
          <a:off x="3497795" y="965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22091</xdr:rowOff>
    </xdr:from>
    <xdr:to>
      <xdr:col>15</xdr:col>
      <xdr:colOff>101600</xdr:colOff>
      <xdr:row>58</xdr:row>
      <xdr:rowOff>123691</xdr:rowOff>
    </xdr:to>
    <xdr:sp macro="" textlink="">
      <xdr:nvSpPr>
        <xdr:cNvPr id="143" name="楕円 142"/>
        <xdr:cNvSpPr/>
      </xdr:nvSpPr>
      <xdr:spPr>
        <a:xfrm>
          <a:off x="2857500" y="996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140218</xdr:rowOff>
    </xdr:from>
    <xdr:ext cx="599010" cy="259045"/>
    <xdr:sp macro="" textlink="">
      <xdr:nvSpPr>
        <xdr:cNvPr id="144" name="テキスト ボックス 143"/>
        <xdr:cNvSpPr txBox="1"/>
      </xdr:nvSpPr>
      <xdr:spPr>
        <a:xfrm>
          <a:off x="2608795" y="974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51544</xdr:rowOff>
    </xdr:from>
    <xdr:to>
      <xdr:col>10</xdr:col>
      <xdr:colOff>165100</xdr:colOff>
      <xdr:row>58</xdr:row>
      <xdr:rowOff>153144</xdr:rowOff>
    </xdr:to>
    <xdr:sp macro="" textlink="">
      <xdr:nvSpPr>
        <xdr:cNvPr id="145" name="楕円 144"/>
        <xdr:cNvSpPr/>
      </xdr:nvSpPr>
      <xdr:spPr>
        <a:xfrm>
          <a:off x="1968500" y="99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169671</xdr:rowOff>
    </xdr:from>
    <xdr:ext cx="599010" cy="259045"/>
    <xdr:sp macro="" textlink="">
      <xdr:nvSpPr>
        <xdr:cNvPr id="146" name="テキスト ボックス 145"/>
        <xdr:cNvSpPr txBox="1"/>
      </xdr:nvSpPr>
      <xdr:spPr>
        <a:xfrm>
          <a:off x="1719795" y="977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44255</xdr:rowOff>
    </xdr:from>
    <xdr:to>
      <xdr:col>6</xdr:col>
      <xdr:colOff>38100</xdr:colOff>
      <xdr:row>58</xdr:row>
      <xdr:rowOff>145855</xdr:rowOff>
    </xdr:to>
    <xdr:sp macro="" textlink="">
      <xdr:nvSpPr>
        <xdr:cNvPr id="147" name="楕円 146"/>
        <xdr:cNvSpPr/>
      </xdr:nvSpPr>
      <xdr:spPr>
        <a:xfrm>
          <a:off x="1079500" y="99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162382</xdr:rowOff>
    </xdr:from>
    <xdr:ext cx="599010" cy="259045"/>
    <xdr:sp macro="" textlink="">
      <xdr:nvSpPr>
        <xdr:cNvPr id="148" name="テキスト ボックス 147"/>
        <xdr:cNvSpPr txBox="1"/>
      </xdr:nvSpPr>
      <xdr:spPr>
        <a:xfrm>
          <a:off x="830795" y="976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3389</xdr:rowOff>
    </xdr:from>
    <xdr:to>
      <xdr:col>24</xdr:col>
      <xdr:colOff>62865</xdr:colOff>
      <xdr:row>78</xdr:row>
      <xdr:rowOff>152034</xdr:rowOff>
    </xdr:to>
    <xdr:cxnSp macro="">
      <xdr:nvCxnSpPr>
        <xdr:cNvPr id="175" name="直線コネクタ 174"/>
        <xdr:cNvCxnSpPr/>
      </xdr:nvCxnSpPr>
      <xdr:spPr>
        <a:xfrm flipV="1">
          <a:off x="4633595" y="12004889"/>
          <a:ext cx="1270" cy="152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155861</xdr:rowOff>
    </xdr:from>
    <xdr:ext cx="599010" cy="259045"/>
    <xdr:sp macro="" textlink="">
      <xdr:nvSpPr>
        <xdr:cNvPr id="176" name="民生費最小値テキスト"/>
        <xdr:cNvSpPr txBox="1"/>
      </xdr:nvSpPr>
      <xdr:spPr>
        <a:xfrm>
          <a:off x="4686300" y="135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152034</xdr:rowOff>
    </xdr:from>
    <xdr:to>
      <xdr:col>24</xdr:col>
      <xdr:colOff>152400</xdr:colOff>
      <xdr:row>78</xdr:row>
      <xdr:rowOff>152034</xdr:rowOff>
    </xdr:to>
    <xdr:cxnSp macro="">
      <xdr:nvCxnSpPr>
        <xdr:cNvPr id="177" name="直線コネクタ 176"/>
        <xdr:cNvCxnSpPr/>
      </xdr:nvCxnSpPr>
      <xdr:spPr>
        <a:xfrm>
          <a:off x="4546600" y="1352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121516</xdr:rowOff>
    </xdr:from>
    <xdr:ext cx="599010" cy="259045"/>
    <xdr:sp macro="" textlink="">
      <xdr:nvSpPr>
        <xdr:cNvPr id="178" name="民生費最大値テキスト"/>
        <xdr:cNvSpPr txBox="1"/>
      </xdr:nvSpPr>
      <xdr:spPr>
        <a:xfrm>
          <a:off x="4686300" y="117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3389</xdr:rowOff>
    </xdr:from>
    <xdr:to>
      <xdr:col>24</xdr:col>
      <xdr:colOff>152400</xdr:colOff>
      <xdr:row>70</xdr:row>
      <xdr:rowOff>3389</xdr:rowOff>
    </xdr:to>
    <xdr:cxnSp macro="">
      <xdr:nvCxnSpPr>
        <xdr:cNvPr id="179" name="直線コネクタ 178"/>
        <xdr:cNvCxnSpPr/>
      </xdr:nvCxnSpPr>
      <xdr:spPr>
        <a:xfrm>
          <a:off x="4546600" y="120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62444</xdr:rowOff>
    </xdr:from>
    <xdr:to>
      <xdr:col>24</xdr:col>
      <xdr:colOff>63500</xdr:colOff>
      <xdr:row>73</xdr:row>
      <xdr:rowOff>101959</xdr:rowOff>
    </xdr:to>
    <xdr:cxnSp macro="">
      <xdr:nvCxnSpPr>
        <xdr:cNvPr id="180" name="直線コネクタ 179"/>
        <xdr:cNvCxnSpPr/>
      </xdr:nvCxnSpPr>
      <xdr:spPr>
        <a:xfrm>
          <a:off x="3797300" y="12235394"/>
          <a:ext cx="838200" cy="38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64605</xdr:rowOff>
    </xdr:from>
    <xdr:ext cx="599010" cy="259045"/>
    <xdr:sp macro="" textlink="">
      <xdr:nvSpPr>
        <xdr:cNvPr id="181" name="民生費平均値テキスト"/>
        <xdr:cNvSpPr txBox="1"/>
      </xdr:nvSpPr>
      <xdr:spPr>
        <a:xfrm>
          <a:off x="4686300" y="1275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86178</xdr:rowOff>
    </xdr:from>
    <xdr:to>
      <xdr:col>24</xdr:col>
      <xdr:colOff>114300</xdr:colOff>
      <xdr:row>75</xdr:row>
      <xdr:rowOff>16328</xdr:rowOff>
    </xdr:to>
    <xdr:sp macro="" textlink="">
      <xdr:nvSpPr>
        <xdr:cNvPr id="182" name="フローチャート: 判断 181"/>
        <xdr:cNvSpPr/>
      </xdr:nvSpPr>
      <xdr:spPr>
        <a:xfrm>
          <a:off x="4584700" y="127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62444</xdr:rowOff>
    </xdr:from>
    <xdr:to>
      <xdr:col>19</xdr:col>
      <xdr:colOff>177800</xdr:colOff>
      <xdr:row>73</xdr:row>
      <xdr:rowOff>81690</xdr:rowOff>
    </xdr:to>
    <xdr:cxnSp macro="">
      <xdr:nvCxnSpPr>
        <xdr:cNvPr id="183" name="直線コネクタ 182"/>
        <xdr:cNvCxnSpPr/>
      </xdr:nvCxnSpPr>
      <xdr:spPr>
        <a:xfrm flipV="1">
          <a:off x="2908300" y="12235394"/>
          <a:ext cx="889000" cy="36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42625</xdr:rowOff>
    </xdr:from>
    <xdr:to>
      <xdr:col>20</xdr:col>
      <xdr:colOff>38100</xdr:colOff>
      <xdr:row>74</xdr:row>
      <xdr:rowOff>144225</xdr:rowOff>
    </xdr:to>
    <xdr:sp macro="" textlink="">
      <xdr:nvSpPr>
        <xdr:cNvPr id="184" name="フローチャート: 判断 183"/>
        <xdr:cNvSpPr/>
      </xdr:nvSpPr>
      <xdr:spPr>
        <a:xfrm>
          <a:off x="3746500" y="12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135352</xdr:rowOff>
    </xdr:from>
    <xdr:ext cx="599010" cy="259045"/>
    <xdr:sp macro="" textlink="">
      <xdr:nvSpPr>
        <xdr:cNvPr id="185" name="テキスト ボックス 184"/>
        <xdr:cNvSpPr txBox="1"/>
      </xdr:nvSpPr>
      <xdr:spPr>
        <a:xfrm>
          <a:off x="3497795" y="1282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81690</xdr:rowOff>
    </xdr:from>
    <xdr:to>
      <xdr:col>15</xdr:col>
      <xdr:colOff>50800</xdr:colOff>
      <xdr:row>74</xdr:row>
      <xdr:rowOff>123154</xdr:rowOff>
    </xdr:to>
    <xdr:cxnSp macro="">
      <xdr:nvCxnSpPr>
        <xdr:cNvPr id="186" name="直線コネクタ 185"/>
        <xdr:cNvCxnSpPr/>
      </xdr:nvCxnSpPr>
      <xdr:spPr>
        <a:xfrm flipV="1">
          <a:off x="2019300" y="12597540"/>
          <a:ext cx="889000" cy="21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163870</xdr:rowOff>
    </xdr:from>
    <xdr:to>
      <xdr:col>15</xdr:col>
      <xdr:colOff>101600</xdr:colOff>
      <xdr:row>74</xdr:row>
      <xdr:rowOff>94020</xdr:rowOff>
    </xdr:to>
    <xdr:sp macro="" textlink="">
      <xdr:nvSpPr>
        <xdr:cNvPr id="187" name="フローチャート: 判断 186"/>
        <xdr:cNvSpPr/>
      </xdr:nvSpPr>
      <xdr:spPr>
        <a:xfrm>
          <a:off x="2857500" y="126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85147</xdr:rowOff>
    </xdr:from>
    <xdr:ext cx="599010" cy="259045"/>
    <xdr:sp macro="" textlink="">
      <xdr:nvSpPr>
        <xdr:cNvPr id="188" name="テキスト ボックス 187"/>
        <xdr:cNvSpPr txBox="1"/>
      </xdr:nvSpPr>
      <xdr:spPr>
        <a:xfrm>
          <a:off x="2608795" y="1277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95591</xdr:rowOff>
    </xdr:from>
    <xdr:to>
      <xdr:col>10</xdr:col>
      <xdr:colOff>114300</xdr:colOff>
      <xdr:row>74</xdr:row>
      <xdr:rowOff>123154</xdr:rowOff>
    </xdr:to>
    <xdr:cxnSp macro="">
      <xdr:nvCxnSpPr>
        <xdr:cNvPr id="189" name="直線コネクタ 188"/>
        <xdr:cNvCxnSpPr/>
      </xdr:nvCxnSpPr>
      <xdr:spPr>
        <a:xfrm>
          <a:off x="1130300" y="12782891"/>
          <a:ext cx="889000" cy="2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33078</xdr:rowOff>
    </xdr:from>
    <xdr:to>
      <xdr:col>10</xdr:col>
      <xdr:colOff>165100</xdr:colOff>
      <xdr:row>75</xdr:row>
      <xdr:rowOff>134678</xdr:rowOff>
    </xdr:to>
    <xdr:sp macro="" textlink="">
      <xdr:nvSpPr>
        <xdr:cNvPr id="190" name="フローチャート: 判断 189"/>
        <xdr:cNvSpPr/>
      </xdr:nvSpPr>
      <xdr:spPr>
        <a:xfrm>
          <a:off x="19685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125806</xdr:rowOff>
    </xdr:from>
    <xdr:ext cx="599010" cy="259045"/>
    <xdr:sp macro="" textlink="">
      <xdr:nvSpPr>
        <xdr:cNvPr id="191" name="テキスト ボックス 190"/>
        <xdr:cNvSpPr txBox="1"/>
      </xdr:nvSpPr>
      <xdr:spPr>
        <a:xfrm>
          <a:off x="1719795" y="1298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148217</xdr:rowOff>
    </xdr:from>
    <xdr:to>
      <xdr:col>6</xdr:col>
      <xdr:colOff>38100</xdr:colOff>
      <xdr:row>75</xdr:row>
      <xdr:rowOff>78367</xdr:rowOff>
    </xdr:to>
    <xdr:sp macro="" textlink="">
      <xdr:nvSpPr>
        <xdr:cNvPr id="192" name="フローチャート: 判断 191"/>
        <xdr:cNvSpPr/>
      </xdr:nvSpPr>
      <xdr:spPr>
        <a:xfrm>
          <a:off x="1079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69494</xdr:rowOff>
    </xdr:from>
    <xdr:ext cx="599010" cy="259045"/>
    <xdr:sp macro="" textlink="">
      <xdr:nvSpPr>
        <xdr:cNvPr id="193" name="テキスト ボックス 192"/>
        <xdr:cNvSpPr txBox="1"/>
      </xdr:nvSpPr>
      <xdr:spPr>
        <a:xfrm>
          <a:off x="830795" y="1292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51159</xdr:rowOff>
    </xdr:from>
    <xdr:to>
      <xdr:col>24</xdr:col>
      <xdr:colOff>114300</xdr:colOff>
      <xdr:row>73</xdr:row>
      <xdr:rowOff>152759</xdr:rowOff>
    </xdr:to>
    <xdr:sp macro="" textlink="">
      <xdr:nvSpPr>
        <xdr:cNvPr id="199" name="楕円 198"/>
        <xdr:cNvSpPr/>
      </xdr:nvSpPr>
      <xdr:spPr>
        <a:xfrm>
          <a:off x="4584700" y="1256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74036</xdr:rowOff>
    </xdr:from>
    <xdr:ext cx="599010" cy="259045"/>
    <xdr:sp macro="" textlink="">
      <xdr:nvSpPr>
        <xdr:cNvPr id="200" name="民生費該当値テキスト"/>
        <xdr:cNvSpPr txBox="1"/>
      </xdr:nvSpPr>
      <xdr:spPr>
        <a:xfrm>
          <a:off x="4686300" y="1241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11644</xdr:rowOff>
    </xdr:from>
    <xdr:to>
      <xdr:col>20</xdr:col>
      <xdr:colOff>38100</xdr:colOff>
      <xdr:row>71</xdr:row>
      <xdr:rowOff>113244</xdr:rowOff>
    </xdr:to>
    <xdr:sp macro="" textlink="">
      <xdr:nvSpPr>
        <xdr:cNvPr id="201" name="楕円 200"/>
        <xdr:cNvSpPr/>
      </xdr:nvSpPr>
      <xdr:spPr>
        <a:xfrm>
          <a:off x="3746500" y="121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129771</xdr:rowOff>
    </xdr:from>
    <xdr:ext cx="599010" cy="259045"/>
    <xdr:sp macro="" textlink="">
      <xdr:nvSpPr>
        <xdr:cNvPr id="202" name="テキスト ボックス 201"/>
        <xdr:cNvSpPr txBox="1"/>
      </xdr:nvSpPr>
      <xdr:spPr>
        <a:xfrm>
          <a:off x="3497795" y="1195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30890</xdr:rowOff>
    </xdr:from>
    <xdr:to>
      <xdr:col>15</xdr:col>
      <xdr:colOff>101600</xdr:colOff>
      <xdr:row>73</xdr:row>
      <xdr:rowOff>132490</xdr:rowOff>
    </xdr:to>
    <xdr:sp macro="" textlink="">
      <xdr:nvSpPr>
        <xdr:cNvPr id="203" name="楕円 202"/>
        <xdr:cNvSpPr/>
      </xdr:nvSpPr>
      <xdr:spPr>
        <a:xfrm>
          <a:off x="2857500" y="125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149017</xdr:rowOff>
    </xdr:from>
    <xdr:ext cx="599010" cy="259045"/>
    <xdr:sp macro="" textlink="">
      <xdr:nvSpPr>
        <xdr:cNvPr id="204" name="テキスト ボックス 203"/>
        <xdr:cNvSpPr txBox="1"/>
      </xdr:nvSpPr>
      <xdr:spPr>
        <a:xfrm>
          <a:off x="2608795" y="1232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72354</xdr:rowOff>
    </xdr:from>
    <xdr:to>
      <xdr:col>10</xdr:col>
      <xdr:colOff>165100</xdr:colOff>
      <xdr:row>75</xdr:row>
      <xdr:rowOff>2504</xdr:rowOff>
    </xdr:to>
    <xdr:sp macro="" textlink="">
      <xdr:nvSpPr>
        <xdr:cNvPr id="205" name="楕円 204"/>
        <xdr:cNvSpPr/>
      </xdr:nvSpPr>
      <xdr:spPr>
        <a:xfrm>
          <a:off x="1968500" y="127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19031</xdr:rowOff>
    </xdr:from>
    <xdr:ext cx="599010" cy="259045"/>
    <xdr:sp macro="" textlink="">
      <xdr:nvSpPr>
        <xdr:cNvPr id="206" name="テキスト ボックス 205"/>
        <xdr:cNvSpPr txBox="1"/>
      </xdr:nvSpPr>
      <xdr:spPr>
        <a:xfrm>
          <a:off x="1719795" y="1253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44791</xdr:rowOff>
    </xdr:from>
    <xdr:to>
      <xdr:col>6</xdr:col>
      <xdr:colOff>38100</xdr:colOff>
      <xdr:row>74</xdr:row>
      <xdr:rowOff>146391</xdr:rowOff>
    </xdr:to>
    <xdr:sp macro="" textlink="">
      <xdr:nvSpPr>
        <xdr:cNvPr id="207" name="楕円 206"/>
        <xdr:cNvSpPr/>
      </xdr:nvSpPr>
      <xdr:spPr>
        <a:xfrm>
          <a:off x="1079500" y="1273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162918</xdr:rowOff>
    </xdr:from>
    <xdr:ext cx="599010" cy="259045"/>
    <xdr:sp macro="" textlink="">
      <xdr:nvSpPr>
        <xdr:cNvPr id="208" name="テキスト ボックス 207"/>
        <xdr:cNvSpPr txBox="1"/>
      </xdr:nvSpPr>
      <xdr:spPr>
        <a:xfrm>
          <a:off x="830795" y="125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4" name="直線コネクタ 233"/>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5" name="衛生費最小値テキスト"/>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6" name="直線コネクタ 235"/>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7" name="衛生費最大値テキスト"/>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8" name="直線コネクタ 237"/>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106880</xdr:rowOff>
    </xdr:from>
    <xdr:to>
      <xdr:col>24</xdr:col>
      <xdr:colOff>63500</xdr:colOff>
      <xdr:row>96</xdr:row>
      <xdr:rowOff>121825</xdr:rowOff>
    </xdr:to>
    <xdr:cxnSp macro="">
      <xdr:nvCxnSpPr>
        <xdr:cNvPr id="239" name="直線コネクタ 238"/>
        <xdr:cNvCxnSpPr/>
      </xdr:nvCxnSpPr>
      <xdr:spPr>
        <a:xfrm>
          <a:off x="3797300" y="16566080"/>
          <a:ext cx="838200" cy="1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111777</xdr:rowOff>
    </xdr:from>
    <xdr:ext cx="534377" cy="259045"/>
    <xdr:sp macro="" textlink="">
      <xdr:nvSpPr>
        <xdr:cNvPr id="240" name="衛生費平均値テキスト"/>
        <xdr:cNvSpPr txBox="1"/>
      </xdr:nvSpPr>
      <xdr:spPr>
        <a:xfrm>
          <a:off x="4686300" y="16228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1" name="フローチャート: 判断 240"/>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90278</xdr:rowOff>
    </xdr:from>
    <xdr:to>
      <xdr:col>19</xdr:col>
      <xdr:colOff>177800</xdr:colOff>
      <xdr:row>96</xdr:row>
      <xdr:rowOff>106880</xdr:rowOff>
    </xdr:to>
    <xdr:cxnSp macro="">
      <xdr:nvCxnSpPr>
        <xdr:cNvPr id="242" name="直線コネクタ 241"/>
        <xdr:cNvCxnSpPr/>
      </xdr:nvCxnSpPr>
      <xdr:spPr>
        <a:xfrm>
          <a:off x="2908300" y="16549478"/>
          <a:ext cx="889000" cy="1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3" name="フローチャート: 判断 242"/>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99128</xdr:rowOff>
    </xdr:from>
    <xdr:ext cx="534377" cy="259045"/>
    <xdr:sp macro="" textlink="">
      <xdr:nvSpPr>
        <xdr:cNvPr id="244" name="テキスト ボックス 243"/>
        <xdr:cNvSpPr txBox="1"/>
      </xdr:nvSpPr>
      <xdr:spPr>
        <a:xfrm>
          <a:off x="3530111" y="160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72186</xdr:rowOff>
    </xdr:from>
    <xdr:to>
      <xdr:col>15</xdr:col>
      <xdr:colOff>50800</xdr:colOff>
      <xdr:row>96</xdr:row>
      <xdr:rowOff>90278</xdr:rowOff>
    </xdr:to>
    <xdr:cxnSp macro="">
      <xdr:nvCxnSpPr>
        <xdr:cNvPr id="245" name="直線コネクタ 244"/>
        <xdr:cNvCxnSpPr/>
      </xdr:nvCxnSpPr>
      <xdr:spPr>
        <a:xfrm>
          <a:off x="2019300" y="16531386"/>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6" name="フローチャート: 判断 245"/>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24626</xdr:rowOff>
    </xdr:from>
    <xdr:ext cx="534377" cy="259045"/>
    <xdr:sp macro="" textlink="">
      <xdr:nvSpPr>
        <xdr:cNvPr id="247" name="テキスト ボックス 246"/>
        <xdr:cNvSpPr txBox="1"/>
      </xdr:nvSpPr>
      <xdr:spPr>
        <a:xfrm>
          <a:off x="2641111" y="161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72186</xdr:rowOff>
    </xdr:from>
    <xdr:to>
      <xdr:col>10</xdr:col>
      <xdr:colOff>114300</xdr:colOff>
      <xdr:row>96</xdr:row>
      <xdr:rowOff>111049</xdr:rowOff>
    </xdr:to>
    <xdr:cxnSp macro="">
      <xdr:nvCxnSpPr>
        <xdr:cNvPr id="248" name="直線コネクタ 247"/>
        <xdr:cNvCxnSpPr/>
      </xdr:nvCxnSpPr>
      <xdr:spPr>
        <a:xfrm flipV="1">
          <a:off x="1130300" y="16531386"/>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9" name="フローチャート: 判断 248"/>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57109</xdr:rowOff>
    </xdr:from>
    <xdr:ext cx="534377" cy="259045"/>
    <xdr:sp macro="" textlink="">
      <xdr:nvSpPr>
        <xdr:cNvPr id="250" name="テキスト ボックス 249"/>
        <xdr:cNvSpPr txBox="1"/>
      </xdr:nvSpPr>
      <xdr:spPr>
        <a:xfrm>
          <a:off x="1752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73867</xdr:rowOff>
    </xdr:from>
    <xdr:to>
      <xdr:col>6</xdr:col>
      <xdr:colOff>38100</xdr:colOff>
      <xdr:row>96</xdr:row>
      <xdr:rowOff>4017</xdr:rowOff>
    </xdr:to>
    <xdr:sp macro="" textlink="">
      <xdr:nvSpPr>
        <xdr:cNvPr id="251" name="フローチャート: 判断 250"/>
        <xdr:cNvSpPr/>
      </xdr:nvSpPr>
      <xdr:spPr>
        <a:xfrm>
          <a:off x="1079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20544</xdr:rowOff>
    </xdr:from>
    <xdr:ext cx="534377" cy="259045"/>
    <xdr:sp macro="" textlink="">
      <xdr:nvSpPr>
        <xdr:cNvPr id="252" name="テキスト ボックス 251"/>
        <xdr:cNvSpPr txBox="1"/>
      </xdr:nvSpPr>
      <xdr:spPr>
        <a:xfrm>
          <a:off x="863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71025</xdr:rowOff>
    </xdr:from>
    <xdr:to>
      <xdr:col>24</xdr:col>
      <xdr:colOff>114300</xdr:colOff>
      <xdr:row>97</xdr:row>
      <xdr:rowOff>1175</xdr:rowOff>
    </xdr:to>
    <xdr:sp macro="" textlink="">
      <xdr:nvSpPr>
        <xdr:cNvPr id="258" name="楕円 257"/>
        <xdr:cNvSpPr/>
      </xdr:nvSpPr>
      <xdr:spPr>
        <a:xfrm>
          <a:off x="4584700" y="165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49452</xdr:rowOff>
    </xdr:from>
    <xdr:ext cx="534377" cy="259045"/>
    <xdr:sp macro="" textlink="">
      <xdr:nvSpPr>
        <xdr:cNvPr id="259" name="衛生費該当値テキスト"/>
        <xdr:cNvSpPr txBox="1"/>
      </xdr:nvSpPr>
      <xdr:spPr>
        <a:xfrm>
          <a:off x="4686300" y="1650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56080</xdr:rowOff>
    </xdr:from>
    <xdr:to>
      <xdr:col>20</xdr:col>
      <xdr:colOff>38100</xdr:colOff>
      <xdr:row>96</xdr:row>
      <xdr:rowOff>157680</xdr:rowOff>
    </xdr:to>
    <xdr:sp macro="" textlink="">
      <xdr:nvSpPr>
        <xdr:cNvPr id="260" name="楕円 259"/>
        <xdr:cNvSpPr/>
      </xdr:nvSpPr>
      <xdr:spPr>
        <a:xfrm>
          <a:off x="3746500" y="165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148807</xdr:rowOff>
    </xdr:from>
    <xdr:ext cx="534377" cy="259045"/>
    <xdr:sp macro="" textlink="">
      <xdr:nvSpPr>
        <xdr:cNvPr id="261" name="テキスト ボックス 260"/>
        <xdr:cNvSpPr txBox="1"/>
      </xdr:nvSpPr>
      <xdr:spPr>
        <a:xfrm>
          <a:off x="3530111" y="1660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39478</xdr:rowOff>
    </xdr:from>
    <xdr:to>
      <xdr:col>15</xdr:col>
      <xdr:colOff>101600</xdr:colOff>
      <xdr:row>96</xdr:row>
      <xdr:rowOff>141078</xdr:rowOff>
    </xdr:to>
    <xdr:sp macro="" textlink="">
      <xdr:nvSpPr>
        <xdr:cNvPr id="262" name="楕円 261"/>
        <xdr:cNvSpPr/>
      </xdr:nvSpPr>
      <xdr:spPr>
        <a:xfrm>
          <a:off x="2857500" y="1649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132205</xdr:rowOff>
    </xdr:from>
    <xdr:ext cx="534377" cy="259045"/>
    <xdr:sp macro="" textlink="">
      <xdr:nvSpPr>
        <xdr:cNvPr id="263" name="テキスト ボックス 262"/>
        <xdr:cNvSpPr txBox="1"/>
      </xdr:nvSpPr>
      <xdr:spPr>
        <a:xfrm>
          <a:off x="2641111" y="165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21386</xdr:rowOff>
    </xdr:from>
    <xdr:to>
      <xdr:col>10</xdr:col>
      <xdr:colOff>165100</xdr:colOff>
      <xdr:row>96</xdr:row>
      <xdr:rowOff>122986</xdr:rowOff>
    </xdr:to>
    <xdr:sp macro="" textlink="">
      <xdr:nvSpPr>
        <xdr:cNvPr id="264" name="楕円 263"/>
        <xdr:cNvSpPr/>
      </xdr:nvSpPr>
      <xdr:spPr>
        <a:xfrm>
          <a:off x="1968500" y="1648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114113</xdr:rowOff>
    </xdr:from>
    <xdr:ext cx="534377" cy="259045"/>
    <xdr:sp macro="" textlink="">
      <xdr:nvSpPr>
        <xdr:cNvPr id="265" name="テキスト ボックス 264"/>
        <xdr:cNvSpPr txBox="1"/>
      </xdr:nvSpPr>
      <xdr:spPr>
        <a:xfrm>
          <a:off x="1752111" y="1657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60249</xdr:rowOff>
    </xdr:from>
    <xdr:to>
      <xdr:col>6</xdr:col>
      <xdr:colOff>38100</xdr:colOff>
      <xdr:row>96</xdr:row>
      <xdr:rowOff>161849</xdr:rowOff>
    </xdr:to>
    <xdr:sp macro="" textlink="">
      <xdr:nvSpPr>
        <xdr:cNvPr id="266" name="楕円 265"/>
        <xdr:cNvSpPr/>
      </xdr:nvSpPr>
      <xdr:spPr>
        <a:xfrm>
          <a:off x="1079500" y="1651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152976</xdr:rowOff>
    </xdr:from>
    <xdr:ext cx="534377" cy="259045"/>
    <xdr:sp macro="" textlink="">
      <xdr:nvSpPr>
        <xdr:cNvPr id="267" name="テキスト ボックス 266"/>
        <xdr:cNvSpPr txBox="1"/>
      </xdr:nvSpPr>
      <xdr:spPr>
        <a:xfrm>
          <a:off x="863111" y="166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123508</xdr:rowOff>
    </xdr:from>
    <xdr:to>
      <xdr:col>54</xdr:col>
      <xdr:colOff>189865</xdr:colOff>
      <xdr:row>39</xdr:row>
      <xdr:rowOff>44450</xdr:rowOff>
    </xdr:to>
    <xdr:cxnSp macro="">
      <xdr:nvCxnSpPr>
        <xdr:cNvPr id="291" name="直線コネクタ 290"/>
        <xdr:cNvCxnSpPr/>
      </xdr:nvCxnSpPr>
      <xdr:spPr>
        <a:xfrm flipV="1">
          <a:off x="10475595" y="5781358"/>
          <a:ext cx="1270" cy="94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70185</xdr:rowOff>
    </xdr:from>
    <xdr:ext cx="469744" cy="259045"/>
    <xdr:sp macro="" textlink="">
      <xdr:nvSpPr>
        <xdr:cNvPr id="294" name="労働費最大値テキスト"/>
        <xdr:cNvSpPr txBox="1"/>
      </xdr:nvSpPr>
      <xdr:spPr>
        <a:xfrm>
          <a:off x="10528300" y="5556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123508</xdr:rowOff>
    </xdr:from>
    <xdr:to>
      <xdr:col>55</xdr:col>
      <xdr:colOff>88900</xdr:colOff>
      <xdr:row>33</xdr:row>
      <xdr:rowOff>123508</xdr:rowOff>
    </xdr:to>
    <xdr:cxnSp macro="">
      <xdr:nvCxnSpPr>
        <xdr:cNvPr id="295" name="直線コネクタ 294"/>
        <xdr:cNvCxnSpPr/>
      </xdr:nvCxnSpPr>
      <xdr:spPr>
        <a:xfrm>
          <a:off x="10388600" y="5781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66167</xdr:rowOff>
    </xdr:from>
    <xdr:to>
      <xdr:col>55</xdr:col>
      <xdr:colOff>0</xdr:colOff>
      <xdr:row>35</xdr:row>
      <xdr:rowOff>94552</xdr:rowOff>
    </xdr:to>
    <xdr:cxnSp macro="">
      <xdr:nvCxnSpPr>
        <xdr:cNvPr id="296" name="直線コネクタ 295"/>
        <xdr:cNvCxnSpPr/>
      </xdr:nvCxnSpPr>
      <xdr:spPr>
        <a:xfrm>
          <a:off x="9639300" y="6066917"/>
          <a:ext cx="8382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160862</xdr:rowOff>
    </xdr:from>
    <xdr:ext cx="378565" cy="259045"/>
    <xdr:sp macro="" textlink="">
      <xdr:nvSpPr>
        <xdr:cNvPr id="297" name="労働費平均値テキスト"/>
        <xdr:cNvSpPr txBox="1"/>
      </xdr:nvSpPr>
      <xdr:spPr>
        <a:xfrm>
          <a:off x="10528300" y="6504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10985</xdr:rowOff>
    </xdr:from>
    <xdr:to>
      <xdr:col>55</xdr:col>
      <xdr:colOff>50800</xdr:colOff>
      <xdr:row>38</xdr:row>
      <xdr:rowOff>112585</xdr:rowOff>
    </xdr:to>
    <xdr:sp macro="" textlink="">
      <xdr:nvSpPr>
        <xdr:cNvPr id="298" name="フローチャート: 判断 297"/>
        <xdr:cNvSpPr/>
      </xdr:nvSpPr>
      <xdr:spPr>
        <a:xfrm>
          <a:off x="104267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50355</xdr:rowOff>
    </xdr:from>
    <xdr:to>
      <xdr:col>50</xdr:col>
      <xdr:colOff>114300</xdr:colOff>
      <xdr:row>35</xdr:row>
      <xdr:rowOff>66167</xdr:rowOff>
    </xdr:to>
    <xdr:cxnSp macro="">
      <xdr:nvCxnSpPr>
        <xdr:cNvPr id="299" name="直線コネクタ 298"/>
        <xdr:cNvCxnSpPr/>
      </xdr:nvCxnSpPr>
      <xdr:spPr>
        <a:xfrm>
          <a:off x="8750300" y="6051105"/>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25082</xdr:rowOff>
    </xdr:from>
    <xdr:to>
      <xdr:col>50</xdr:col>
      <xdr:colOff>165100</xdr:colOff>
      <xdr:row>38</xdr:row>
      <xdr:rowOff>126682</xdr:rowOff>
    </xdr:to>
    <xdr:sp macro="" textlink="">
      <xdr:nvSpPr>
        <xdr:cNvPr id="300" name="フローチャート: 判断 299"/>
        <xdr:cNvSpPr/>
      </xdr:nvSpPr>
      <xdr:spPr>
        <a:xfrm>
          <a:off x="9588500" y="654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117809</xdr:rowOff>
    </xdr:from>
    <xdr:ext cx="378565" cy="259045"/>
    <xdr:sp macro="" textlink="">
      <xdr:nvSpPr>
        <xdr:cNvPr id="301" name="テキスト ボックス 300"/>
        <xdr:cNvSpPr txBox="1"/>
      </xdr:nvSpPr>
      <xdr:spPr>
        <a:xfrm>
          <a:off x="9450017" y="6632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50355</xdr:rowOff>
    </xdr:from>
    <xdr:to>
      <xdr:col>45</xdr:col>
      <xdr:colOff>177800</xdr:colOff>
      <xdr:row>35</xdr:row>
      <xdr:rowOff>149606</xdr:rowOff>
    </xdr:to>
    <xdr:cxnSp macro="">
      <xdr:nvCxnSpPr>
        <xdr:cNvPr id="302" name="直線コネクタ 301"/>
        <xdr:cNvCxnSpPr/>
      </xdr:nvCxnSpPr>
      <xdr:spPr>
        <a:xfrm flipV="1">
          <a:off x="7861300" y="6051105"/>
          <a:ext cx="889000" cy="9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17081</xdr:rowOff>
    </xdr:from>
    <xdr:to>
      <xdr:col>46</xdr:col>
      <xdr:colOff>38100</xdr:colOff>
      <xdr:row>38</xdr:row>
      <xdr:rowOff>118681</xdr:rowOff>
    </xdr:to>
    <xdr:sp macro="" textlink="">
      <xdr:nvSpPr>
        <xdr:cNvPr id="303" name="フローチャート: 判断 302"/>
        <xdr:cNvSpPr/>
      </xdr:nvSpPr>
      <xdr:spPr>
        <a:xfrm>
          <a:off x="8699500" y="653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109808</xdr:rowOff>
    </xdr:from>
    <xdr:ext cx="378565" cy="259045"/>
    <xdr:sp macro="" textlink="">
      <xdr:nvSpPr>
        <xdr:cNvPr id="304" name="テキスト ボックス 303"/>
        <xdr:cNvSpPr txBox="1"/>
      </xdr:nvSpPr>
      <xdr:spPr>
        <a:xfrm>
          <a:off x="8561017" y="6624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144463</xdr:rowOff>
    </xdr:from>
    <xdr:to>
      <xdr:col>41</xdr:col>
      <xdr:colOff>50800</xdr:colOff>
      <xdr:row>35</xdr:row>
      <xdr:rowOff>149606</xdr:rowOff>
    </xdr:to>
    <xdr:cxnSp macro="">
      <xdr:nvCxnSpPr>
        <xdr:cNvPr id="305" name="直線コネクタ 304"/>
        <xdr:cNvCxnSpPr/>
      </xdr:nvCxnSpPr>
      <xdr:spPr>
        <a:xfrm>
          <a:off x="6972300" y="5287963"/>
          <a:ext cx="889000" cy="86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28511</xdr:rowOff>
    </xdr:from>
    <xdr:to>
      <xdr:col>41</xdr:col>
      <xdr:colOff>101600</xdr:colOff>
      <xdr:row>38</xdr:row>
      <xdr:rowOff>130111</xdr:rowOff>
    </xdr:to>
    <xdr:sp macro="" textlink="">
      <xdr:nvSpPr>
        <xdr:cNvPr id="306" name="フローチャート: 判断 305"/>
        <xdr:cNvSpPr/>
      </xdr:nvSpPr>
      <xdr:spPr>
        <a:xfrm>
          <a:off x="7810500" y="65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121238</xdr:rowOff>
    </xdr:from>
    <xdr:ext cx="378565" cy="259045"/>
    <xdr:sp macro="" textlink="">
      <xdr:nvSpPr>
        <xdr:cNvPr id="307" name="テキスト ボックス 306"/>
        <xdr:cNvSpPr txBox="1"/>
      </xdr:nvSpPr>
      <xdr:spPr>
        <a:xfrm>
          <a:off x="7672017" y="6636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71946</xdr:rowOff>
    </xdr:from>
    <xdr:to>
      <xdr:col>36</xdr:col>
      <xdr:colOff>165100</xdr:colOff>
      <xdr:row>37</xdr:row>
      <xdr:rowOff>2096</xdr:rowOff>
    </xdr:to>
    <xdr:sp macro="" textlink="">
      <xdr:nvSpPr>
        <xdr:cNvPr id="308" name="フローチャート: 判断 307"/>
        <xdr:cNvSpPr/>
      </xdr:nvSpPr>
      <xdr:spPr>
        <a:xfrm>
          <a:off x="6921500" y="624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164673</xdr:rowOff>
    </xdr:from>
    <xdr:ext cx="469744" cy="259045"/>
    <xdr:sp macro="" textlink="">
      <xdr:nvSpPr>
        <xdr:cNvPr id="309" name="テキスト ボックス 308"/>
        <xdr:cNvSpPr txBox="1"/>
      </xdr:nvSpPr>
      <xdr:spPr>
        <a:xfrm>
          <a:off x="6737428" y="633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43752</xdr:rowOff>
    </xdr:from>
    <xdr:to>
      <xdr:col>55</xdr:col>
      <xdr:colOff>50800</xdr:colOff>
      <xdr:row>35</xdr:row>
      <xdr:rowOff>145352</xdr:rowOff>
    </xdr:to>
    <xdr:sp macro="" textlink="">
      <xdr:nvSpPr>
        <xdr:cNvPr id="315" name="楕円 314"/>
        <xdr:cNvSpPr/>
      </xdr:nvSpPr>
      <xdr:spPr>
        <a:xfrm>
          <a:off x="10426700" y="604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66629</xdr:rowOff>
    </xdr:from>
    <xdr:ext cx="469744" cy="259045"/>
    <xdr:sp macro="" textlink="">
      <xdr:nvSpPr>
        <xdr:cNvPr id="316" name="労働費該当値テキスト"/>
        <xdr:cNvSpPr txBox="1"/>
      </xdr:nvSpPr>
      <xdr:spPr>
        <a:xfrm>
          <a:off x="10528300" y="589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15367</xdr:rowOff>
    </xdr:from>
    <xdr:to>
      <xdr:col>50</xdr:col>
      <xdr:colOff>165100</xdr:colOff>
      <xdr:row>35</xdr:row>
      <xdr:rowOff>116967</xdr:rowOff>
    </xdr:to>
    <xdr:sp macro="" textlink="">
      <xdr:nvSpPr>
        <xdr:cNvPr id="317" name="楕円 316"/>
        <xdr:cNvSpPr/>
      </xdr:nvSpPr>
      <xdr:spPr>
        <a:xfrm>
          <a:off x="9588500" y="601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133494</xdr:rowOff>
    </xdr:from>
    <xdr:ext cx="469744" cy="259045"/>
    <xdr:sp macro="" textlink="">
      <xdr:nvSpPr>
        <xdr:cNvPr id="318" name="テキスト ボックス 317"/>
        <xdr:cNvSpPr txBox="1"/>
      </xdr:nvSpPr>
      <xdr:spPr>
        <a:xfrm>
          <a:off x="9404428" y="579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171005</xdr:rowOff>
    </xdr:from>
    <xdr:to>
      <xdr:col>46</xdr:col>
      <xdr:colOff>38100</xdr:colOff>
      <xdr:row>35</xdr:row>
      <xdr:rowOff>101155</xdr:rowOff>
    </xdr:to>
    <xdr:sp macro="" textlink="">
      <xdr:nvSpPr>
        <xdr:cNvPr id="319" name="楕円 318"/>
        <xdr:cNvSpPr/>
      </xdr:nvSpPr>
      <xdr:spPr>
        <a:xfrm>
          <a:off x="8699500" y="600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117682</xdr:rowOff>
    </xdr:from>
    <xdr:ext cx="469744" cy="259045"/>
    <xdr:sp macro="" textlink="">
      <xdr:nvSpPr>
        <xdr:cNvPr id="320" name="テキスト ボックス 319"/>
        <xdr:cNvSpPr txBox="1"/>
      </xdr:nvSpPr>
      <xdr:spPr>
        <a:xfrm>
          <a:off x="8515428" y="577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98806</xdr:rowOff>
    </xdr:from>
    <xdr:to>
      <xdr:col>41</xdr:col>
      <xdr:colOff>101600</xdr:colOff>
      <xdr:row>36</xdr:row>
      <xdr:rowOff>28956</xdr:rowOff>
    </xdr:to>
    <xdr:sp macro="" textlink="">
      <xdr:nvSpPr>
        <xdr:cNvPr id="321" name="楕円 320"/>
        <xdr:cNvSpPr/>
      </xdr:nvSpPr>
      <xdr:spPr>
        <a:xfrm>
          <a:off x="7810500" y="609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45483</xdr:rowOff>
    </xdr:from>
    <xdr:ext cx="469744" cy="259045"/>
    <xdr:sp macro="" textlink="">
      <xdr:nvSpPr>
        <xdr:cNvPr id="322" name="テキスト ボックス 321"/>
        <xdr:cNvSpPr txBox="1"/>
      </xdr:nvSpPr>
      <xdr:spPr>
        <a:xfrm>
          <a:off x="7626428" y="587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93663</xdr:rowOff>
    </xdr:from>
    <xdr:to>
      <xdr:col>36</xdr:col>
      <xdr:colOff>165100</xdr:colOff>
      <xdr:row>31</xdr:row>
      <xdr:rowOff>23813</xdr:rowOff>
    </xdr:to>
    <xdr:sp macro="" textlink="">
      <xdr:nvSpPr>
        <xdr:cNvPr id="323" name="楕円 322"/>
        <xdr:cNvSpPr/>
      </xdr:nvSpPr>
      <xdr:spPr>
        <a:xfrm>
          <a:off x="6921500" y="523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40340</xdr:rowOff>
    </xdr:from>
    <xdr:ext cx="469744" cy="259045"/>
    <xdr:sp macro="" textlink="">
      <xdr:nvSpPr>
        <xdr:cNvPr id="324" name="テキスト ボックス 323"/>
        <xdr:cNvSpPr txBox="1"/>
      </xdr:nvSpPr>
      <xdr:spPr>
        <a:xfrm>
          <a:off x="6737428" y="501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6" name="直線コネクタ 345"/>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7" name="農林水産業費最小値テキスト"/>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48" name="直線コネクタ 347"/>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49" name="農林水産業費最大値テキスト"/>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0" name="直線コネクタ 349"/>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62639</xdr:rowOff>
    </xdr:from>
    <xdr:to>
      <xdr:col>55</xdr:col>
      <xdr:colOff>0</xdr:colOff>
      <xdr:row>57</xdr:row>
      <xdr:rowOff>113598</xdr:rowOff>
    </xdr:to>
    <xdr:cxnSp macro="">
      <xdr:nvCxnSpPr>
        <xdr:cNvPr id="351" name="直線コネクタ 350"/>
        <xdr:cNvCxnSpPr/>
      </xdr:nvCxnSpPr>
      <xdr:spPr>
        <a:xfrm>
          <a:off x="9639300" y="9835289"/>
          <a:ext cx="838200" cy="5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126828</xdr:rowOff>
    </xdr:from>
    <xdr:ext cx="534377" cy="259045"/>
    <xdr:sp macro="" textlink="">
      <xdr:nvSpPr>
        <xdr:cNvPr id="352" name="農林水産業費平均値テキスト"/>
        <xdr:cNvSpPr txBox="1"/>
      </xdr:nvSpPr>
      <xdr:spPr>
        <a:xfrm>
          <a:off x="10528300" y="9556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3" name="フローチャート: 判断 352"/>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62639</xdr:rowOff>
    </xdr:from>
    <xdr:to>
      <xdr:col>50</xdr:col>
      <xdr:colOff>114300</xdr:colOff>
      <xdr:row>57</xdr:row>
      <xdr:rowOff>89115</xdr:rowOff>
    </xdr:to>
    <xdr:cxnSp macro="">
      <xdr:nvCxnSpPr>
        <xdr:cNvPr id="354" name="直線コネクタ 353"/>
        <xdr:cNvCxnSpPr/>
      </xdr:nvCxnSpPr>
      <xdr:spPr>
        <a:xfrm flipV="1">
          <a:off x="8750300" y="9835289"/>
          <a:ext cx="889000" cy="2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5" name="フローチャート: 判断 354"/>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54725</xdr:rowOff>
    </xdr:from>
    <xdr:ext cx="534377" cy="259045"/>
    <xdr:sp macro="" textlink="">
      <xdr:nvSpPr>
        <xdr:cNvPr id="356" name="テキスト ボックス 355"/>
        <xdr:cNvSpPr txBox="1"/>
      </xdr:nvSpPr>
      <xdr:spPr>
        <a:xfrm>
          <a:off x="9372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89115</xdr:rowOff>
    </xdr:from>
    <xdr:to>
      <xdr:col>45</xdr:col>
      <xdr:colOff>177800</xdr:colOff>
      <xdr:row>57</xdr:row>
      <xdr:rowOff>129468</xdr:rowOff>
    </xdr:to>
    <xdr:cxnSp macro="">
      <xdr:nvCxnSpPr>
        <xdr:cNvPr id="357" name="直線コネクタ 356"/>
        <xdr:cNvCxnSpPr/>
      </xdr:nvCxnSpPr>
      <xdr:spPr>
        <a:xfrm flipV="1">
          <a:off x="7861300" y="9861765"/>
          <a:ext cx="889000" cy="4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58" name="フローチャート: 判断 357"/>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88375</xdr:rowOff>
    </xdr:from>
    <xdr:ext cx="534377" cy="259045"/>
    <xdr:sp macro="" textlink="">
      <xdr:nvSpPr>
        <xdr:cNvPr id="359" name="テキスト ボックス 358"/>
        <xdr:cNvSpPr txBox="1"/>
      </xdr:nvSpPr>
      <xdr:spPr>
        <a:xfrm>
          <a:off x="8483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85677</xdr:rowOff>
    </xdr:from>
    <xdr:to>
      <xdr:col>41</xdr:col>
      <xdr:colOff>50800</xdr:colOff>
      <xdr:row>57</xdr:row>
      <xdr:rowOff>129468</xdr:rowOff>
    </xdr:to>
    <xdr:cxnSp macro="">
      <xdr:nvCxnSpPr>
        <xdr:cNvPr id="360" name="直線コネクタ 359"/>
        <xdr:cNvCxnSpPr/>
      </xdr:nvCxnSpPr>
      <xdr:spPr>
        <a:xfrm>
          <a:off x="6972300" y="9858327"/>
          <a:ext cx="889000" cy="4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1" name="フローチャート: 判断 360"/>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101995</xdr:rowOff>
    </xdr:from>
    <xdr:ext cx="534377" cy="259045"/>
    <xdr:sp macro="" textlink="">
      <xdr:nvSpPr>
        <xdr:cNvPr id="362" name="テキスト ボックス 361"/>
        <xdr:cNvSpPr txBox="1"/>
      </xdr:nvSpPr>
      <xdr:spPr>
        <a:xfrm>
          <a:off x="7594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147138</xdr:rowOff>
    </xdr:from>
    <xdr:to>
      <xdr:col>36</xdr:col>
      <xdr:colOff>165100</xdr:colOff>
      <xdr:row>57</xdr:row>
      <xdr:rowOff>77288</xdr:rowOff>
    </xdr:to>
    <xdr:sp macro="" textlink="">
      <xdr:nvSpPr>
        <xdr:cNvPr id="363" name="フローチャート: 判断 362"/>
        <xdr:cNvSpPr/>
      </xdr:nvSpPr>
      <xdr:spPr>
        <a:xfrm>
          <a:off x="6921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93815</xdr:rowOff>
    </xdr:from>
    <xdr:ext cx="534377" cy="259045"/>
    <xdr:sp macro="" textlink="">
      <xdr:nvSpPr>
        <xdr:cNvPr id="364" name="テキスト ボックス 363"/>
        <xdr:cNvSpPr txBox="1"/>
      </xdr:nvSpPr>
      <xdr:spPr>
        <a:xfrm>
          <a:off x="6705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62798</xdr:rowOff>
    </xdr:from>
    <xdr:to>
      <xdr:col>55</xdr:col>
      <xdr:colOff>50800</xdr:colOff>
      <xdr:row>57</xdr:row>
      <xdr:rowOff>164398</xdr:rowOff>
    </xdr:to>
    <xdr:sp macro="" textlink="">
      <xdr:nvSpPr>
        <xdr:cNvPr id="370" name="楕円 369"/>
        <xdr:cNvSpPr/>
      </xdr:nvSpPr>
      <xdr:spPr>
        <a:xfrm>
          <a:off x="10426700" y="98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149175</xdr:rowOff>
    </xdr:from>
    <xdr:ext cx="534377" cy="259045"/>
    <xdr:sp macro="" textlink="">
      <xdr:nvSpPr>
        <xdr:cNvPr id="371" name="農林水産業費該当値テキスト"/>
        <xdr:cNvSpPr txBox="1"/>
      </xdr:nvSpPr>
      <xdr:spPr>
        <a:xfrm>
          <a:off x="10528300" y="975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11839</xdr:rowOff>
    </xdr:from>
    <xdr:to>
      <xdr:col>50</xdr:col>
      <xdr:colOff>165100</xdr:colOff>
      <xdr:row>57</xdr:row>
      <xdr:rowOff>113439</xdr:rowOff>
    </xdr:to>
    <xdr:sp macro="" textlink="">
      <xdr:nvSpPr>
        <xdr:cNvPr id="372" name="楕円 371"/>
        <xdr:cNvSpPr/>
      </xdr:nvSpPr>
      <xdr:spPr>
        <a:xfrm>
          <a:off x="9588500" y="978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104566</xdr:rowOff>
    </xdr:from>
    <xdr:ext cx="534377" cy="259045"/>
    <xdr:sp macro="" textlink="">
      <xdr:nvSpPr>
        <xdr:cNvPr id="373" name="テキスト ボックス 372"/>
        <xdr:cNvSpPr txBox="1"/>
      </xdr:nvSpPr>
      <xdr:spPr>
        <a:xfrm>
          <a:off x="9372111" y="987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38315</xdr:rowOff>
    </xdr:from>
    <xdr:to>
      <xdr:col>46</xdr:col>
      <xdr:colOff>38100</xdr:colOff>
      <xdr:row>57</xdr:row>
      <xdr:rowOff>139915</xdr:rowOff>
    </xdr:to>
    <xdr:sp macro="" textlink="">
      <xdr:nvSpPr>
        <xdr:cNvPr id="374" name="楕円 373"/>
        <xdr:cNvSpPr/>
      </xdr:nvSpPr>
      <xdr:spPr>
        <a:xfrm>
          <a:off x="8699500" y="981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131042</xdr:rowOff>
    </xdr:from>
    <xdr:ext cx="534377" cy="259045"/>
    <xdr:sp macro="" textlink="">
      <xdr:nvSpPr>
        <xdr:cNvPr id="375" name="テキスト ボックス 374"/>
        <xdr:cNvSpPr txBox="1"/>
      </xdr:nvSpPr>
      <xdr:spPr>
        <a:xfrm>
          <a:off x="8483111" y="990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78668</xdr:rowOff>
    </xdr:from>
    <xdr:to>
      <xdr:col>41</xdr:col>
      <xdr:colOff>101600</xdr:colOff>
      <xdr:row>58</xdr:row>
      <xdr:rowOff>8818</xdr:rowOff>
    </xdr:to>
    <xdr:sp macro="" textlink="">
      <xdr:nvSpPr>
        <xdr:cNvPr id="376" name="楕円 375"/>
        <xdr:cNvSpPr/>
      </xdr:nvSpPr>
      <xdr:spPr>
        <a:xfrm>
          <a:off x="7810500" y="985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171395</xdr:rowOff>
    </xdr:from>
    <xdr:ext cx="534377" cy="259045"/>
    <xdr:sp macro="" textlink="">
      <xdr:nvSpPr>
        <xdr:cNvPr id="377" name="テキスト ボックス 376"/>
        <xdr:cNvSpPr txBox="1"/>
      </xdr:nvSpPr>
      <xdr:spPr>
        <a:xfrm>
          <a:off x="7594111" y="994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34877</xdr:rowOff>
    </xdr:from>
    <xdr:to>
      <xdr:col>36</xdr:col>
      <xdr:colOff>165100</xdr:colOff>
      <xdr:row>57</xdr:row>
      <xdr:rowOff>136477</xdr:rowOff>
    </xdr:to>
    <xdr:sp macro="" textlink="">
      <xdr:nvSpPr>
        <xdr:cNvPr id="378" name="楕円 377"/>
        <xdr:cNvSpPr/>
      </xdr:nvSpPr>
      <xdr:spPr>
        <a:xfrm>
          <a:off x="6921500" y="980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127604</xdr:rowOff>
    </xdr:from>
    <xdr:ext cx="534377" cy="259045"/>
    <xdr:sp macro="" textlink="">
      <xdr:nvSpPr>
        <xdr:cNvPr id="379" name="テキスト ボックス 378"/>
        <xdr:cNvSpPr txBox="1"/>
      </xdr:nvSpPr>
      <xdr:spPr>
        <a:xfrm>
          <a:off x="6705111" y="990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9" name="テキスト ボックス 398"/>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1" name="テキスト ボックス 400"/>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121075</xdr:rowOff>
    </xdr:from>
    <xdr:to>
      <xdr:col>54</xdr:col>
      <xdr:colOff>189865</xdr:colOff>
      <xdr:row>79</xdr:row>
      <xdr:rowOff>64675</xdr:rowOff>
    </xdr:to>
    <xdr:cxnSp macro="">
      <xdr:nvCxnSpPr>
        <xdr:cNvPr id="405" name="直線コネクタ 404"/>
        <xdr:cNvCxnSpPr/>
      </xdr:nvCxnSpPr>
      <xdr:spPr>
        <a:xfrm flipV="1">
          <a:off x="10475595" y="12122575"/>
          <a:ext cx="1270" cy="14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68502</xdr:rowOff>
    </xdr:from>
    <xdr:ext cx="469744" cy="259045"/>
    <xdr:sp macro="" textlink="">
      <xdr:nvSpPr>
        <xdr:cNvPr id="406" name="商工費最小値テキスト"/>
        <xdr:cNvSpPr txBox="1"/>
      </xdr:nvSpPr>
      <xdr:spPr>
        <a:xfrm>
          <a:off x="10528300"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64675</xdr:rowOff>
    </xdr:from>
    <xdr:to>
      <xdr:col>55</xdr:col>
      <xdr:colOff>88900</xdr:colOff>
      <xdr:row>79</xdr:row>
      <xdr:rowOff>64675</xdr:rowOff>
    </xdr:to>
    <xdr:cxnSp macro="">
      <xdr:nvCxnSpPr>
        <xdr:cNvPr id="407" name="直線コネクタ 406"/>
        <xdr:cNvCxnSpPr/>
      </xdr:nvCxnSpPr>
      <xdr:spPr>
        <a:xfrm>
          <a:off x="10388600" y="136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67752</xdr:rowOff>
    </xdr:from>
    <xdr:ext cx="599010" cy="259045"/>
    <xdr:sp macro="" textlink="">
      <xdr:nvSpPr>
        <xdr:cNvPr id="408" name="商工費最大値テキスト"/>
        <xdr:cNvSpPr txBox="1"/>
      </xdr:nvSpPr>
      <xdr:spPr>
        <a:xfrm>
          <a:off x="10528300" y="118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121075</xdr:rowOff>
    </xdr:from>
    <xdr:to>
      <xdr:col>55</xdr:col>
      <xdr:colOff>88900</xdr:colOff>
      <xdr:row>70</xdr:row>
      <xdr:rowOff>121075</xdr:rowOff>
    </xdr:to>
    <xdr:cxnSp macro="">
      <xdr:nvCxnSpPr>
        <xdr:cNvPr id="409" name="直線コネクタ 408"/>
        <xdr:cNvCxnSpPr/>
      </xdr:nvCxnSpPr>
      <xdr:spPr>
        <a:xfrm>
          <a:off x="10388600" y="121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85206</xdr:rowOff>
    </xdr:from>
    <xdr:to>
      <xdr:col>55</xdr:col>
      <xdr:colOff>0</xdr:colOff>
      <xdr:row>78</xdr:row>
      <xdr:rowOff>108099</xdr:rowOff>
    </xdr:to>
    <xdr:cxnSp macro="">
      <xdr:nvCxnSpPr>
        <xdr:cNvPr id="410" name="直線コネクタ 409"/>
        <xdr:cNvCxnSpPr/>
      </xdr:nvCxnSpPr>
      <xdr:spPr>
        <a:xfrm>
          <a:off x="9639300" y="13458306"/>
          <a:ext cx="838200" cy="2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154145</xdr:rowOff>
    </xdr:from>
    <xdr:ext cx="534377" cy="259045"/>
    <xdr:sp macro="" textlink="">
      <xdr:nvSpPr>
        <xdr:cNvPr id="411" name="商工費平均値テキスト"/>
        <xdr:cNvSpPr txBox="1"/>
      </xdr:nvSpPr>
      <xdr:spPr>
        <a:xfrm>
          <a:off x="10528300" y="1318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131268</xdr:rowOff>
    </xdr:from>
    <xdr:to>
      <xdr:col>55</xdr:col>
      <xdr:colOff>50800</xdr:colOff>
      <xdr:row>78</xdr:row>
      <xdr:rowOff>61418</xdr:rowOff>
    </xdr:to>
    <xdr:sp macro="" textlink="">
      <xdr:nvSpPr>
        <xdr:cNvPr id="412" name="フローチャート: 判断 411"/>
        <xdr:cNvSpPr/>
      </xdr:nvSpPr>
      <xdr:spPr>
        <a:xfrm>
          <a:off x="10426700" y="13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85206</xdr:rowOff>
    </xdr:from>
    <xdr:to>
      <xdr:col>50</xdr:col>
      <xdr:colOff>114300</xdr:colOff>
      <xdr:row>78</xdr:row>
      <xdr:rowOff>92532</xdr:rowOff>
    </xdr:to>
    <xdr:cxnSp macro="">
      <xdr:nvCxnSpPr>
        <xdr:cNvPr id="413" name="直線コネクタ 412"/>
        <xdr:cNvCxnSpPr/>
      </xdr:nvCxnSpPr>
      <xdr:spPr>
        <a:xfrm flipV="1">
          <a:off x="8750300" y="13458306"/>
          <a:ext cx="889000" cy="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112119</xdr:rowOff>
    </xdr:from>
    <xdr:to>
      <xdr:col>50</xdr:col>
      <xdr:colOff>165100</xdr:colOff>
      <xdr:row>78</xdr:row>
      <xdr:rowOff>42269</xdr:rowOff>
    </xdr:to>
    <xdr:sp macro="" textlink="">
      <xdr:nvSpPr>
        <xdr:cNvPr id="414" name="フローチャート: 判断 413"/>
        <xdr:cNvSpPr/>
      </xdr:nvSpPr>
      <xdr:spPr>
        <a:xfrm>
          <a:off x="9588500" y="1331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58796</xdr:rowOff>
    </xdr:from>
    <xdr:ext cx="534377" cy="259045"/>
    <xdr:sp macro="" textlink="">
      <xdr:nvSpPr>
        <xdr:cNvPr id="415" name="テキスト ボックス 414"/>
        <xdr:cNvSpPr txBox="1"/>
      </xdr:nvSpPr>
      <xdr:spPr>
        <a:xfrm>
          <a:off x="9372111" y="130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61497</xdr:rowOff>
    </xdr:from>
    <xdr:to>
      <xdr:col>45</xdr:col>
      <xdr:colOff>177800</xdr:colOff>
      <xdr:row>78</xdr:row>
      <xdr:rowOff>92532</xdr:rowOff>
    </xdr:to>
    <xdr:cxnSp macro="">
      <xdr:nvCxnSpPr>
        <xdr:cNvPr id="416" name="直線コネクタ 415"/>
        <xdr:cNvCxnSpPr/>
      </xdr:nvCxnSpPr>
      <xdr:spPr>
        <a:xfrm>
          <a:off x="7861300" y="13434597"/>
          <a:ext cx="889000" cy="3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165720</xdr:rowOff>
    </xdr:from>
    <xdr:to>
      <xdr:col>46</xdr:col>
      <xdr:colOff>38100</xdr:colOff>
      <xdr:row>78</xdr:row>
      <xdr:rowOff>95870</xdr:rowOff>
    </xdr:to>
    <xdr:sp macro="" textlink="">
      <xdr:nvSpPr>
        <xdr:cNvPr id="417" name="フローチャート: 判断 416"/>
        <xdr:cNvSpPr/>
      </xdr:nvSpPr>
      <xdr:spPr>
        <a:xfrm>
          <a:off x="8699500" y="133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112397</xdr:rowOff>
    </xdr:from>
    <xdr:ext cx="534377" cy="259045"/>
    <xdr:sp macro="" textlink="">
      <xdr:nvSpPr>
        <xdr:cNvPr id="418" name="テキスト ボックス 417"/>
        <xdr:cNvSpPr txBox="1"/>
      </xdr:nvSpPr>
      <xdr:spPr>
        <a:xfrm>
          <a:off x="8483111" y="131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61497</xdr:rowOff>
    </xdr:from>
    <xdr:to>
      <xdr:col>41</xdr:col>
      <xdr:colOff>50800</xdr:colOff>
      <xdr:row>78</xdr:row>
      <xdr:rowOff>124961</xdr:rowOff>
    </xdr:to>
    <xdr:cxnSp macro="">
      <xdr:nvCxnSpPr>
        <xdr:cNvPr id="419" name="直線コネクタ 418"/>
        <xdr:cNvCxnSpPr/>
      </xdr:nvCxnSpPr>
      <xdr:spPr>
        <a:xfrm flipV="1">
          <a:off x="6972300" y="13434597"/>
          <a:ext cx="889000" cy="6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107841</xdr:rowOff>
    </xdr:from>
    <xdr:to>
      <xdr:col>41</xdr:col>
      <xdr:colOff>101600</xdr:colOff>
      <xdr:row>78</xdr:row>
      <xdr:rowOff>37991</xdr:rowOff>
    </xdr:to>
    <xdr:sp macro="" textlink="">
      <xdr:nvSpPr>
        <xdr:cNvPr id="420" name="フローチャート: 判断 419"/>
        <xdr:cNvSpPr/>
      </xdr:nvSpPr>
      <xdr:spPr>
        <a:xfrm>
          <a:off x="7810500" y="133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54518</xdr:rowOff>
    </xdr:from>
    <xdr:ext cx="534377" cy="259045"/>
    <xdr:sp macro="" textlink="">
      <xdr:nvSpPr>
        <xdr:cNvPr id="421" name="テキスト ボックス 420"/>
        <xdr:cNvSpPr txBox="1"/>
      </xdr:nvSpPr>
      <xdr:spPr>
        <a:xfrm>
          <a:off x="7594111" y="130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4939</xdr:rowOff>
    </xdr:from>
    <xdr:to>
      <xdr:col>36</xdr:col>
      <xdr:colOff>165100</xdr:colOff>
      <xdr:row>78</xdr:row>
      <xdr:rowOff>106539</xdr:rowOff>
    </xdr:to>
    <xdr:sp macro="" textlink="">
      <xdr:nvSpPr>
        <xdr:cNvPr id="422" name="フローチャート: 判断 421"/>
        <xdr:cNvSpPr/>
      </xdr:nvSpPr>
      <xdr:spPr>
        <a:xfrm>
          <a:off x="6921500" y="1337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123066</xdr:rowOff>
    </xdr:from>
    <xdr:ext cx="534377" cy="259045"/>
    <xdr:sp macro="" textlink="">
      <xdr:nvSpPr>
        <xdr:cNvPr id="423" name="テキスト ボックス 422"/>
        <xdr:cNvSpPr txBox="1"/>
      </xdr:nvSpPr>
      <xdr:spPr>
        <a:xfrm>
          <a:off x="6705111" y="1315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57299</xdr:rowOff>
    </xdr:from>
    <xdr:to>
      <xdr:col>55</xdr:col>
      <xdr:colOff>50800</xdr:colOff>
      <xdr:row>78</xdr:row>
      <xdr:rowOff>158899</xdr:rowOff>
    </xdr:to>
    <xdr:sp macro="" textlink="">
      <xdr:nvSpPr>
        <xdr:cNvPr id="429" name="楕円 428"/>
        <xdr:cNvSpPr/>
      </xdr:nvSpPr>
      <xdr:spPr>
        <a:xfrm>
          <a:off x="10426700" y="1343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35726</xdr:rowOff>
    </xdr:from>
    <xdr:ext cx="534377" cy="259045"/>
    <xdr:sp macro="" textlink="">
      <xdr:nvSpPr>
        <xdr:cNvPr id="430" name="商工費該当値テキスト"/>
        <xdr:cNvSpPr txBox="1"/>
      </xdr:nvSpPr>
      <xdr:spPr>
        <a:xfrm>
          <a:off x="10528300" y="1340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34406</xdr:rowOff>
    </xdr:from>
    <xdr:to>
      <xdr:col>50</xdr:col>
      <xdr:colOff>165100</xdr:colOff>
      <xdr:row>78</xdr:row>
      <xdr:rowOff>136006</xdr:rowOff>
    </xdr:to>
    <xdr:sp macro="" textlink="">
      <xdr:nvSpPr>
        <xdr:cNvPr id="431" name="楕円 430"/>
        <xdr:cNvSpPr/>
      </xdr:nvSpPr>
      <xdr:spPr>
        <a:xfrm>
          <a:off x="9588500" y="1340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127133</xdr:rowOff>
    </xdr:from>
    <xdr:ext cx="534377" cy="259045"/>
    <xdr:sp macro="" textlink="">
      <xdr:nvSpPr>
        <xdr:cNvPr id="432" name="テキスト ボックス 431"/>
        <xdr:cNvSpPr txBox="1"/>
      </xdr:nvSpPr>
      <xdr:spPr>
        <a:xfrm>
          <a:off x="9372111" y="135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41732</xdr:rowOff>
    </xdr:from>
    <xdr:to>
      <xdr:col>46</xdr:col>
      <xdr:colOff>38100</xdr:colOff>
      <xdr:row>78</xdr:row>
      <xdr:rowOff>143332</xdr:rowOff>
    </xdr:to>
    <xdr:sp macro="" textlink="">
      <xdr:nvSpPr>
        <xdr:cNvPr id="433" name="楕円 432"/>
        <xdr:cNvSpPr/>
      </xdr:nvSpPr>
      <xdr:spPr>
        <a:xfrm>
          <a:off x="8699500" y="134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134459</xdr:rowOff>
    </xdr:from>
    <xdr:ext cx="534377" cy="259045"/>
    <xdr:sp macro="" textlink="">
      <xdr:nvSpPr>
        <xdr:cNvPr id="434" name="テキスト ボックス 433"/>
        <xdr:cNvSpPr txBox="1"/>
      </xdr:nvSpPr>
      <xdr:spPr>
        <a:xfrm>
          <a:off x="8483111" y="135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10697</xdr:rowOff>
    </xdr:from>
    <xdr:to>
      <xdr:col>41</xdr:col>
      <xdr:colOff>101600</xdr:colOff>
      <xdr:row>78</xdr:row>
      <xdr:rowOff>112297</xdr:rowOff>
    </xdr:to>
    <xdr:sp macro="" textlink="">
      <xdr:nvSpPr>
        <xdr:cNvPr id="435" name="楕円 434"/>
        <xdr:cNvSpPr/>
      </xdr:nvSpPr>
      <xdr:spPr>
        <a:xfrm>
          <a:off x="7810500" y="1338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103424</xdr:rowOff>
    </xdr:from>
    <xdr:ext cx="534377" cy="259045"/>
    <xdr:sp macro="" textlink="">
      <xdr:nvSpPr>
        <xdr:cNvPr id="436" name="テキスト ボックス 435"/>
        <xdr:cNvSpPr txBox="1"/>
      </xdr:nvSpPr>
      <xdr:spPr>
        <a:xfrm>
          <a:off x="7594111" y="134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74161</xdr:rowOff>
    </xdr:from>
    <xdr:to>
      <xdr:col>36</xdr:col>
      <xdr:colOff>165100</xdr:colOff>
      <xdr:row>79</xdr:row>
      <xdr:rowOff>4311</xdr:rowOff>
    </xdr:to>
    <xdr:sp macro="" textlink="">
      <xdr:nvSpPr>
        <xdr:cNvPr id="437" name="楕円 436"/>
        <xdr:cNvSpPr/>
      </xdr:nvSpPr>
      <xdr:spPr>
        <a:xfrm>
          <a:off x="6921500" y="1344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166888</xdr:rowOff>
    </xdr:from>
    <xdr:ext cx="534377" cy="259045"/>
    <xdr:sp macro="" textlink="">
      <xdr:nvSpPr>
        <xdr:cNvPr id="438" name="テキスト ボックス 437"/>
        <xdr:cNvSpPr txBox="1"/>
      </xdr:nvSpPr>
      <xdr:spPr>
        <a:xfrm>
          <a:off x="6705111" y="1353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2" name="テキスト ボックス 45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60" name="直線コネクタ 459"/>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61" name="土木費最小値テキスト"/>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62" name="直線コネクタ 461"/>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63" name="土木費最大値テキスト"/>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4" name="直線コネクタ 463"/>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141963</xdr:rowOff>
    </xdr:from>
    <xdr:to>
      <xdr:col>55</xdr:col>
      <xdr:colOff>0</xdr:colOff>
      <xdr:row>98</xdr:row>
      <xdr:rowOff>32634</xdr:rowOff>
    </xdr:to>
    <xdr:cxnSp macro="">
      <xdr:nvCxnSpPr>
        <xdr:cNvPr id="465" name="直線コネクタ 464"/>
        <xdr:cNvCxnSpPr/>
      </xdr:nvCxnSpPr>
      <xdr:spPr>
        <a:xfrm>
          <a:off x="9639300" y="16772613"/>
          <a:ext cx="838200" cy="6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113228</xdr:rowOff>
    </xdr:from>
    <xdr:ext cx="534377" cy="259045"/>
    <xdr:sp macro="" textlink="">
      <xdr:nvSpPr>
        <xdr:cNvPr id="466" name="土木費平均値テキスト"/>
        <xdr:cNvSpPr txBox="1"/>
      </xdr:nvSpPr>
      <xdr:spPr>
        <a:xfrm>
          <a:off x="10528300" y="1657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7" name="フローチャート: 判断 466"/>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141963</xdr:rowOff>
    </xdr:from>
    <xdr:to>
      <xdr:col>50</xdr:col>
      <xdr:colOff>114300</xdr:colOff>
      <xdr:row>97</xdr:row>
      <xdr:rowOff>147272</xdr:rowOff>
    </xdr:to>
    <xdr:cxnSp macro="">
      <xdr:nvCxnSpPr>
        <xdr:cNvPr id="468" name="直線コネクタ 467"/>
        <xdr:cNvCxnSpPr/>
      </xdr:nvCxnSpPr>
      <xdr:spPr>
        <a:xfrm flipV="1">
          <a:off x="8750300" y="16772613"/>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69" name="フローチャート: 判断 468"/>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33669</xdr:rowOff>
    </xdr:from>
    <xdr:ext cx="534377" cy="259045"/>
    <xdr:sp macro="" textlink="">
      <xdr:nvSpPr>
        <xdr:cNvPr id="470" name="テキスト ボックス 469"/>
        <xdr:cNvSpPr txBox="1"/>
      </xdr:nvSpPr>
      <xdr:spPr>
        <a:xfrm>
          <a:off x="9372111" y="164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147272</xdr:rowOff>
    </xdr:from>
    <xdr:to>
      <xdr:col>45</xdr:col>
      <xdr:colOff>177800</xdr:colOff>
      <xdr:row>98</xdr:row>
      <xdr:rowOff>34448</xdr:rowOff>
    </xdr:to>
    <xdr:cxnSp macro="">
      <xdr:nvCxnSpPr>
        <xdr:cNvPr id="471" name="直線コネクタ 470"/>
        <xdr:cNvCxnSpPr/>
      </xdr:nvCxnSpPr>
      <xdr:spPr>
        <a:xfrm flipV="1">
          <a:off x="7861300" y="16777922"/>
          <a:ext cx="889000" cy="5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72" name="フローチャート: 判断 471"/>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42544</xdr:rowOff>
    </xdr:from>
    <xdr:ext cx="534377" cy="259045"/>
    <xdr:sp macro="" textlink="">
      <xdr:nvSpPr>
        <xdr:cNvPr id="473" name="テキスト ボックス 472"/>
        <xdr:cNvSpPr txBox="1"/>
      </xdr:nvSpPr>
      <xdr:spPr>
        <a:xfrm>
          <a:off x="8483111" y="165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34448</xdr:rowOff>
    </xdr:from>
    <xdr:to>
      <xdr:col>41</xdr:col>
      <xdr:colOff>50800</xdr:colOff>
      <xdr:row>98</xdr:row>
      <xdr:rowOff>60661</xdr:rowOff>
    </xdr:to>
    <xdr:cxnSp macro="">
      <xdr:nvCxnSpPr>
        <xdr:cNvPr id="474" name="直線コネクタ 473"/>
        <xdr:cNvCxnSpPr/>
      </xdr:nvCxnSpPr>
      <xdr:spPr>
        <a:xfrm flipV="1">
          <a:off x="6972300" y="16836548"/>
          <a:ext cx="889000" cy="2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5" name="フローチャート: 判断 474"/>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56109</xdr:rowOff>
    </xdr:from>
    <xdr:ext cx="534377" cy="259045"/>
    <xdr:sp macro="" textlink="">
      <xdr:nvSpPr>
        <xdr:cNvPr id="476" name="テキスト ボックス 475"/>
        <xdr:cNvSpPr txBox="1"/>
      </xdr:nvSpPr>
      <xdr:spPr>
        <a:xfrm>
          <a:off x="7594111" y="165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80021</xdr:rowOff>
    </xdr:from>
    <xdr:to>
      <xdr:col>36</xdr:col>
      <xdr:colOff>165100</xdr:colOff>
      <xdr:row>98</xdr:row>
      <xdr:rowOff>10171</xdr:rowOff>
    </xdr:to>
    <xdr:sp macro="" textlink="">
      <xdr:nvSpPr>
        <xdr:cNvPr id="477" name="フローチャート: 判断 476"/>
        <xdr:cNvSpPr/>
      </xdr:nvSpPr>
      <xdr:spPr>
        <a:xfrm>
          <a:off x="6921500" y="167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26698</xdr:rowOff>
    </xdr:from>
    <xdr:ext cx="534377" cy="259045"/>
    <xdr:sp macro="" textlink="">
      <xdr:nvSpPr>
        <xdr:cNvPr id="478" name="テキスト ボックス 477"/>
        <xdr:cNvSpPr txBox="1"/>
      </xdr:nvSpPr>
      <xdr:spPr>
        <a:xfrm>
          <a:off x="6705111" y="164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153284</xdr:rowOff>
    </xdr:from>
    <xdr:to>
      <xdr:col>55</xdr:col>
      <xdr:colOff>50800</xdr:colOff>
      <xdr:row>98</xdr:row>
      <xdr:rowOff>83434</xdr:rowOff>
    </xdr:to>
    <xdr:sp macro="" textlink="">
      <xdr:nvSpPr>
        <xdr:cNvPr id="484" name="楕円 483"/>
        <xdr:cNvSpPr/>
      </xdr:nvSpPr>
      <xdr:spPr>
        <a:xfrm>
          <a:off x="10426700" y="167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68780</xdr:rowOff>
    </xdr:from>
    <xdr:ext cx="534377" cy="259045"/>
    <xdr:sp macro="" textlink="">
      <xdr:nvSpPr>
        <xdr:cNvPr id="485" name="土木費該当値テキスト"/>
        <xdr:cNvSpPr txBox="1"/>
      </xdr:nvSpPr>
      <xdr:spPr>
        <a:xfrm>
          <a:off x="10528300" y="1669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91163</xdr:rowOff>
    </xdr:from>
    <xdr:to>
      <xdr:col>50</xdr:col>
      <xdr:colOff>165100</xdr:colOff>
      <xdr:row>98</xdr:row>
      <xdr:rowOff>21313</xdr:rowOff>
    </xdr:to>
    <xdr:sp macro="" textlink="">
      <xdr:nvSpPr>
        <xdr:cNvPr id="486" name="楕円 485"/>
        <xdr:cNvSpPr/>
      </xdr:nvSpPr>
      <xdr:spPr>
        <a:xfrm>
          <a:off x="9588500" y="1672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12440</xdr:rowOff>
    </xdr:from>
    <xdr:ext cx="534377" cy="259045"/>
    <xdr:sp macro="" textlink="">
      <xdr:nvSpPr>
        <xdr:cNvPr id="487" name="テキスト ボックス 486"/>
        <xdr:cNvSpPr txBox="1"/>
      </xdr:nvSpPr>
      <xdr:spPr>
        <a:xfrm>
          <a:off x="9372111" y="1681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96472</xdr:rowOff>
    </xdr:from>
    <xdr:to>
      <xdr:col>46</xdr:col>
      <xdr:colOff>38100</xdr:colOff>
      <xdr:row>98</xdr:row>
      <xdr:rowOff>26622</xdr:rowOff>
    </xdr:to>
    <xdr:sp macro="" textlink="">
      <xdr:nvSpPr>
        <xdr:cNvPr id="488" name="楕円 487"/>
        <xdr:cNvSpPr/>
      </xdr:nvSpPr>
      <xdr:spPr>
        <a:xfrm>
          <a:off x="8699500" y="167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17749</xdr:rowOff>
    </xdr:from>
    <xdr:ext cx="534377" cy="259045"/>
    <xdr:sp macro="" textlink="">
      <xdr:nvSpPr>
        <xdr:cNvPr id="489" name="テキスト ボックス 488"/>
        <xdr:cNvSpPr txBox="1"/>
      </xdr:nvSpPr>
      <xdr:spPr>
        <a:xfrm>
          <a:off x="8483111" y="168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155098</xdr:rowOff>
    </xdr:from>
    <xdr:to>
      <xdr:col>41</xdr:col>
      <xdr:colOff>101600</xdr:colOff>
      <xdr:row>98</xdr:row>
      <xdr:rowOff>85248</xdr:rowOff>
    </xdr:to>
    <xdr:sp macro="" textlink="">
      <xdr:nvSpPr>
        <xdr:cNvPr id="490" name="楕円 489"/>
        <xdr:cNvSpPr/>
      </xdr:nvSpPr>
      <xdr:spPr>
        <a:xfrm>
          <a:off x="7810500" y="1678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76375</xdr:rowOff>
    </xdr:from>
    <xdr:ext cx="534377" cy="259045"/>
    <xdr:sp macro="" textlink="">
      <xdr:nvSpPr>
        <xdr:cNvPr id="491" name="テキスト ボックス 490"/>
        <xdr:cNvSpPr txBox="1"/>
      </xdr:nvSpPr>
      <xdr:spPr>
        <a:xfrm>
          <a:off x="7594111" y="1687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9861</xdr:rowOff>
    </xdr:from>
    <xdr:to>
      <xdr:col>36</xdr:col>
      <xdr:colOff>165100</xdr:colOff>
      <xdr:row>98</xdr:row>
      <xdr:rowOff>111461</xdr:rowOff>
    </xdr:to>
    <xdr:sp macro="" textlink="">
      <xdr:nvSpPr>
        <xdr:cNvPr id="492" name="楕円 491"/>
        <xdr:cNvSpPr/>
      </xdr:nvSpPr>
      <xdr:spPr>
        <a:xfrm>
          <a:off x="6921500" y="168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102588</xdr:rowOff>
    </xdr:from>
    <xdr:ext cx="534377" cy="259045"/>
    <xdr:sp macro="" textlink="">
      <xdr:nvSpPr>
        <xdr:cNvPr id="493" name="テキスト ボックス 492"/>
        <xdr:cNvSpPr txBox="1"/>
      </xdr:nvSpPr>
      <xdr:spPr>
        <a:xfrm>
          <a:off x="6705111" y="1690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9" name="テキスト ボックス 50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11" name="テキスト ボックス 51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41154</xdr:rowOff>
    </xdr:from>
    <xdr:to>
      <xdr:col>85</xdr:col>
      <xdr:colOff>126364</xdr:colOff>
      <xdr:row>38</xdr:row>
      <xdr:rowOff>161071</xdr:rowOff>
    </xdr:to>
    <xdr:cxnSp macro="">
      <xdr:nvCxnSpPr>
        <xdr:cNvPr id="519" name="直線コネクタ 518"/>
        <xdr:cNvCxnSpPr/>
      </xdr:nvCxnSpPr>
      <xdr:spPr>
        <a:xfrm flipV="1">
          <a:off x="16317595" y="6041904"/>
          <a:ext cx="1269" cy="63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164898</xdr:rowOff>
    </xdr:from>
    <xdr:ext cx="534377" cy="259045"/>
    <xdr:sp macro="" textlink="">
      <xdr:nvSpPr>
        <xdr:cNvPr id="520" name="消防費最小値テキスト"/>
        <xdr:cNvSpPr txBox="1"/>
      </xdr:nvSpPr>
      <xdr:spPr>
        <a:xfrm>
          <a:off x="16370300" y="66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161071</xdr:rowOff>
    </xdr:from>
    <xdr:to>
      <xdr:col>86</xdr:col>
      <xdr:colOff>25400</xdr:colOff>
      <xdr:row>38</xdr:row>
      <xdr:rowOff>161071</xdr:rowOff>
    </xdr:to>
    <xdr:cxnSp macro="">
      <xdr:nvCxnSpPr>
        <xdr:cNvPr id="521" name="直線コネクタ 520"/>
        <xdr:cNvCxnSpPr/>
      </xdr:nvCxnSpPr>
      <xdr:spPr>
        <a:xfrm>
          <a:off x="16230600" y="667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159281</xdr:rowOff>
    </xdr:from>
    <xdr:ext cx="599010" cy="259045"/>
    <xdr:sp macro="" textlink="">
      <xdr:nvSpPr>
        <xdr:cNvPr id="522" name="消防費最大値テキスト"/>
        <xdr:cNvSpPr txBox="1"/>
      </xdr:nvSpPr>
      <xdr:spPr>
        <a:xfrm>
          <a:off x="16370300" y="581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35</xdr:row>
      <xdr:rowOff>41154</xdr:rowOff>
    </xdr:from>
    <xdr:to>
      <xdr:col>86</xdr:col>
      <xdr:colOff>25400</xdr:colOff>
      <xdr:row>35</xdr:row>
      <xdr:rowOff>41154</xdr:rowOff>
    </xdr:to>
    <xdr:cxnSp macro="">
      <xdr:nvCxnSpPr>
        <xdr:cNvPr id="523" name="直線コネクタ 522"/>
        <xdr:cNvCxnSpPr/>
      </xdr:nvCxnSpPr>
      <xdr:spPr>
        <a:xfrm>
          <a:off x="16230600" y="604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168301</xdr:rowOff>
    </xdr:from>
    <xdr:to>
      <xdr:col>85</xdr:col>
      <xdr:colOff>127000</xdr:colOff>
      <xdr:row>35</xdr:row>
      <xdr:rowOff>41154</xdr:rowOff>
    </xdr:to>
    <xdr:cxnSp macro="">
      <xdr:nvCxnSpPr>
        <xdr:cNvPr id="524" name="直線コネクタ 523"/>
        <xdr:cNvCxnSpPr/>
      </xdr:nvCxnSpPr>
      <xdr:spPr>
        <a:xfrm>
          <a:off x="15481300" y="5997601"/>
          <a:ext cx="838200" cy="4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115078</xdr:rowOff>
    </xdr:from>
    <xdr:ext cx="534377" cy="259045"/>
    <xdr:sp macro="" textlink="">
      <xdr:nvSpPr>
        <xdr:cNvPr id="525" name="消防費平均値テキスト"/>
        <xdr:cNvSpPr txBox="1"/>
      </xdr:nvSpPr>
      <xdr:spPr>
        <a:xfrm>
          <a:off x="16370300" y="645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136651</xdr:rowOff>
    </xdr:from>
    <xdr:to>
      <xdr:col>85</xdr:col>
      <xdr:colOff>177800</xdr:colOff>
      <xdr:row>38</xdr:row>
      <xdr:rowOff>66801</xdr:rowOff>
    </xdr:to>
    <xdr:sp macro="" textlink="">
      <xdr:nvSpPr>
        <xdr:cNvPr id="526" name="フローチャート: 判断 525"/>
        <xdr:cNvSpPr/>
      </xdr:nvSpPr>
      <xdr:spPr>
        <a:xfrm>
          <a:off x="16268700" y="648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55876</xdr:rowOff>
    </xdr:from>
    <xdr:to>
      <xdr:col>81</xdr:col>
      <xdr:colOff>50800</xdr:colOff>
      <xdr:row>34</xdr:row>
      <xdr:rowOff>168301</xdr:rowOff>
    </xdr:to>
    <xdr:cxnSp macro="">
      <xdr:nvCxnSpPr>
        <xdr:cNvPr id="527" name="直線コネクタ 526"/>
        <xdr:cNvCxnSpPr/>
      </xdr:nvCxnSpPr>
      <xdr:spPr>
        <a:xfrm>
          <a:off x="14592300" y="5370826"/>
          <a:ext cx="889000" cy="62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158754</xdr:rowOff>
    </xdr:from>
    <xdr:to>
      <xdr:col>81</xdr:col>
      <xdr:colOff>101600</xdr:colOff>
      <xdr:row>38</xdr:row>
      <xdr:rowOff>88904</xdr:rowOff>
    </xdr:to>
    <xdr:sp macro="" textlink="">
      <xdr:nvSpPr>
        <xdr:cNvPr id="528" name="フローチャート: 判断 527"/>
        <xdr:cNvSpPr/>
      </xdr:nvSpPr>
      <xdr:spPr>
        <a:xfrm>
          <a:off x="15430500" y="650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80031</xdr:rowOff>
    </xdr:from>
    <xdr:ext cx="534377" cy="259045"/>
    <xdr:sp macro="" textlink="">
      <xdr:nvSpPr>
        <xdr:cNvPr id="529" name="テキスト ボックス 528"/>
        <xdr:cNvSpPr txBox="1"/>
      </xdr:nvSpPr>
      <xdr:spPr>
        <a:xfrm>
          <a:off x="15214111" y="659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55876</xdr:rowOff>
    </xdr:from>
    <xdr:to>
      <xdr:col>76</xdr:col>
      <xdr:colOff>114300</xdr:colOff>
      <xdr:row>35</xdr:row>
      <xdr:rowOff>10339</xdr:rowOff>
    </xdr:to>
    <xdr:cxnSp macro="">
      <xdr:nvCxnSpPr>
        <xdr:cNvPr id="530" name="直線コネクタ 529"/>
        <xdr:cNvCxnSpPr/>
      </xdr:nvCxnSpPr>
      <xdr:spPr>
        <a:xfrm flipV="1">
          <a:off x="13703300" y="5370826"/>
          <a:ext cx="889000" cy="64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150054</xdr:rowOff>
    </xdr:from>
    <xdr:to>
      <xdr:col>76</xdr:col>
      <xdr:colOff>165100</xdr:colOff>
      <xdr:row>38</xdr:row>
      <xdr:rowOff>80204</xdr:rowOff>
    </xdr:to>
    <xdr:sp macro="" textlink="">
      <xdr:nvSpPr>
        <xdr:cNvPr id="531" name="フローチャート: 判断 530"/>
        <xdr:cNvSpPr/>
      </xdr:nvSpPr>
      <xdr:spPr>
        <a:xfrm>
          <a:off x="14541500" y="649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71331</xdr:rowOff>
    </xdr:from>
    <xdr:ext cx="534377" cy="259045"/>
    <xdr:sp macro="" textlink="">
      <xdr:nvSpPr>
        <xdr:cNvPr id="532" name="テキスト ボックス 531"/>
        <xdr:cNvSpPr txBox="1"/>
      </xdr:nvSpPr>
      <xdr:spPr>
        <a:xfrm>
          <a:off x="14325111" y="658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133038</xdr:rowOff>
    </xdr:from>
    <xdr:to>
      <xdr:col>71</xdr:col>
      <xdr:colOff>177800</xdr:colOff>
      <xdr:row>35</xdr:row>
      <xdr:rowOff>10339</xdr:rowOff>
    </xdr:to>
    <xdr:cxnSp macro="">
      <xdr:nvCxnSpPr>
        <xdr:cNvPr id="533" name="直線コネクタ 532"/>
        <xdr:cNvCxnSpPr/>
      </xdr:nvCxnSpPr>
      <xdr:spPr>
        <a:xfrm>
          <a:off x="12814300" y="5962338"/>
          <a:ext cx="889000" cy="4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1242</xdr:rowOff>
    </xdr:from>
    <xdr:to>
      <xdr:col>72</xdr:col>
      <xdr:colOff>38100</xdr:colOff>
      <xdr:row>38</xdr:row>
      <xdr:rowOff>102842</xdr:rowOff>
    </xdr:to>
    <xdr:sp macro="" textlink="">
      <xdr:nvSpPr>
        <xdr:cNvPr id="534" name="フローチャート: 判断 533"/>
        <xdr:cNvSpPr/>
      </xdr:nvSpPr>
      <xdr:spPr>
        <a:xfrm>
          <a:off x="13652500" y="651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93969</xdr:rowOff>
    </xdr:from>
    <xdr:ext cx="534377" cy="259045"/>
    <xdr:sp macro="" textlink="">
      <xdr:nvSpPr>
        <xdr:cNvPr id="535" name="テキスト ボックス 534"/>
        <xdr:cNvSpPr txBox="1"/>
      </xdr:nvSpPr>
      <xdr:spPr>
        <a:xfrm>
          <a:off x="13436111" y="660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168067</xdr:rowOff>
    </xdr:from>
    <xdr:to>
      <xdr:col>67</xdr:col>
      <xdr:colOff>101600</xdr:colOff>
      <xdr:row>38</xdr:row>
      <xdr:rowOff>98217</xdr:rowOff>
    </xdr:to>
    <xdr:sp macro="" textlink="">
      <xdr:nvSpPr>
        <xdr:cNvPr id="536" name="フローチャート: 判断 535"/>
        <xdr:cNvSpPr/>
      </xdr:nvSpPr>
      <xdr:spPr>
        <a:xfrm>
          <a:off x="12763500" y="651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89344</xdr:rowOff>
    </xdr:from>
    <xdr:ext cx="534377" cy="259045"/>
    <xdr:sp macro="" textlink="">
      <xdr:nvSpPr>
        <xdr:cNvPr id="537" name="テキスト ボックス 536"/>
        <xdr:cNvSpPr txBox="1"/>
      </xdr:nvSpPr>
      <xdr:spPr>
        <a:xfrm>
          <a:off x="12547111" y="660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161804</xdr:rowOff>
    </xdr:from>
    <xdr:to>
      <xdr:col>85</xdr:col>
      <xdr:colOff>177800</xdr:colOff>
      <xdr:row>35</xdr:row>
      <xdr:rowOff>91954</xdr:rowOff>
    </xdr:to>
    <xdr:sp macro="" textlink="">
      <xdr:nvSpPr>
        <xdr:cNvPr id="543" name="楕円 542"/>
        <xdr:cNvSpPr/>
      </xdr:nvSpPr>
      <xdr:spPr>
        <a:xfrm>
          <a:off x="16268700" y="599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114831</xdr:rowOff>
    </xdr:from>
    <xdr:ext cx="599010" cy="259045"/>
    <xdr:sp macro="" textlink="">
      <xdr:nvSpPr>
        <xdr:cNvPr id="544" name="消防費該当値テキスト"/>
        <xdr:cNvSpPr txBox="1"/>
      </xdr:nvSpPr>
      <xdr:spPr>
        <a:xfrm>
          <a:off x="16370300" y="594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117501</xdr:rowOff>
    </xdr:from>
    <xdr:to>
      <xdr:col>81</xdr:col>
      <xdr:colOff>101600</xdr:colOff>
      <xdr:row>35</xdr:row>
      <xdr:rowOff>47651</xdr:rowOff>
    </xdr:to>
    <xdr:sp macro="" textlink="">
      <xdr:nvSpPr>
        <xdr:cNvPr id="545" name="楕円 544"/>
        <xdr:cNvSpPr/>
      </xdr:nvSpPr>
      <xdr:spPr>
        <a:xfrm>
          <a:off x="15430500" y="594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64178</xdr:rowOff>
    </xdr:from>
    <xdr:ext cx="599010" cy="259045"/>
    <xdr:sp macro="" textlink="">
      <xdr:nvSpPr>
        <xdr:cNvPr id="546" name="テキスト ボックス 545"/>
        <xdr:cNvSpPr txBox="1"/>
      </xdr:nvSpPr>
      <xdr:spPr>
        <a:xfrm>
          <a:off x="15181795" y="572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5076</xdr:rowOff>
    </xdr:from>
    <xdr:to>
      <xdr:col>76</xdr:col>
      <xdr:colOff>165100</xdr:colOff>
      <xdr:row>31</xdr:row>
      <xdr:rowOff>106676</xdr:rowOff>
    </xdr:to>
    <xdr:sp macro="" textlink="">
      <xdr:nvSpPr>
        <xdr:cNvPr id="547" name="楕円 546"/>
        <xdr:cNvSpPr/>
      </xdr:nvSpPr>
      <xdr:spPr>
        <a:xfrm>
          <a:off x="14541500" y="532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123203</xdr:rowOff>
    </xdr:from>
    <xdr:ext cx="599010" cy="259045"/>
    <xdr:sp macro="" textlink="">
      <xdr:nvSpPr>
        <xdr:cNvPr id="548" name="テキスト ボックス 547"/>
        <xdr:cNvSpPr txBox="1"/>
      </xdr:nvSpPr>
      <xdr:spPr>
        <a:xfrm>
          <a:off x="14292795" y="509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130989</xdr:rowOff>
    </xdr:from>
    <xdr:to>
      <xdr:col>72</xdr:col>
      <xdr:colOff>38100</xdr:colOff>
      <xdr:row>35</xdr:row>
      <xdr:rowOff>61139</xdr:rowOff>
    </xdr:to>
    <xdr:sp macro="" textlink="">
      <xdr:nvSpPr>
        <xdr:cNvPr id="549" name="楕円 548"/>
        <xdr:cNvSpPr/>
      </xdr:nvSpPr>
      <xdr:spPr>
        <a:xfrm>
          <a:off x="13652500" y="596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77666</xdr:rowOff>
    </xdr:from>
    <xdr:ext cx="599010" cy="259045"/>
    <xdr:sp macro="" textlink="">
      <xdr:nvSpPr>
        <xdr:cNvPr id="550" name="テキスト ボックス 549"/>
        <xdr:cNvSpPr txBox="1"/>
      </xdr:nvSpPr>
      <xdr:spPr>
        <a:xfrm>
          <a:off x="13403795" y="573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82238</xdr:rowOff>
    </xdr:from>
    <xdr:to>
      <xdr:col>67</xdr:col>
      <xdr:colOff>101600</xdr:colOff>
      <xdr:row>35</xdr:row>
      <xdr:rowOff>12388</xdr:rowOff>
    </xdr:to>
    <xdr:sp macro="" textlink="">
      <xdr:nvSpPr>
        <xdr:cNvPr id="551" name="楕円 550"/>
        <xdr:cNvSpPr/>
      </xdr:nvSpPr>
      <xdr:spPr>
        <a:xfrm>
          <a:off x="12763500" y="591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28915</xdr:rowOff>
    </xdr:from>
    <xdr:ext cx="599010" cy="259045"/>
    <xdr:sp macro="" textlink="">
      <xdr:nvSpPr>
        <xdr:cNvPr id="552" name="テキスト ボックス 551"/>
        <xdr:cNvSpPr txBox="1"/>
      </xdr:nvSpPr>
      <xdr:spPr>
        <a:xfrm>
          <a:off x="12514795" y="5686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1" name="テキスト ボックス 57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79" name="直線コネクタ 578"/>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80" name="教育費最小値テキスト"/>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81" name="直線コネクタ 580"/>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82" name="教育費最大値テキスト"/>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3" name="直線コネクタ 582"/>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151718</xdr:rowOff>
    </xdr:from>
    <xdr:to>
      <xdr:col>85</xdr:col>
      <xdr:colOff>127000</xdr:colOff>
      <xdr:row>58</xdr:row>
      <xdr:rowOff>71741</xdr:rowOff>
    </xdr:to>
    <xdr:cxnSp macro="">
      <xdr:nvCxnSpPr>
        <xdr:cNvPr id="584" name="直線コネクタ 583"/>
        <xdr:cNvCxnSpPr/>
      </xdr:nvCxnSpPr>
      <xdr:spPr>
        <a:xfrm flipV="1">
          <a:off x="15481300" y="9924368"/>
          <a:ext cx="838200" cy="9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95753</xdr:rowOff>
    </xdr:from>
    <xdr:ext cx="534377" cy="259045"/>
    <xdr:sp macro="" textlink="">
      <xdr:nvSpPr>
        <xdr:cNvPr id="585" name="教育費平均値テキスト"/>
        <xdr:cNvSpPr txBox="1"/>
      </xdr:nvSpPr>
      <xdr:spPr>
        <a:xfrm>
          <a:off x="16370300" y="952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6" name="フローチャート: 判断 585"/>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127758</xdr:rowOff>
    </xdr:from>
    <xdr:to>
      <xdr:col>81</xdr:col>
      <xdr:colOff>50800</xdr:colOff>
      <xdr:row>58</xdr:row>
      <xdr:rowOff>71741</xdr:rowOff>
    </xdr:to>
    <xdr:cxnSp macro="">
      <xdr:nvCxnSpPr>
        <xdr:cNvPr id="587" name="直線コネクタ 586"/>
        <xdr:cNvCxnSpPr/>
      </xdr:nvCxnSpPr>
      <xdr:spPr>
        <a:xfrm>
          <a:off x="14592300" y="9900408"/>
          <a:ext cx="889000" cy="11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88" name="フローチャート: 判断 587"/>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150857</xdr:rowOff>
    </xdr:from>
    <xdr:ext cx="534377" cy="259045"/>
    <xdr:sp macro="" textlink="">
      <xdr:nvSpPr>
        <xdr:cNvPr id="589" name="テキスト ボックス 588"/>
        <xdr:cNvSpPr txBox="1"/>
      </xdr:nvSpPr>
      <xdr:spPr>
        <a:xfrm>
          <a:off x="15214111" y="95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127758</xdr:rowOff>
    </xdr:from>
    <xdr:to>
      <xdr:col>76</xdr:col>
      <xdr:colOff>114300</xdr:colOff>
      <xdr:row>58</xdr:row>
      <xdr:rowOff>3443</xdr:rowOff>
    </xdr:to>
    <xdr:cxnSp macro="">
      <xdr:nvCxnSpPr>
        <xdr:cNvPr id="590" name="直線コネクタ 589"/>
        <xdr:cNvCxnSpPr/>
      </xdr:nvCxnSpPr>
      <xdr:spPr>
        <a:xfrm flipV="1">
          <a:off x="13703300" y="9900408"/>
          <a:ext cx="889000" cy="4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91" name="フローチャート: 判断 590"/>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170045</xdr:rowOff>
    </xdr:from>
    <xdr:ext cx="534377" cy="259045"/>
    <xdr:sp macro="" textlink="">
      <xdr:nvSpPr>
        <xdr:cNvPr id="592" name="テキスト ボックス 591"/>
        <xdr:cNvSpPr txBox="1"/>
      </xdr:nvSpPr>
      <xdr:spPr>
        <a:xfrm>
          <a:off x="14325111" y="994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149933</xdr:rowOff>
    </xdr:from>
    <xdr:to>
      <xdr:col>71</xdr:col>
      <xdr:colOff>177800</xdr:colOff>
      <xdr:row>58</xdr:row>
      <xdr:rowOff>3443</xdr:rowOff>
    </xdr:to>
    <xdr:cxnSp macro="">
      <xdr:nvCxnSpPr>
        <xdr:cNvPr id="593" name="直線コネクタ 592"/>
        <xdr:cNvCxnSpPr/>
      </xdr:nvCxnSpPr>
      <xdr:spPr>
        <a:xfrm>
          <a:off x="12814300" y="9922583"/>
          <a:ext cx="889000" cy="2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4" name="フローチャート: 判断 593"/>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165781</xdr:rowOff>
    </xdr:from>
    <xdr:ext cx="534377" cy="259045"/>
    <xdr:sp macro="" textlink="">
      <xdr:nvSpPr>
        <xdr:cNvPr id="595" name="テキスト ボックス 594"/>
        <xdr:cNvSpPr txBox="1"/>
      </xdr:nvSpPr>
      <xdr:spPr>
        <a:xfrm>
          <a:off x="13436111" y="95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110672</xdr:rowOff>
    </xdr:from>
    <xdr:to>
      <xdr:col>67</xdr:col>
      <xdr:colOff>101600</xdr:colOff>
      <xdr:row>57</xdr:row>
      <xdr:rowOff>40822</xdr:rowOff>
    </xdr:to>
    <xdr:sp macro="" textlink="">
      <xdr:nvSpPr>
        <xdr:cNvPr id="596" name="フローチャート: 判断 595"/>
        <xdr:cNvSpPr/>
      </xdr:nvSpPr>
      <xdr:spPr>
        <a:xfrm>
          <a:off x="12763500" y="971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57349</xdr:rowOff>
    </xdr:from>
    <xdr:ext cx="534377" cy="259045"/>
    <xdr:sp macro="" textlink="">
      <xdr:nvSpPr>
        <xdr:cNvPr id="597" name="テキスト ボックス 596"/>
        <xdr:cNvSpPr txBox="1"/>
      </xdr:nvSpPr>
      <xdr:spPr>
        <a:xfrm>
          <a:off x="12547111" y="94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100918</xdr:rowOff>
    </xdr:from>
    <xdr:to>
      <xdr:col>85</xdr:col>
      <xdr:colOff>177800</xdr:colOff>
      <xdr:row>58</xdr:row>
      <xdr:rowOff>31068</xdr:rowOff>
    </xdr:to>
    <xdr:sp macro="" textlink="">
      <xdr:nvSpPr>
        <xdr:cNvPr id="603" name="楕円 602"/>
        <xdr:cNvSpPr/>
      </xdr:nvSpPr>
      <xdr:spPr>
        <a:xfrm>
          <a:off x="16268700" y="987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79345</xdr:rowOff>
    </xdr:from>
    <xdr:ext cx="534377" cy="259045"/>
    <xdr:sp macro="" textlink="">
      <xdr:nvSpPr>
        <xdr:cNvPr id="604" name="教育費該当値テキスト"/>
        <xdr:cNvSpPr txBox="1"/>
      </xdr:nvSpPr>
      <xdr:spPr>
        <a:xfrm>
          <a:off x="16370300" y="985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20941</xdr:rowOff>
    </xdr:from>
    <xdr:to>
      <xdr:col>81</xdr:col>
      <xdr:colOff>101600</xdr:colOff>
      <xdr:row>58</xdr:row>
      <xdr:rowOff>122541</xdr:rowOff>
    </xdr:to>
    <xdr:sp macro="" textlink="">
      <xdr:nvSpPr>
        <xdr:cNvPr id="605" name="楕円 604"/>
        <xdr:cNvSpPr/>
      </xdr:nvSpPr>
      <xdr:spPr>
        <a:xfrm>
          <a:off x="15430500" y="996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113668</xdr:rowOff>
    </xdr:from>
    <xdr:ext cx="534377" cy="259045"/>
    <xdr:sp macro="" textlink="">
      <xdr:nvSpPr>
        <xdr:cNvPr id="606" name="テキスト ボックス 605"/>
        <xdr:cNvSpPr txBox="1"/>
      </xdr:nvSpPr>
      <xdr:spPr>
        <a:xfrm>
          <a:off x="15214111" y="1005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76958</xdr:rowOff>
    </xdr:from>
    <xdr:to>
      <xdr:col>76</xdr:col>
      <xdr:colOff>165100</xdr:colOff>
      <xdr:row>58</xdr:row>
      <xdr:rowOff>7108</xdr:rowOff>
    </xdr:to>
    <xdr:sp macro="" textlink="">
      <xdr:nvSpPr>
        <xdr:cNvPr id="607" name="楕円 606"/>
        <xdr:cNvSpPr/>
      </xdr:nvSpPr>
      <xdr:spPr>
        <a:xfrm>
          <a:off x="14541500" y="984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23635</xdr:rowOff>
    </xdr:from>
    <xdr:ext cx="534377" cy="259045"/>
    <xdr:sp macro="" textlink="">
      <xdr:nvSpPr>
        <xdr:cNvPr id="608" name="テキスト ボックス 607"/>
        <xdr:cNvSpPr txBox="1"/>
      </xdr:nvSpPr>
      <xdr:spPr>
        <a:xfrm>
          <a:off x="14325111" y="962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124093</xdr:rowOff>
    </xdr:from>
    <xdr:to>
      <xdr:col>72</xdr:col>
      <xdr:colOff>38100</xdr:colOff>
      <xdr:row>58</xdr:row>
      <xdr:rowOff>54243</xdr:rowOff>
    </xdr:to>
    <xdr:sp macro="" textlink="">
      <xdr:nvSpPr>
        <xdr:cNvPr id="609" name="楕円 608"/>
        <xdr:cNvSpPr/>
      </xdr:nvSpPr>
      <xdr:spPr>
        <a:xfrm>
          <a:off x="13652500" y="989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45370</xdr:rowOff>
    </xdr:from>
    <xdr:ext cx="534377" cy="259045"/>
    <xdr:sp macro="" textlink="">
      <xdr:nvSpPr>
        <xdr:cNvPr id="610" name="テキスト ボックス 609"/>
        <xdr:cNvSpPr txBox="1"/>
      </xdr:nvSpPr>
      <xdr:spPr>
        <a:xfrm>
          <a:off x="13436111" y="99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99133</xdr:rowOff>
    </xdr:from>
    <xdr:to>
      <xdr:col>67</xdr:col>
      <xdr:colOff>101600</xdr:colOff>
      <xdr:row>58</xdr:row>
      <xdr:rowOff>29283</xdr:rowOff>
    </xdr:to>
    <xdr:sp macro="" textlink="">
      <xdr:nvSpPr>
        <xdr:cNvPr id="611" name="楕円 610"/>
        <xdr:cNvSpPr/>
      </xdr:nvSpPr>
      <xdr:spPr>
        <a:xfrm>
          <a:off x="12763500" y="987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20410</xdr:rowOff>
    </xdr:from>
    <xdr:ext cx="534377" cy="259045"/>
    <xdr:sp macro="" textlink="">
      <xdr:nvSpPr>
        <xdr:cNvPr id="612" name="テキスト ボックス 611"/>
        <xdr:cNvSpPr txBox="1"/>
      </xdr:nvSpPr>
      <xdr:spPr>
        <a:xfrm>
          <a:off x="12547111" y="996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6" name="直線コネクタ 635"/>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37" name="災害復旧費最小値テキスト"/>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39" name="災害復旧費最大値テキスト"/>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40" name="直線コネクタ 639"/>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12950</xdr:rowOff>
    </xdr:from>
    <xdr:to>
      <xdr:col>85</xdr:col>
      <xdr:colOff>127000</xdr:colOff>
      <xdr:row>79</xdr:row>
      <xdr:rowOff>25980</xdr:rowOff>
    </xdr:to>
    <xdr:cxnSp macro="">
      <xdr:nvCxnSpPr>
        <xdr:cNvPr id="641" name="直線コネクタ 640"/>
        <xdr:cNvCxnSpPr/>
      </xdr:nvCxnSpPr>
      <xdr:spPr>
        <a:xfrm>
          <a:off x="15481300" y="13557500"/>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149579</xdr:rowOff>
    </xdr:from>
    <xdr:ext cx="534377" cy="259045"/>
    <xdr:sp macro="" textlink="">
      <xdr:nvSpPr>
        <xdr:cNvPr id="642" name="災害復旧費平均値テキスト"/>
        <xdr:cNvSpPr txBox="1"/>
      </xdr:nvSpPr>
      <xdr:spPr>
        <a:xfrm>
          <a:off x="16370300" y="1335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3" name="フローチャート: 判断 642"/>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12950</xdr:rowOff>
    </xdr:from>
    <xdr:to>
      <xdr:col>81</xdr:col>
      <xdr:colOff>50800</xdr:colOff>
      <xdr:row>79</xdr:row>
      <xdr:rowOff>21834</xdr:rowOff>
    </xdr:to>
    <xdr:cxnSp macro="">
      <xdr:nvCxnSpPr>
        <xdr:cNvPr id="644" name="直線コネクタ 643"/>
        <xdr:cNvCxnSpPr/>
      </xdr:nvCxnSpPr>
      <xdr:spPr>
        <a:xfrm flipV="1">
          <a:off x="14592300" y="13557500"/>
          <a:ext cx="889000" cy="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5" name="フローチャート: 判断 644"/>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53088</xdr:rowOff>
    </xdr:from>
    <xdr:ext cx="534377" cy="259045"/>
    <xdr:sp macro="" textlink="">
      <xdr:nvSpPr>
        <xdr:cNvPr id="646" name="テキスト ボックス 645"/>
        <xdr:cNvSpPr txBox="1"/>
      </xdr:nvSpPr>
      <xdr:spPr>
        <a:xfrm>
          <a:off x="15214111" y="13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3770</xdr:rowOff>
    </xdr:from>
    <xdr:to>
      <xdr:col>76</xdr:col>
      <xdr:colOff>114300</xdr:colOff>
      <xdr:row>79</xdr:row>
      <xdr:rowOff>21834</xdr:rowOff>
    </xdr:to>
    <xdr:cxnSp macro="">
      <xdr:nvCxnSpPr>
        <xdr:cNvPr id="647" name="直線コネクタ 646"/>
        <xdr:cNvCxnSpPr/>
      </xdr:nvCxnSpPr>
      <xdr:spPr>
        <a:xfrm>
          <a:off x="13703300" y="13548320"/>
          <a:ext cx="889000" cy="1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48" name="フローチャート: 判断 647"/>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74469</xdr:rowOff>
    </xdr:from>
    <xdr:ext cx="469744" cy="259045"/>
    <xdr:sp macro="" textlink="">
      <xdr:nvSpPr>
        <xdr:cNvPr id="649" name="テキスト ボックス 648"/>
        <xdr:cNvSpPr txBox="1"/>
      </xdr:nvSpPr>
      <xdr:spPr>
        <a:xfrm>
          <a:off x="14357428" y="13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137559</xdr:rowOff>
    </xdr:from>
    <xdr:to>
      <xdr:col>71</xdr:col>
      <xdr:colOff>177800</xdr:colOff>
      <xdr:row>79</xdr:row>
      <xdr:rowOff>3770</xdr:rowOff>
    </xdr:to>
    <xdr:cxnSp macro="">
      <xdr:nvCxnSpPr>
        <xdr:cNvPr id="650" name="直線コネクタ 649"/>
        <xdr:cNvCxnSpPr/>
      </xdr:nvCxnSpPr>
      <xdr:spPr>
        <a:xfrm>
          <a:off x="12814300" y="13510659"/>
          <a:ext cx="889000" cy="3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51" name="フローチャート: 判断 650"/>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64169</xdr:rowOff>
    </xdr:from>
    <xdr:ext cx="469744" cy="259045"/>
    <xdr:sp macro="" textlink="">
      <xdr:nvSpPr>
        <xdr:cNvPr id="652" name="テキスト ボックス 651"/>
        <xdr:cNvSpPr txBox="1"/>
      </xdr:nvSpPr>
      <xdr:spPr>
        <a:xfrm>
          <a:off x="13468428" y="136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106719</xdr:rowOff>
    </xdr:from>
    <xdr:to>
      <xdr:col>67</xdr:col>
      <xdr:colOff>101600</xdr:colOff>
      <xdr:row>79</xdr:row>
      <xdr:rowOff>36869</xdr:rowOff>
    </xdr:to>
    <xdr:sp macro="" textlink="">
      <xdr:nvSpPr>
        <xdr:cNvPr id="653" name="フローチャート: 判断 652"/>
        <xdr:cNvSpPr/>
      </xdr:nvSpPr>
      <xdr:spPr>
        <a:xfrm>
          <a:off x="12763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27996</xdr:rowOff>
    </xdr:from>
    <xdr:ext cx="534377" cy="259045"/>
    <xdr:sp macro="" textlink="">
      <xdr:nvSpPr>
        <xdr:cNvPr id="654" name="テキスト ボックス 653"/>
        <xdr:cNvSpPr txBox="1"/>
      </xdr:nvSpPr>
      <xdr:spPr>
        <a:xfrm>
          <a:off x="12547111" y="1357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146630</xdr:rowOff>
    </xdr:from>
    <xdr:to>
      <xdr:col>85</xdr:col>
      <xdr:colOff>177800</xdr:colOff>
      <xdr:row>79</xdr:row>
      <xdr:rowOff>76780</xdr:rowOff>
    </xdr:to>
    <xdr:sp macro="" textlink="">
      <xdr:nvSpPr>
        <xdr:cNvPr id="660" name="楕円 659"/>
        <xdr:cNvSpPr/>
      </xdr:nvSpPr>
      <xdr:spPr>
        <a:xfrm>
          <a:off x="16268700" y="1351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105131</xdr:rowOff>
    </xdr:from>
    <xdr:ext cx="469744" cy="259045"/>
    <xdr:sp macro="" textlink="">
      <xdr:nvSpPr>
        <xdr:cNvPr id="661" name="災害復旧費該当値テキスト"/>
        <xdr:cNvSpPr txBox="1"/>
      </xdr:nvSpPr>
      <xdr:spPr>
        <a:xfrm>
          <a:off x="16370300" y="1347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133600</xdr:rowOff>
    </xdr:from>
    <xdr:to>
      <xdr:col>81</xdr:col>
      <xdr:colOff>101600</xdr:colOff>
      <xdr:row>79</xdr:row>
      <xdr:rowOff>63750</xdr:rowOff>
    </xdr:to>
    <xdr:sp macro="" textlink="">
      <xdr:nvSpPr>
        <xdr:cNvPr id="662" name="楕円 661"/>
        <xdr:cNvSpPr/>
      </xdr:nvSpPr>
      <xdr:spPr>
        <a:xfrm>
          <a:off x="15430500" y="135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54877</xdr:rowOff>
    </xdr:from>
    <xdr:ext cx="469744" cy="259045"/>
    <xdr:sp macro="" textlink="">
      <xdr:nvSpPr>
        <xdr:cNvPr id="663" name="テキスト ボックス 662"/>
        <xdr:cNvSpPr txBox="1"/>
      </xdr:nvSpPr>
      <xdr:spPr>
        <a:xfrm>
          <a:off x="15246428" y="1359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142484</xdr:rowOff>
    </xdr:from>
    <xdr:to>
      <xdr:col>76</xdr:col>
      <xdr:colOff>165100</xdr:colOff>
      <xdr:row>79</xdr:row>
      <xdr:rowOff>72634</xdr:rowOff>
    </xdr:to>
    <xdr:sp macro="" textlink="">
      <xdr:nvSpPr>
        <xdr:cNvPr id="664" name="楕円 663"/>
        <xdr:cNvSpPr/>
      </xdr:nvSpPr>
      <xdr:spPr>
        <a:xfrm>
          <a:off x="14541500" y="1351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63761</xdr:rowOff>
    </xdr:from>
    <xdr:ext cx="469744" cy="259045"/>
    <xdr:sp macro="" textlink="">
      <xdr:nvSpPr>
        <xdr:cNvPr id="665" name="テキスト ボックス 664"/>
        <xdr:cNvSpPr txBox="1"/>
      </xdr:nvSpPr>
      <xdr:spPr>
        <a:xfrm>
          <a:off x="14357428" y="1360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124420</xdr:rowOff>
    </xdr:from>
    <xdr:to>
      <xdr:col>72</xdr:col>
      <xdr:colOff>38100</xdr:colOff>
      <xdr:row>79</xdr:row>
      <xdr:rowOff>54570</xdr:rowOff>
    </xdr:to>
    <xdr:sp macro="" textlink="">
      <xdr:nvSpPr>
        <xdr:cNvPr id="666" name="楕円 665"/>
        <xdr:cNvSpPr/>
      </xdr:nvSpPr>
      <xdr:spPr>
        <a:xfrm>
          <a:off x="13652500" y="1349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71097</xdr:rowOff>
    </xdr:from>
    <xdr:ext cx="534377" cy="259045"/>
    <xdr:sp macro="" textlink="">
      <xdr:nvSpPr>
        <xdr:cNvPr id="667" name="テキスト ボックス 666"/>
        <xdr:cNvSpPr txBox="1"/>
      </xdr:nvSpPr>
      <xdr:spPr>
        <a:xfrm>
          <a:off x="13436111" y="1327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86759</xdr:rowOff>
    </xdr:from>
    <xdr:to>
      <xdr:col>67</xdr:col>
      <xdr:colOff>101600</xdr:colOff>
      <xdr:row>79</xdr:row>
      <xdr:rowOff>16909</xdr:rowOff>
    </xdr:to>
    <xdr:sp macro="" textlink="">
      <xdr:nvSpPr>
        <xdr:cNvPr id="668" name="楕円 667"/>
        <xdr:cNvSpPr/>
      </xdr:nvSpPr>
      <xdr:spPr>
        <a:xfrm>
          <a:off x="12763500" y="1345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33436</xdr:rowOff>
    </xdr:from>
    <xdr:ext cx="534377" cy="259045"/>
    <xdr:sp macro="" textlink="">
      <xdr:nvSpPr>
        <xdr:cNvPr id="669" name="テキスト ボックス 668"/>
        <xdr:cNvSpPr txBox="1"/>
      </xdr:nvSpPr>
      <xdr:spPr>
        <a:xfrm>
          <a:off x="12547111" y="1323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5" name="テキスト ボックス 68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7" name="テキスト ボックス 68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139891</xdr:rowOff>
    </xdr:from>
    <xdr:to>
      <xdr:col>85</xdr:col>
      <xdr:colOff>126364</xdr:colOff>
      <xdr:row>98</xdr:row>
      <xdr:rowOff>59051</xdr:rowOff>
    </xdr:to>
    <xdr:cxnSp macro="">
      <xdr:nvCxnSpPr>
        <xdr:cNvPr id="693" name="直線コネクタ 692"/>
        <xdr:cNvCxnSpPr/>
      </xdr:nvCxnSpPr>
      <xdr:spPr>
        <a:xfrm flipV="1">
          <a:off x="16317595" y="15398941"/>
          <a:ext cx="1269" cy="146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62878</xdr:rowOff>
    </xdr:from>
    <xdr:ext cx="534377" cy="259045"/>
    <xdr:sp macro="" textlink="">
      <xdr:nvSpPr>
        <xdr:cNvPr id="694" name="公債費最小値テキスト"/>
        <xdr:cNvSpPr txBox="1"/>
      </xdr:nvSpPr>
      <xdr:spPr>
        <a:xfrm>
          <a:off x="16370300" y="168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59051</xdr:rowOff>
    </xdr:from>
    <xdr:to>
      <xdr:col>86</xdr:col>
      <xdr:colOff>25400</xdr:colOff>
      <xdr:row>98</xdr:row>
      <xdr:rowOff>59051</xdr:rowOff>
    </xdr:to>
    <xdr:cxnSp macro="">
      <xdr:nvCxnSpPr>
        <xdr:cNvPr id="695" name="直線コネクタ 694"/>
        <xdr:cNvCxnSpPr/>
      </xdr:nvCxnSpPr>
      <xdr:spPr>
        <a:xfrm>
          <a:off x="16230600" y="1686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86568</xdr:rowOff>
    </xdr:from>
    <xdr:ext cx="599010" cy="259045"/>
    <xdr:sp macro="" textlink="">
      <xdr:nvSpPr>
        <xdr:cNvPr id="696" name="公債費最大値テキスト"/>
        <xdr:cNvSpPr txBox="1"/>
      </xdr:nvSpPr>
      <xdr:spPr>
        <a:xfrm>
          <a:off x="16370300" y="151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139891</xdr:rowOff>
    </xdr:from>
    <xdr:to>
      <xdr:col>86</xdr:col>
      <xdr:colOff>25400</xdr:colOff>
      <xdr:row>89</xdr:row>
      <xdr:rowOff>139891</xdr:rowOff>
    </xdr:to>
    <xdr:cxnSp macro="">
      <xdr:nvCxnSpPr>
        <xdr:cNvPr id="697" name="直線コネクタ 696"/>
        <xdr:cNvCxnSpPr/>
      </xdr:nvCxnSpPr>
      <xdr:spPr>
        <a:xfrm>
          <a:off x="16230600" y="1539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71882</xdr:rowOff>
    </xdr:from>
    <xdr:to>
      <xdr:col>85</xdr:col>
      <xdr:colOff>127000</xdr:colOff>
      <xdr:row>93</xdr:row>
      <xdr:rowOff>112709</xdr:rowOff>
    </xdr:to>
    <xdr:cxnSp macro="">
      <xdr:nvCxnSpPr>
        <xdr:cNvPr id="698" name="直線コネクタ 697"/>
        <xdr:cNvCxnSpPr/>
      </xdr:nvCxnSpPr>
      <xdr:spPr>
        <a:xfrm>
          <a:off x="15481300" y="15502382"/>
          <a:ext cx="838200" cy="55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32709</xdr:rowOff>
    </xdr:from>
    <xdr:ext cx="534377" cy="259045"/>
    <xdr:sp macro="" textlink="">
      <xdr:nvSpPr>
        <xdr:cNvPr id="699" name="公債費平均値テキスト"/>
        <xdr:cNvSpPr txBox="1"/>
      </xdr:nvSpPr>
      <xdr:spPr>
        <a:xfrm>
          <a:off x="16370300" y="1632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54282</xdr:rowOff>
    </xdr:from>
    <xdr:to>
      <xdr:col>85</xdr:col>
      <xdr:colOff>177800</xdr:colOff>
      <xdr:row>95</xdr:row>
      <xdr:rowOff>155882</xdr:rowOff>
    </xdr:to>
    <xdr:sp macro="" textlink="">
      <xdr:nvSpPr>
        <xdr:cNvPr id="700" name="フローチャート: 判断 699"/>
        <xdr:cNvSpPr/>
      </xdr:nvSpPr>
      <xdr:spPr>
        <a:xfrm>
          <a:off x="162687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71882</xdr:rowOff>
    </xdr:from>
    <xdr:to>
      <xdr:col>81</xdr:col>
      <xdr:colOff>50800</xdr:colOff>
      <xdr:row>93</xdr:row>
      <xdr:rowOff>155527</xdr:rowOff>
    </xdr:to>
    <xdr:cxnSp macro="">
      <xdr:nvCxnSpPr>
        <xdr:cNvPr id="701" name="直線コネクタ 700"/>
        <xdr:cNvCxnSpPr/>
      </xdr:nvCxnSpPr>
      <xdr:spPr>
        <a:xfrm flipV="1">
          <a:off x="14592300" y="15502382"/>
          <a:ext cx="889000" cy="59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35399</xdr:rowOff>
    </xdr:from>
    <xdr:to>
      <xdr:col>81</xdr:col>
      <xdr:colOff>101600</xdr:colOff>
      <xdr:row>95</xdr:row>
      <xdr:rowOff>136999</xdr:rowOff>
    </xdr:to>
    <xdr:sp macro="" textlink="">
      <xdr:nvSpPr>
        <xdr:cNvPr id="702" name="フローチャート: 判断 701"/>
        <xdr:cNvSpPr/>
      </xdr:nvSpPr>
      <xdr:spPr>
        <a:xfrm>
          <a:off x="15430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128126</xdr:rowOff>
    </xdr:from>
    <xdr:ext cx="534377" cy="259045"/>
    <xdr:sp macro="" textlink="">
      <xdr:nvSpPr>
        <xdr:cNvPr id="703" name="テキスト ボックス 702"/>
        <xdr:cNvSpPr txBox="1"/>
      </xdr:nvSpPr>
      <xdr:spPr>
        <a:xfrm>
          <a:off x="15214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155527</xdr:rowOff>
    </xdr:from>
    <xdr:to>
      <xdr:col>76</xdr:col>
      <xdr:colOff>114300</xdr:colOff>
      <xdr:row>94</xdr:row>
      <xdr:rowOff>20424</xdr:rowOff>
    </xdr:to>
    <xdr:cxnSp macro="">
      <xdr:nvCxnSpPr>
        <xdr:cNvPr id="704" name="直線コネクタ 703"/>
        <xdr:cNvCxnSpPr/>
      </xdr:nvCxnSpPr>
      <xdr:spPr>
        <a:xfrm flipV="1">
          <a:off x="13703300" y="16100377"/>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56576</xdr:rowOff>
    </xdr:from>
    <xdr:to>
      <xdr:col>76</xdr:col>
      <xdr:colOff>165100</xdr:colOff>
      <xdr:row>95</xdr:row>
      <xdr:rowOff>158176</xdr:rowOff>
    </xdr:to>
    <xdr:sp macro="" textlink="">
      <xdr:nvSpPr>
        <xdr:cNvPr id="705" name="フローチャート: 判断 704"/>
        <xdr:cNvSpPr/>
      </xdr:nvSpPr>
      <xdr:spPr>
        <a:xfrm>
          <a:off x="14541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149303</xdr:rowOff>
    </xdr:from>
    <xdr:ext cx="534377" cy="259045"/>
    <xdr:sp macro="" textlink="">
      <xdr:nvSpPr>
        <xdr:cNvPr id="706" name="テキスト ボックス 705"/>
        <xdr:cNvSpPr txBox="1"/>
      </xdr:nvSpPr>
      <xdr:spPr>
        <a:xfrm>
          <a:off x="14325111" y="164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45501</xdr:rowOff>
    </xdr:from>
    <xdr:to>
      <xdr:col>71</xdr:col>
      <xdr:colOff>177800</xdr:colOff>
      <xdr:row>94</xdr:row>
      <xdr:rowOff>20424</xdr:rowOff>
    </xdr:to>
    <xdr:cxnSp macro="">
      <xdr:nvCxnSpPr>
        <xdr:cNvPr id="707" name="直線コネクタ 706"/>
        <xdr:cNvCxnSpPr/>
      </xdr:nvCxnSpPr>
      <xdr:spPr>
        <a:xfrm>
          <a:off x="12814300" y="15990351"/>
          <a:ext cx="889000" cy="14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40253</xdr:rowOff>
    </xdr:from>
    <xdr:to>
      <xdr:col>72</xdr:col>
      <xdr:colOff>38100</xdr:colOff>
      <xdr:row>95</xdr:row>
      <xdr:rowOff>141853</xdr:rowOff>
    </xdr:to>
    <xdr:sp macro="" textlink="">
      <xdr:nvSpPr>
        <xdr:cNvPr id="708" name="フローチャート: 判断 707"/>
        <xdr:cNvSpPr/>
      </xdr:nvSpPr>
      <xdr:spPr>
        <a:xfrm>
          <a:off x="13652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132980</xdr:rowOff>
    </xdr:from>
    <xdr:ext cx="534377" cy="259045"/>
    <xdr:sp macro="" textlink="">
      <xdr:nvSpPr>
        <xdr:cNvPr id="709" name="テキスト ボックス 708"/>
        <xdr:cNvSpPr txBox="1"/>
      </xdr:nvSpPr>
      <xdr:spPr>
        <a:xfrm>
          <a:off x="13436111" y="164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131724</xdr:rowOff>
    </xdr:from>
    <xdr:to>
      <xdr:col>67</xdr:col>
      <xdr:colOff>101600</xdr:colOff>
      <xdr:row>95</xdr:row>
      <xdr:rowOff>61874</xdr:rowOff>
    </xdr:to>
    <xdr:sp macro="" textlink="">
      <xdr:nvSpPr>
        <xdr:cNvPr id="710" name="フローチャート: 判断 709"/>
        <xdr:cNvSpPr/>
      </xdr:nvSpPr>
      <xdr:spPr>
        <a:xfrm>
          <a:off x="12763500" y="162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53001</xdr:rowOff>
    </xdr:from>
    <xdr:ext cx="534377" cy="259045"/>
    <xdr:sp macro="" textlink="">
      <xdr:nvSpPr>
        <xdr:cNvPr id="711" name="テキスト ボックス 710"/>
        <xdr:cNvSpPr txBox="1"/>
      </xdr:nvSpPr>
      <xdr:spPr>
        <a:xfrm>
          <a:off x="12547111" y="163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61909</xdr:rowOff>
    </xdr:from>
    <xdr:to>
      <xdr:col>85</xdr:col>
      <xdr:colOff>177800</xdr:colOff>
      <xdr:row>93</xdr:row>
      <xdr:rowOff>163509</xdr:rowOff>
    </xdr:to>
    <xdr:sp macro="" textlink="">
      <xdr:nvSpPr>
        <xdr:cNvPr id="717" name="楕円 716"/>
        <xdr:cNvSpPr/>
      </xdr:nvSpPr>
      <xdr:spPr>
        <a:xfrm>
          <a:off x="16268700" y="160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84786</xdr:rowOff>
    </xdr:from>
    <xdr:ext cx="599010" cy="259045"/>
    <xdr:sp macro="" textlink="">
      <xdr:nvSpPr>
        <xdr:cNvPr id="718" name="公債費該当値テキスト"/>
        <xdr:cNvSpPr txBox="1"/>
      </xdr:nvSpPr>
      <xdr:spPr>
        <a:xfrm>
          <a:off x="16370300" y="1585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21082</xdr:rowOff>
    </xdr:from>
    <xdr:to>
      <xdr:col>81</xdr:col>
      <xdr:colOff>101600</xdr:colOff>
      <xdr:row>90</xdr:row>
      <xdr:rowOff>122682</xdr:rowOff>
    </xdr:to>
    <xdr:sp macro="" textlink="">
      <xdr:nvSpPr>
        <xdr:cNvPr id="719" name="楕円 718"/>
        <xdr:cNvSpPr/>
      </xdr:nvSpPr>
      <xdr:spPr>
        <a:xfrm>
          <a:off x="15430500" y="1545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139209</xdr:rowOff>
    </xdr:from>
    <xdr:ext cx="599010" cy="259045"/>
    <xdr:sp macro="" textlink="">
      <xdr:nvSpPr>
        <xdr:cNvPr id="720" name="テキスト ボックス 719"/>
        <xdr:cNvSpPr txBox="1"/>
      </xdr:nvSpPr>
      <xdr:spPr>
        <a:xfrm>
          <a:off x="15181795" y="1522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104727</xdr:rowOff>
    </xdr:from>
    <xdr:to>
      <xdr:col>76</xdr:col>
      <xdr:colOff>165100</xdr:colOff>
      <xdr:row>94</xdr:row>
      <xdr:rowOff>34877</xdr:rowOff>
    </xdr:to>
    <xdr:sp macro="" textlink="">
      <xdr:nvSpPr>
        <xdr:cNvPr id="721" name="楕円 720"/>
        <xdr:cNvSpPr/>
      </xdr:nvSpPr>
      <xdr:spPr>
        <a:xfrm>
          <a:off x="14541500" y="1604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51404</xdr:rowOff>
    </xdr:from>
    <xdr:ext cx="599010" cy="259045"/>
    <xdr:sp macro="" textlink="">
      <xdr:nvSpPr>
        <xdr:cNvPr id="722" name="テキスト ボックス 721"/>
        <xdr:cNvSpPr txBox="1"/>
      </xdr:nvSpPr>
      <xdr:spPr>
        <a:xfrm>
          <a:off x="14292795" y="1582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141074</xdr:rowOff>
    </xdr:from>
    <xdr:to>
      <xdr:col>72</xdr:col>
      <xdr:colOff>38100</xdr:colOff>
      <xdr:row>94</xdr:row>
      <xdr:rowOff>71224</xdr:rowOff>
    </xdr:to>
    <xdr:sp macro="" textlink="">
      <xdr:nvSpPr>
        <xdr:cNvPr id="723" name="楕円 722"/>
        <xdr:cNvSpPr/>
      </xdr:nvSpPr>
      <xdr:spPr>
        <a:xfrm>
          <a:off x="13652500" y="1608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87751</xdr:rowOff>
    </xdr:from>
    <xdr:ext cx="599010" cy="259045"/>
    <xdr:sp macro="" textlink="">
      <xdr:nvSpPr>
        <xdr:cNvPr id="724" name="テキスト ボックス 723"/>
        <xdr:cNvSpPr txBox="1"/>
      </xdr:nvSpPr>
      <xdr:spPr>
        <a:xfrm>
          <a:off x="13403795" y="1586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166151</xdr:rowOff>
    </xdr:from>
    <xdr:to>
      <xdr:col>67</xdr:col>
      <xdr:colOff>101600</xdr:colOff>
      <xdr:row>93</xdr:row>
      <xdr:rowOff>96301</xdr:rowOff>
    </xdr:to>
    <xdr:sp macro="" textlink="">
      <xdr:nvSpPr>
        <xdr:cNvPr id="725" name="楕円 724"/>
        <xdr:cNvSpPr/>
      </xdr:nvSpPr>
      <xdr:spPr>
        <a:xfrm>
          <a:off x="12763500" y="1593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112828</xdr:rowOff>
    </xdr:from>
    <xdr:ext cx="599010" cy="259045"/>
    <xdr:sp macro="" textlink="">
      <xdr:nvSpPr>
        <xdr:cNvPr id="726" name="テキスト ボックス 725"/>
        <xdr:cNvSpPr txBox="1"/>
      </xdr:nvSpPr>
      <xdr:spPr>
        <a:xfrm>
          <a:off x="12514795" y="1571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2" name="テキスト ボックス 74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4" name="テキスト ボックス 74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6" name="テキスト ボックス 745"/>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62864</xdr:colOff>
      <xdr:row>39</xdr:row>
      <xdr:rowOff>44450</xdr:rowOff>
    </xdr:to>
    <xdr:cxnSp macro="">
      <xdr:nvCxnSpPr>
        <xdr:cNvPr id="750" name="直線コネクタ 749"/>
        <xdr:cNvCxnSpPr/>
      </xdr:nvCxnSpPr>
      <xdr:spPr>
        <a:xfrm flipV="1">
          <a:off x="22159595" y="5229860"/>
          <a:ext cx="1269"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51" name="諸支出金最小値テキスト"/>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33037</xdr:rowOff>
    </xdr:from>
    <xdr:ext cx="378565" cy="259045"/>
    <xdr:sp macro="" textlink="">
      <xdr:nvSpPr>
        <xdr:cNvPr id="753" name="諸支出金最大値テキスト"/>
        <xdr:cNvSpPr txBox="1"/>
      </xdr:nvSpPr>
      <xdr:spPr>
        <a:xfrm>
          <a:off x="22212300" y="500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54" name="直線コネクタ 753"/>
        <xdr:cNvCxnSpPr/>
      </xdr:nvCxnSpPr>
      <xdr:spPr>
        <a:xfrm>
          <a:off x="22072600" y="522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313932" cy="259045"/>
    <xdr:sp macro="" textlink="">
      <xdr:nvSpPr>
        <xdr:cNvPr id="756" name="諸支出金平均値テキスト"/>
        <xdr:cNvSpPr txBox="1"/>
      </xdr:nvSpPr>
      <xdr:spPr>
        <a:xfrm>
          <a:off x="22212300" y="648400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57" name="フローチャート: 判断 756"/>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59" name="フローチャート: 判断 758"/>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60" name="テキスト ボックス 759"/>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62" name="フローチャート: 判断 761"/>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142257</xdr:rowOff>
    </xdr:from>
    <xdr:ext cx="378565" cy="259045"/>
    <xdr:sp macro="" textlink="">
      <xdr:nvSpPr>
        <xdr:cNvPr id="763" name="テキスト ボックス 762"/>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5080</xdr:rowOff>
    </xdr:from>
    <xdr:to>
      <xdr:col>102</xdr:col>
      <xdr:colOff>165100</xdr:colOff>
      <xdr:row>37</xdr:row>
      <xdr:rowOff>106680</xdr:rowOff>
    </xdr:to>
    <xdr:sp macro="" textlink="">
      <xdr:nvSpPr>
        <xdr:cNvPr id="765" name="フローチャート: 判断 764"/>
        <xdr:cNvSpPr/>
      </xdr:nvSpPr>
      <xdr:spPr>
        <a:xfrm>
          <a:off x="19494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123207</xdr:rowOff>
    </xdr:from>
    <xdr:ext cx="378565" cy="259045"/>
    <xdr:sp macro="" textlink="">
      <xdr:nvSpPr>
        <xdr:cNvPr id="766" name="テキスト ボックス 765"/>
        <xdr:cNvSpPr txBox="1"/>
      </xdr:nvSpPr>
      <xdr:spPr>
        <a:xfrm>
          <a:off x="19356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7" name="フローチャート: 判断 766"/>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8" name="テキスト ボックス 767"/>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75" name="諸支出金該当値テキスト"/>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消防費は、都市防災総合推進事業や避難所環境整備事業の減により、全体的な減となったものの、地震津波対策（防災対策）を積極的に実施する当町は依然として類似団体より高い水準である。</a:t>
          </a:r>
        </a:p>
        <a:p>
          <a:r>
            <a:rPr kumimoji="1" lang="ja-JP" altLang="en-US" sz="1300">
              <a:latin typeface="ＭＳ Ｐゴシック" panose="020B0600070205080204" pitchFamily="50" charset="-128"/>
              <a:ea typeface="ＭＳ Ｐゴシック" panose="020B0600070205080204" pitchFamily="50" charset="-128"/>
            </a:rPr>
            <a:t>総務費は、住民一人当たりで</a:t>
          </a:r>
          <a:r>
            <a:rPr kumimoji="1" lang="en-US" altLang="ja-JP" sz="1300">
              <a:latin typeface="ＭＳ Ｐゴシック" panose="020B0600070205080204" pitchFamily="50" charset="-128"/>
              <a:ea typeface="ＭＳ Ｐゴシック" panose="020B0600070205080204" pitchFamily="50" charset="-128"/>
            </a:rPr>
            <a:t>155,481</a:t>
          </a:r>
          <a:r>
            <a:rPr kumimoji="1" lang="ja-JP" altLang="en-US" sz="1300">
              <a:latin typeface="ＭＳ Ｐゴシック" panose="020B0600070205080204" pitchFamily="50" charset="-128"/>
              <a:ea typeface="ＭＳ Ｐゴシック" panose="020B0600070205080204" pitchFamily="50" charset="-128"/>
            </a:rPr>
            <a:t>円となっており、類似団体との比較では</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倍で、昨年度よりも大幅な減となった。これは庁舎建設事業が終了したことによるものである。</a:t>
          </a:r>
        </a:p>
        <a:p>
          <a:r>
            <a:rPr kumimoji="1" lang="ja-JP" altLang="en-US" sz="1300">
              <a:latin typeface="ＭＳ Ｐゴシック" panose="020B0600070205080204" pitchFamily="50" charset="-128"/>
              <a:ea typeface="ＭＳ Ｐゴシック" panose="020B0600070205080204" pitchFamily="50" charset="-128"/>
            </a:rPr>
            <a:t>民生費は、住民一人当たりで</a:t>
          </a:r>
          <a:r>
            <a:rPr kumimoji="1" lang="en-US" altLang="ja-JP" sz="1300">
              <a:latin typeface="ＭＳ Ｐゴシック" panose="020B0600070205080204" pitchFamily="50" charset="-128"/>
              <a:ea typeface="ＭＳ Ｐゴシック" panose="020B0600070205080204" pitchFamily="50" charset="-128"/>
            </a:rPr>
            <a:t>184,217</a:t>
          </a:r>
          <a:r>
            <a:rPr kumimoji="1" lang="ja-JP" altLang="en-US" sz="1300">
              <a:latin typeface="ＭＳ Ｐゴシック" panose="020B0600070205080204" pitchFamily="50" charset="-128"/>
              <a:ea typeface="ＭＳ Ｐゴシック" panose="020B0600070205080204" pitchFamily="50" charset="-128"/>
            </a:rPr>
            <a:t>円となっており、類似団体との比較では</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倍で、昨年度よりも大幅な減となった。これは、佐賀保育所移転事業の終了などが大きな要因である。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公債費は、住民一人当たりで</a:t>
          </a:r>
          <a:r>
            <a:rPr kumimoji="1" lang="en-US" altLang="ja-JP" sz="1300">
              <a:latin typeface="ＭＳ Ｐゴシック" panose="020B0600070205080204" pitchFamily="50" charset="-128"/>
              <a:ea typeface="ＭＳ Ｐゴシック" panose="020B0600070205080204" pitchFamily="50" charset="-128"/>
            </a:rPr>
            <a:t>126,042</a:t>
          </a:r>
          <a:r>
            <a:rPr kumimoji="1" lang="ja-JP" altLang="en-US" sz="1300">
              <a:latin typeface="ＭＳ Ｐゴシック" panose="020B0600070205080204" pitchFamily="50" charset="-128"/>
              <a:ea typeface="ＭＳ Ｐゴシック" panose="020B0600070205080204" pitchFamily="50" charset="-128"/>
            </a:rPr>
            <a:t>円となっており、依然として類似団体と平均よりも高い数値だが、昨年行った繰上償還により減となっているため、今後も繰上償還を実施しながら、公債費の更なる削減に努めたい。</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財政調整基金」を活用していないため利子分が増となっている。実質収支額と実質単年度収支については、借入額の大きい緊急防災・減災事業債である避難誘導版設置事業や津波避難タワー整備事業等の元金据置期間終了により、昨年と比べ低い数値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しかし、今後も合併支援措置の縮減による歳入の減などが見込まれるため、「黒潮町総合戦略」により、町の施策を推進しつつ、財政基盤の強化に努めていくことが必要である。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年度決算より「国民健康保険事業特別会計」が赤字決算となっていたが、黒字となり改善している。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年度より国保制度が改革され新制度に移行し、県全体で医療給付費をまかなうことで各市町村での経費が調整されたことが大きな要因であると考えられる。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しかしながら、一般会計からの繰出金は依然として続いており、累積赤字は解消されたが、会計単体では赤字解消には至っていないため、その解消は喫緊の課題である。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解消に向けて、保険税率の改正が必要となるが、その他の税率が近年で向上したため、保険税率については今後の検討事項となっている。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市町村合併以降行ってきた繰上償還により、元利償還金の額は、この間抑制することができている。また、旧合併特例事業債や過疎対策事業債、緊急防災・減災事業債などの交付税措置が有利な地方債の活用により、算入公債費は一定の値を維持できている。しかしなが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年度は、既借入債の元金据置期間終了に伴う支払いにより、これまでよりも高い数値となっており、今後も、将来的な実質公債費比率の悪化は避けられない状況にある。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高知県黒潮町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繰上償還による地方債残高の抑制や交付税措置の有利な地方債の借入れ、基金造成などによる充当可能特定財源等の確保により、平成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年度から連続して将来負担比率のマイナスが続いている。</a:t>
          </a:r>
        </a:p>
        <a:p>
          <a:r>
            <a:rPr kumimoji="1" lang="ja-JP" altLang="en-US" sz="1400">
              <a:latin typeface="ＭＳ ゴシック" pitchFamily="49" charset="-128"/>
              <a:ea typeface="ＭＳ ゴシック" pitchFamily="49" charset="-128"/>
            </a:rPr>
            <a:t>今後は、これまで行った多額の地方債借入れによる数値の悪化が懸念されるが、引き続き、国や県の補助金等を最大限活用し、地方債残高の抑制を図りながら、健全な財政運営を行っていくことが必要不可欠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高知県黒潮町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・庁舎建設費等や公営住宅建設等の財源に充当するため「新しいまちづくり基金」を約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百万円、防災対策事業の地方債償還財源に充当するため「防災対策加速化基金」を約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百万円取り崩した一方で、「減債基金」へ歳計剰余金を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百万円、「防災対策加速化基金」へ高知県津波避難対策等加速化臨時交付金を原資として約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・引き続き、基金の使途の明確化を図り、町財政の健全な運営に資する基金運営を行っていきたい。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・建設推進基金：町の建設に資するため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・防災対策加速化基金：地域の課題や特性に応じた優先的に取り組むべき防災対策をきめ細かに進め、災害に強い地域社会の実現の加速化を図るため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・新しいまちづくり基金：町の新しいまちづくりに資するため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・地域活性化事業基金：町の多様な歴史、伝統、文化、教育、観光及び産業等を活かし、活性化に資するため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・施設等整備基金：町の施設等の整備に要する財源を円滑に調整するため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・新しいまちづくり基金：庁舎建設費等の財源に充当するため約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百万円、公営住宅建設等に充当するため約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・防災対策加速化基金：防災対策事業の地方債償還財源に充当するため、約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百万円を取り崩したことによる減少。また、高知県津波避難対策等加速化臨時交付金を原資として約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・施設等整備基金：水産加工施設等使用料を原資に約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使途にあった計画的な積み立て及び運用を行っていきたい。そのうち、「防災対策加速化基金」については、引き続き、防災対策に要した経費に関連する町債の償還に充当を予定している。また、「ふるさと納税基金」については、町に寄せられた寄附金を適正に管理し、町の未来に向けての施策及び寄附者の意向を反映した施策に効果的に活用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・利子額の積立による増加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・普通交付税の合併算定替による特例措置の適用期間が令和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年度までとなっているため、以後の財源不足による懸念もあるが、災害への備え等のため、過去の実績等を踏まえ、計画的な積み立てを行っていきたい。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年度にかけて、地方債償還のピークを迎えるため、それに備えて毎年度計画的に積み立てを行う予定。令和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年度以降の地方債償還は減少予定である。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11,252
11,134
188.46
9,068,023
9,012,030
44,351
5,007,300
13,717,012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ポイントの増加をし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ており、過去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年をみても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全国平均を下回る結果となっている。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これは、近年の防災対策に関連した施設整備のうち、黒潮町庁舎建設事業や佐賀保育所移転事業などの高台移転事業に係る普通建設事業費が大幅に増加したものによる影響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が昨年同様に続いている。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2268</xdr:rowOff>
    </xdr:to>
    <xdr:cxnSp macro="">
      <xdr:nvCxnSpPr>
        <xdr:cNvPr id="75" name="直線コネクタ 74"/>
        <xdr:cNvCxnSpPr/>
      </xdr:nvCxnSpPr>
      <xdr:spPr>
        <a:xfrm flipV="1">
          <a:off x="4760595" y="4514578"/>
          <a:ext cx="127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6" name="有形固定資産減価償却率最小値テキスト"/>
        <xdr:cNvSpPr txBox="1"/>
      </xdr:nvSpPr>
      <xdr:spPr>
        <a:xfrm>
          <a:off x="4813300" y="583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7" name="直線コネクタ 76"/>
        <xdr:cNvCxnSpPr/>
      </xdr:nvCxnSpPr>
      <xdr:spPr>
        <a:xfrm>
          <a:off x="4673600" y="5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8" name="有形固定資産減価償却率最大値テキスト"/>
        <xdr:cNvSpPr txBox="1"/>
      </xdr:nvSpPr>
      <xdr:spPr>
        <a:xfrm>
          <a:off x="4813300" y="4289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9" name="直線コネクタ 78"/>
        <xdr:cNvCxnSpPr/>
      </xdr:nvCxnSpPr>
      <xdr:spPr>
        <a:xfrm>
          <a:off x="4673600" y="451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57439</xdr:rowOff>
    </xdr:from>
    <xdr:ext cx="405111" cy="259045"/>
    <xdr:sp macro="" textlink="">
      <xdr:nvSpPr>
        <xdr:cNvPr id="80" name="有形固定資産減価償却率平均値テキスト"/>
        <xdr:cNvSpPr txBox="1"/>
      </xdr:nvSpPr>
      <xdr:spPr>
        <a:xfrm>
          <a:off x="4813300" y="4858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81" name="フローチャート: 判断 80"/>
        <xdr:cNvSpPr/>
      </xdr:nvSpPr>
      <xdr:spPr>
        <a:xfrm>
          <a:off x="4711700" y="500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40731</xdr:rowOff>
    </xdr:from>
    <xdr:to>
      <xdr:col>19</xdr:col>
      <xdr:colOff>187325</xdr:colOff>
      <xdr:row>29</xdr:row>
      <xdr:rowOff>142331</xdr:rowOff>
    </xdr:to>
    <xdr:sp macro="" textlink="">
      <xdr:nvSpPr>
        <xdr:cNvPr id="82" name="フローチャート: 判断 81"/>
        <xdr:cNvSpPr/>
      </xdr:nvSpPr>
      <xdr:spPr>
        <a:xfrm>
          <a:off x="4000500" y="501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90079</xdr:rowOff>
    </xdr:from>
    <xdr:to>
      <xdr:col>15</xdr:col>
      <xdr:colOff>187325</xdr:colOff>
      <xdr:row>30</xdr:row>
      <xdr:rowOff>20229</xdr:rowOff>
    </xdr:to>
    <xdr:sp macro="" textlink="">
      <xdr:nvSpPr>
        <xdr:cNvPr id="83" name="フローチャート: 判断 82"/>
        <xdr:cNvSpPr/>
      </xdr:nvSpPr>
      <xdr:spPr>
        <a:xfrm>
          <a:off x="3238500" y="506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48169</xdr:rowOff>
    </xdr:from>
    <xdr:to>
      <xdr:col>11</xdr:col>
      <xdr:colOff>187325</xdr:colOff>
      <xdr:row>30</xdr:row>
      <xdr:rowOff>149769</xdr:rowOff>
    </xdr:to>
    <xdr:sp macro="" textlink="">
      <xdr:nvSpPr>
        <xdr:cNvPr id="84" name="フローチャート: 判断 83"/>
        <xdr:cNvSpPr/>
      </xdr:nvSpPr>
      <xdr:spPr>
        <a:xfrm>
          <a:off x="2476500" y="51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148681</xdr:rowOff>
    </xdr:from>
    <xdr:to>
      <xdr:col>23</xdr:col>
      <xdr:colOff>136525</xdr:colOff>
      <xdr:row>30</xdr:row>
      <xdr:rowOff>78831</xdr:rowOff>
    </xdr:to>
    <xdr:sp macro="" textlink="">
      <xdr:nvSpPr>
        <xdr:cNvPr id="90" name="楕円 89"/>
        <xdr:cNvSpPr/>
      </xdr:nvSpPr>
      <xdr:spPr>
        <a:xfrm>
          <a:off x="4711700" y="512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127108</xdr:rowOff>
    </xdr:from>
    <xdr:ext cx="405111" cy="259045"/>
    <xdr:sp macro="" textlink="">
      <xdr:nvSpPr>
        <xdr:cNvPr id="91" name="有形固定資産減価償却率該当値テキスト"/>
        <xdr:cNvSpPr txBox="1"/>
      </xdr:nvSpPr>
      <xdr:spPr>
        <a:xfrm>
          <a:off x="4813300" y="5099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103686</xdr:rowOff>
    </xdr:from>
    <xdr:to>
      <xdr:col>19</xdr:col>
      <xdr:colOff>187325</xdr:colOff>
      <xdr:row>31</xdr:row>
      <xdr:rowOff>33836</xdr:rowOff>
    </xdr:to>
    <xdr:sp macro="" textlink="">
      <xdr:nvSpPr>
        <xdr:cNvPr id="92" name="楕円 91"/>
        <xdr:cNvSpPr/>
      </xdr:nvSpPr>
      <xdr:spPr>
        <a:xfrm>
          <a:off x="4000500" y="524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28031</xdr:rowOff>
    </xdr:from>
    <xdr:to>
      <xdr:col>23</xdr:col>
      <xdr:colOff>85725</xdr:colOff>
      <xdr:row>30</xdr:row>
      <xdr:rowOff>154486</xdr:rowOff>
    </xdr:to>
    <xdr:cxnSp macro="">
      <xdr:nvCxnSpPr>
        <xdr:cNvPr id="93" name="直線コネクタ 92"/>
        <xdr:cNvCxnSpPr/>
      </xdr:nvCxnSpPr>
      <xdr:spPr>
        <a:xfrm flipV="1">
          <a:off x="4051300" y="5171531"/>
          <a:ext cx="711200" cy="12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94" name="楕円 93"/>
        <xdr:cNvSpPr/>
      </xdr:nvSpPr>
      <xdr:spPr>
        <a:xfrm>
          <a:off x="3238500" y="514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154486</xdr:rowOff>
    </xdr:to>
    <xdr:cxnSp macro="">
      <xdr:nvCxnSpPr>
        <xdr:cNvPr id="95" name="直線コネクタ 94"/>
        <xdr:cNvCxnSpPr/>
      </xdr:nvCxnSpPr>
      <xdr:spPr>
        <a:xfrm>
          <a:off x="3289300" y="5196205"/>
          <a:ext cx="762000" cy="1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85181</xdr:rowOff>
    </xdr:from>
    <xdr:to>
      <xdr:col>11</xdr:col>
      <xdr:colOff>187325</xdr:colOff>
      <xdr:row>31</xdr:row>
      <xdr:rowOff>15331</xdr:rowOff>
    </xdr:to>
    <xdr:sp macro="" textlink="">
      <xdr:nvSpPr>
        <xdr:cNvPr id="96" name="楕円 95"/>
        <xdr:cNvSpPr/>
      </xdr:nvSpPr>
      <xdr:spPr>
        <a:xfrm>
          <a:off x="2476500" y="52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52705</xdr:rowOff>
    </xdr:from>
    <xdr:to>
      <xdr:col>15</xdr:col>
      <xdr:colOff>136525</xdr:colOff>
      <xdr:row>30</xdr:row>
      <xdr:rowOff>135981</xdr:rowOff>
    </xdr:to>
    <xdr:cxnSp macro="">
      <xdr:nvCxnSpPr>
        <xdr:cNvPr id="97" name="直線コネクタ 96"/>
        <xdr:cNvCxnSpPr/>
      </xdr:nvCxnSpPr>
      <xdr:spPr>
        <a:xfrm flipV="1">
          <a:off x="2527300" y="5196205"/>
          <a:ext cx="762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158858</xdr:rowOff>
    </xdr:from>
    <xdr:ext cx="405111" cy="259045"/>
    <xdr:sp macro="" textlink="">
      <xdr:nvSpPr>
        <xdr:cNvPr id="98" name="n_1aveValue有形固定資産減価償却率"/>
        <xdr:cNvSpPr txBox="1"/>
      </xdr:nvSpPr>
      <xdr:spPr>
        <a:xfrm>
          <a:off x="3836044" y="4788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36756</xdr:rowOff>
    </xdr:from>
    <xdr:ext cx="405111" cy="259045"/>
    <xdr:sp macro="" textlink="">
      <xdr:nvSpPr>
        <xdr:cNvPr id="99" name="n_2aveValue有形固定資産減価償却率"/>
        <xdr:cNvSpPr txBox="1"/>
      </xdr:nvSpPr>
      <xdr:spPr>
        <a:xfrm>
          <a:off x="3086744" y="4837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166296</xdr:rowOff>
    </xdr:from>
    <xdr:ext cx="405111" cy="259045"/>
    <xdr:sp macro="" textlink="">
      <xdr:nvSpPr>
        <xdr:cNvPr id="100" name="n_3aveValue有形固定資産減価償却率"/>
        <xdr:cNvSpPr txBox="1"/>
      </xdr:nvSpPr>
      <xdr:spPr>
        <a:xfrm>
          <a:off x="2324744" y="4966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24963</xdr:rowOff>
    </xdr:from>
    <xdr:ext cx="405111" cy="259045"/>
    <xdr:sp macro="" textlink="">
      <xdr:nvSpPr>
        <xdr:cNvPr id="101" name="n_1mainValue有形固定資産減価償却率"/>
        <xdr:cNvSpPr txBox="1"/>
      </xdr:nvSpPr>
      <xdr:spPr>
        <a:xfrm>
          <a:off x="3836044" y="533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102" name="n_2mainValue有形固定資産減価償却率"/>
        <xdr:cNvSpPr txBox="1"/>
      </xdr:nvSpPr>
      <xdr:spPr>
        <a:xfrm>
          <a:off x="3086744" y="523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6458</xdr:rowOff>
    </xdr:from>
    <xdr:ext cx="405111" cy="259045"/>
    <xdr:sp macro="" textlink="">
      <xdr:nvSpPr>
        <xdr:cNvPr id="103" name="n_3mainValue有形固定資産減価償却率"/>
        <xdr:cNvSpPr txBox="1"/>
      </xdr:nvSpPr>
      <xdr:spPr>
        <a:xfrm>
          <a:off x="2324744" y="5321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は類似団体の平均を上回っている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繰上償還等を活用しながら、引き続き適切な財政運営に努めていく必要がある。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20" name="テキスト ボックス 119"/>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8" name="テキスト ボックス 127"/>
        <xdr:cNvSpPr txBox="1"/>
      </xdr:nvSpPr>
      <xdr:spPr>
        <a:xfrm>
          <a:off x="10756676" y="47045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30" name="テキスト ボックス 129"/>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2" name="テキスト ボックス 131"/>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55269</xdr:rowOff>
    </xdr:from>
    <xdr:to>
      <xdr:col>76</xdr:col>
      <xdr:colOff>21589</xdr:colOff>
      <xdr:row>34</xdr:row>
      <xdr:rowOff>36812</xdr:rowOff>
    </xdr:to>
    <xdr:cxnSp macro="">
      <xdr:nvCxnSpPr>
        <xdr:cNvPr id="134" name="直線コネクタ 133"/>
        <xdr:cNvCxnSpPr/>
      </xdr:nvCxnSpPr>
      <xdr:spPr>
        <a:xfrm flipV="1">
          <a:off x="14793595" y="4684419"/>
          <a:ext cx="1269" cy="118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40639</xdr:rowOff>
    </xdr:from>
    <xdr:ext cx="469744" cy="259045"/>
    <xdr:sp macro="" textlink="">
      <xdr:nvSpPr>
        <xdr:cNvPr id="135" name="債務償還比率最小値テキスト"/>
        <xdr:cNvSpPr txBox="1"/>
      </xdr:nvSpPr>
      <xdr:spPr>
        <a:xfrm>
          <a:off x="14846300" y="586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36812</xdr:rowOff>
    </xdr:from>
    <xdr:to>
      <xdr:col>76</xdr:col>
      <xdr:colOff>111125</xdr:colOff>
      <xdr:row>34</xdr:row>
      <xdr:rowOff>36812</xdr:rowOff>
    </xdr:to>
    <xdr:cxnSp macro="">
      <xdr:nvCxnSpPr>
        <xdr:cNvPr id="136" name="直線コネクタ 135"/>
        <xdr:cNvCxnSpPr/>
      </xdr:nvCxnSpPr>
      <xdr:spPr>
        <a:xfrm>
          <a:off x="14706600" y="58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1946</xdr:rowOff>
    </xdr:from>
    <xdr:ext cx="560923" cy="259045"/>
    <xdr:sp macro="" textlink="">
      <xdr:nvSpPr>
        <xdr:cNvPr id="137" name="債務償還比率最大値テキスト"/>
        <xdr:cNvSpPr txBox="1"/>
      </xdr:nvSpPr>
      <xdr:spPr>
        <a:xfrm>
          <a:off x="14846300" y="44596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55269</xdr:rowOff>
    </xdr:from>
    <xdr:to>
      <xdr:col>76</xdr:col>
      <xdr:colOff>111125</xdr:colOff>
      <xdr:row>27</xdr:row>
      <xdr:rowOff>55269</xdr:rowOff>
    </xdr:to>
    <xdr:cxnSp macro="">
      <xdr:nvCxnSpPr>
        <xdr:cNvPr id="138" name="直線コネクタ 137"/>
        <xdr:cNvCxnSpPr/>
      </xdr:nvCxnSpPr>
      <xdr:spPr>
        <a:xfrm>
          <a:off x="14706600" y="4684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11211</xdr:rowOff>
    </xdr:from>
    <xdr:ext cx="469744" cy="259045"/>
    <xdr:sp macro="" textlink="">
      <xdr:nvSpPr>
        <xdr:cNvPr id="139" name="債務償還比率平均値テキスト"/>
        <xdr:cNvSpPr txBox="1"/>
      </xdr:nvSpPr>
      <xdr:spPr>
        <a:xfrm>
          <a:off x="14846300" y="5326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32784</xdr:rowOff>
    </xdr:from>
    <xdr:to>
      <xdr:col>76</xdr:col>
      <xdr:colOff>73025</xdr:colOff>
      <xdr:row>31</xdr:row>
      <xdr:rowOff>134384</xdr:rowOff>
    </xdr:to>
    <xdr:sp macro="" textlink="">
      <xdr:nvSpPr>
        <xdr:cNvPr id="140" name="フローチャート: 判断 139"/>
        <xdr:cNvSpPr/>
      </xdr:nvSpPr>
      <xdr:spPr>
        <a:xfrm>
          <a:off x="14744700" y="534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41009</xdr:rowOff>
    </xdr:from>
    <xdr:to>
      <xdr:col>72</xdr:col>
      <xdr:colOff>123825</xdr:colOff>
      <xdr:row>31</xdr:row>
      <xdr:rowOff>142609</xdr:rowOff>
    </xdr:to>
    <xdr:sp macro="" textlink="">
      <xdr:nvSpPr>
        <xdr:cNvPr id="141" name="フローチャート: 判断 140"/>
        <xdr:cNvSpPr/>
      </xdr:nvSpPr>
      <xdr:spPr>
        <a:xfrm>
          <a:off x="14033500" y="53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76442</xdr:rowOff>
    </xdr:from>
    <xdr:to>
      <xdr:col>76</xdr:col>
      <xdr:colOff>73025</xdr:colOff>
      <xdr:row>31</xdr:row>
      <xdr:rowOff>6592</xdr:rowOff>
    </xdr:to>
    <xdr:sp macro="" textlink="">
      <xdr:nvSpPr>
        <xdr:cNvPr id="147" name="楕円 146"/>
        <xdr:cNvSpPr/>
      </xdr:nvSpPr>
      <xdr:spPr>
        <a:xfrm>
          <a:off x="14744700" y="521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99319</xdr:rowOff>
    </xdr:from>
    <xdr:ext cx="469744" cy="259045"/>
    <xdr:sp macro="" textlink="">
      <xdr:nvSpPr>
        <xdr:cNvPr id="148" name="債務償還比率該当値テキスト"/>
        <xdr:cNvSpPr txBox="1"/>
      </xdr:nvSpPr>
      <xdr:spPr>
        <a:xfrm>
          <a:off x="14846300" y="507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125893</xdr:rowOff>
    </xdr:from>
    <xdr:to>
      <xdr:col>72</xdr:col>
      <xdr:colOff>123825</xdr:colOff>
      <xdr:row>31</xdr:row>
      <xdr:rowOff>56043</xdr:rowOff>
    </xdr:to>
    <xdr:sp macro="" textlink="">
      <xdr:nvSpPr>
        <xdr:cNvPr id="149" name="楕円 148"/>
        <xdr:cNvSpPr/>
      </xdr:nvSpPr>
      <xdr:spPr>
        <a:xfrm>
          <a:off x="14033500" y="526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127242</xdr:rowOff>
    </xdr:from>
    <xdr:to>
      <xdr:col>76</xdr:col>
      <xdr:colOff>22225</xdr:colOff>
      <xdr:row>31</xdr:row>
      <xdr:rowOff>5243</xdr:rowOff>
    </xdr:to>
    <xdr:cxnSp macro="">
      <xdr:nvCxnSpPr>
        <xdr:cNvPr id="150" name="直線コネクタ 149"/>
        <xdr:cNvCxnSpPr/>
      </xdr:nvCxnSpPr>
      <xdr:spPr>
        <a:xfrm flipV="1">
          <a:off x="14084300" y="5270742"/>
          <a:ext cx="711200" cy="4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133736</xdr:rowOff>
    </xdr:from>
    <xdr:ext cx="469744" cy="259045"/>
    <xdr:sp macro="" textlink="">
      <xdr:nvSpPr>
        <xdr:cNvPr id="151" name="n_1aveValue債務償還比率"/>
        <xdr:cNvSpPr txBox="1"/>
      </xdr:nvSpPr>
      <xdr:spPr>
        <a:xfrm>
          <a:off x="13836727" y="544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72570</xdr:rowOff>
    </xdr:from>
    <xdr:ext cx="469744" cy="259045"/>
    <xdr:sp macro="" textlink="">
      <xdr:nvSpPr>
        <xdr:cNvPr id="152" name="n_1mainValue債務償還比率"/>
        <xdr:cNvSpPr txBox="1"/>
      </xdr:nvSpPr>
      <xdr:spPr>
        <a:xfrm>
          <a:off x="13836727" y="504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3" name="正方形/長方形 15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4" name="正方形/長方形 15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5" name="テキスト ボックス 15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6" name="テキスト ボックス 15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7" name="テキスト ボックス 15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8" name="テキスト ボックス 15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11,252
11,134
188.46
9,068,023
9,012,030
44,351
5,007,300
13,717,012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23949</xdr:rowOff>
    </xdr:from>
    <xdr:to>
      <xdr:col>24</xdr:col>
      <xdr:colOff>62865</xdr:colOff>
      <xdr:row>41</xdr:row>
      <xdr:rowOff>87630</xdr:rowOff>
    </xdr:to>
    <xdr:cxnSp macro="">
      <xdr:nvCxnSpPr>
        <xdr:cNvPr id="58" name="直線コネクタ 57"/>
        <xdr:cNvCxnSpPr/>
      </xdr:nvCxnSpPr>
      <xdr:spPr>
        <a:xfrm flipV="1">
          <a:off x="4634865" y="5853249"/>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9" name="【道路】&#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60" name="直線コネクタ 59"/>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142076</xdr:rowOff>
    </xdr:from>
    <xdr:ext cx="405111" cy="259045"/>
    <xdr:sp macro="" textlink="">
      <xdr:nvSpPr>
        <xdr:cNvPr id="61" name="【道路】&#10;有形固定資産減価償却率最大値テキスト"/>
        <xdr:cNvSpPr txBox="1"/>
      </xdr:nvSpPr>
      <xdr:spPr>
        <a:xfrm>
          <a:off x="4673600" y="562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23949</xdr:rowOff>
    </xdr:from>
    <xdr:to>
      <xdr:col>24</xdr:col>
      <xdr:colOff>152400</xdr:colOff>
      <xdr:row>34</xdr:row>
      <xdr:rowOff>23949</xdr:rowOff>
    </xdr:to>
    <xdr:cxnSp macro="">
      <xdr:nvCxnSpPr>
        <xdr:cNvPr id="62" name="直線コネクタ 61"/>
        <xdr:cNvCxnSpPr/>
      </xdr:nvCxnSpPr>
      <xdr:spPr>
        <a:xfrm>
          <a:off x="4546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18885</xdr:rowOff>
    </xdr:from>
    <xdr:ext cx="405111" cy="259045"/>
    <xdr:sp macro="" textlink="">
      <xdr:nvSpPr>
        <xdr:cNvPr id="63" name="【道路】&#10;有形固定資産減価償却率平均値テキスト"/>
        <xdr:cNvSpPr txBox="1"/>
      </xdr:nvSpPr>
      <xdr:spPr>
        <a:xfrm>
          <a:off x="4673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4" name="フローチャート: 判断 63"/>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5" name="フローチャート: 判断 64"/>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61323</xdr:rowOff>
    </xdr:from>
    <xdr:to>
      <xdr:col>15</xdr:col>
      <xdr:colOff>101600</xdr:colOff>
      <xdr:row>38</xdr:row>
      <xdr:rowOff>162923</xdr:rowOff>
    </xdr:to>
    <xdr:sp macro="" textlink="">
      <xdr:nvSpPr>
        <xdr:cNvPr id="66" name="フローチャート: 判断 65"/>
        <xdr:cNvSpPr/>
      </xdr:nvSpPr>
      <xdr:spPr>
        <a:xfrm>
          <a:off x="2857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7" name="フローチャート: 判断 66"/>
        <xdr:cNvSpPr/>
      </xdr:nvSpPr>
      <xdr:spPr>
        <a:xfrm>
          <a:off x="196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90715</xdr:rowOff>
    </xdr:from>
    <xdr:to>
      <xdr:col>24</xdr:col>
      <xdr:colOff>114300</xdr:colOff>
      <xdr:row>41</xdr:row>
      <xdr:rowOff>20865</xdr:rowOff>
    </xdr:to>
    <xdr:sp macro="" textlink="">
      <xdr:nvSpPr>
        <xdr:cNvPr id="73" name="楕円 72"/>
        <xdr:cNvSpPr/>
      </xdr:nvSpPr>
      <xdr:spPr>
        <a:xfrm>
          <a:off x="45847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5642</xdr:rowOff>
    </xdr:from>
    <xdr:ext cx="405111" cy="259045"/>
    <xdr:sp macro="" textlink="">
      <xdr:nvSpPr>
        <xdr:cNvPr id="74" name="【道路】&#10;有形固定資産減価償却率該当値テキスト"/>
        <xdr:cNvSpPr txBox="1"/>
      </xdr:nvSpPr>
      <xdr:spPr>
        <a:xfrm>
          <a:off x="4673600" y="686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120106</xdr:rowOff>
    </xdr:from>
    <xdr:to>
      <xdr:col>20</xdr:col>
      <xdr:colOff>38100</xdr:colOff>
      <xdr:row>41</xdr:row>
      <xdr:rowOff>50256</xdr:rowOff>
    </xdr:to>
    <xdr:sp macro="" textlink="">
      <xdr:nvSpPr>
        <xdr:cNvPr id="75" name="楕円 74"/>
        <xdr:cNvSpPr/>
      </xdr:nvSpPr>
      <xdr:spPr>
        <a:xfrm>
          <a:off x="3746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141515</xdr:rowOff>
    </xdr:from>
    <xdr:to>
      <xdr:col>24</xdr:col>
      <xdr:colOff>63500</xdr:colOff>
      <xdr:row>40</xdr:row>
      <xdr:rowOff>170906</xdr:rowOff>
    </xdr:to>
    <xdr:cxnSp macro="">
      <xdr:nvCxnSpPr>
        <xdr:cNvPr id="76" name="直線コネクタ 75"/>
        <xdr:cNvCxnSpPr/>
      </xdr:nvCxnSpPr>
      <xdr:spPr>
        <a:xfrm flipV="1">
          <a:off x="3797300" y="6999515"/>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120106</xdr:rowOff>
    </xdr:from>
    <xdr:to>
      <xdr:col>15</xdr:col>
      <xdr:colOff>101600</xdr:colOff>
      <xdr:row>41</xdr:row>
      <xdr:rowOff>50256</xdr:rowOff>
    </xdr:to>
    <xdr:sp macro="" textlink="">
      <xdr:nvSpPr>
        <xdr:cNvPr id="77" name="楕円 76"/>
        <xdr:cNvSpPr/>
      </xdr:nvSpPr>
      <xdr:spPr>
        <a:xfrm>
          <a:off x="2857500" y="69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170906</xdr:rowOff>
    </xdr:from>
    <xdr:to>
      <xdr:col>19</xdr:col>
      <xdr:colOff>177800</xdr:colOff>
      <xdr:row>40</xdr:row>
      <xdr:rowOff>170906</xdr:rowOff>
    </xdr:to>
    <xdr:cxnSp macro="">
      <xdr:nvCxnSpPr>
        <xdr:cNvPr id="78" name="直線コネクタ 77"/>
        <xdr:cNvCxnSpPr/>
      </xdr:nvCxnSpPr>
      <xdr:spPr>
        <a:xfrm>
          <a:off x="2908300" y="7028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136434</xdr:rowOff>
    </xdr:from>
    <xdr:to>
      <xdr:col>10</xdr:col>
      <xdr:colOff>165100</xdr:colOff>
      <xdr:row>41</xdr:row>
      <xdr:rowOff>66584</xdr:rowOff>
    </xdr:to>
    <xdr:sp macro="" textlink="">
      <xdr:nvSpPr>
        <xdr:cNvPr id="79" name="楕円 78"/>
        <xdr:cNvSpPr/>
      </xdr:nvSpPr>
      <xdr:spPr>
        <a:xfrm>
          <a:off x="19685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170906</xdr:rowOff>
    </xdr:from>
    <xdr:to>
      <xdr:col>15</xdr:col>
      <xdr:colOff>50800</xdr:colOff>
      <xdr:row>41</xdr:row>
      <xdr:rowOff>15784</xdr:rowOff>
    </xdr:to>
    <xdr:cxnSp macro="">
      <xdr:nvCxnSpPr>
        <xdr:cNvPr id="80" name="直線コネクタ 79"/>
        <xdr:cNvCxnSpPr/>
      </xdr:nvCxnSpPr>
      <xdr:spPr>
        <a:xfrm flipV="1">
          <a:off x="2019300" y="702890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130464</xdr:rowOff>
    </xdr:from>
    <xdr:ext cx="405111" cy="259045"/>
    <xdr:sp macro="" textlink="">
      <xdr:nvSpPr>
        <xdr:cNvPr id="81" name="n_1aveValue【道路】&#10;有形固定資産減価償却率"/>
        <xdr:cNvSpPr txBox="1"/>
      </xdr:nvSpPr>
      <xdr:spPr>
        <a:xfrm>
          <a:off x="3582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8000</xdr:rowOff>
    </xdr:from>
    <xdr:ext cx="405111" cy="259045"/>
    <xdr:sp macro="" textlink="">
      <xdr:nvSpPr>
        <xdr:cNvPr id="82" name="n_2aveValue【道路】&#10;有形固定資産減価償却率"/>
        <xdr:cNvSpPr txBox="1"/>
      </xdr:nvSpPr>
      <xdr:spPr>
        <a:xfrm>
          <a:off x="2705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83" name="n_3aveValue【道路】&#10;有形固定資産減価償却率"/>
        <xdr:cNvSpPr txBox="1"/>
      </xdr:nvSpPr>
      <xdr:spPr>
        <a:xfrm>
          <a:off x="1816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41383</xdr:rowOff>
    </xdr:from>
    <xdr:ext cx="405111" cy="259045"/>
    <xdr:sp macro="" textlink="">
      <xdr:nvSpPr>
        <xdr:cNvPr id="84" name="n_1mainValue【道路】&#10;有形固定資産減価償却率"/>
        <xdr:cNvSpPr txBox="1"/>
      </xdr:nvSpPr>
      <xdr:spPr>
        <a:xfrm>
          <a:off x="35820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41383</xdr:rowOff>
    </xdr:from>
    <xdr:ext cx="405111" cy="259045"/>
    <xdr:sp macro="" textlink="">
      <xdr:nvSpPr>
        <xdr:cNvPr id="85" name="n_2mainValue【道路】&#10;有形固定資産減価償却率"/>
        <xdr:cNvSpPr txBox="1"/>
      </xdr:nvSpPr>
      <xdr:spPr>
        <a:xfrm>
          <a:off x="2705744" y="707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57711</xdr:rowOff>
    </xdr:from>
    <xdr:ext cx="405111" cy="259045"/>
    <xdr:sp macro="" textlink="">
      <xdr:nvSpPr>
        <xdr:cNvPr id="86" name="n_3mainValue【道路】&#10;有形固定資産減価償却率"/>
        <xdr:cNvSpPr txBox="1"/>
      </xdr:nvSpPr>
      <xdr:spPr>
        <a:xfrm>
          <a:off x="1816744" y="708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10097</xdr:rowOff>
    </xdr:from>
    <xdr:to>
      <xdr:col>54</xdr:col>
      <xdr:colOff>189865</xdr:colOff>
      <xdr:row>40</xdr:row>
      <xdr:rowOff>102089</xdr:rowOff>
    </xdr:to>
    <xdr:cxnSp macro="">
      <xdr:nvCxnSpPr>
        <xdr:cNvPr id="110" name="直線コネクタ 109"/>
        <xdr:cNvCxnSpPr/>
      </xdr:nvCxnSpPr>
      <xdr:spPr>
        <a:xfrm flipV="1">
          <a:off x="10476865" y="5667947"/>
          <a:ext cx="0" cy="129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105916</xdr:rowOff>
    </xdr:from>
    <xdr:ext cx="534377" cy="259045"/>
    <xdr:sp macro="" textlink="">
      <xdr:nvSpPr>
        <xdr:cNvPr id="111" name="【道路】&#10;一人当たり延長最小値テキスト"/>
        <xdr:cNvSpPr txBox="1"/>
      </xdr:nvSpPr>
      <xdr:spPr>
        <a:xfrm>
          <a:off x="10515600" y="69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102089</xdr:rowOff>
    </xdr:from>
    <xdr:to>
      <xdr:col>55</xdr:col>
      <xdr:colOff>88900</xdr:colOff>
      <xdr:row>40</xdr:row>
      <xdr:rowOff>102089</xdr:rowOff>
    </xdr:to>
    <xdr:cxnSp macro="">
      <xdr:nvCxnSpPr>
        <xdr:cNvPr id="112" name="直線コネクタ 111"/>
        <xdr:cNvCxnSpPr/>
      </xdr:nvCxnSpPr>
      <xdr:spPr>
        <a:xfrm>
          <a:off x="10388600" y="69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128224</xdr:rowOff>
    </xdr:from>
    <xdr:ext cx="534377" cy="259045"/>
    <xdr:sp macro="" textlink="">
      <xdr:nvSpPr>
        <xdr:cNvPr id="113" name="【道路】&#10;一人当たり延長最大値テキスト"/>
        <xdr:cNvSpPr txBox="1"/>
      </xdr:nvSpPr>
      <xdr:spPr>
        <a:xfrm>
          <a:off x="10515600" y="544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10097</xdr:rowOff>
    </xdr:from>
    <xdr:to>
      <xdr:col>55</xdr:col>
      <xdr:colOff>88900</xdr:colOff>
      <xdr:row>33</xdr:row>
      <xdr:rowOff>10097</xdr:rowOff>
    </xdr:to>
    <xdr:cxnSp macro="">
      <xdr:nvCxnSpPr>
        <xdr:cNvPr id="114" name="直線コネクタ 113"/>
        <xdr:cNvCxnSpPr/>
      </xdr:nvCxnSpPr>
      <xdr:spPr>
        <a:xfrm>
          <a:off x="10388600" y="566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154366</xdr:rowOff>
    </xdr:from>
    <xdr:ext cx="534377" cy="259045"/>
    <xdr:sp macro="" textlink="">
      <xdr:nvSpPr>
        <xdr:cNvPr id="115" name="【道路】&#10;一人当たり延長平均値テキスト"/>
        <xdr:cNvSpPr txBox="1"/>
      </xdr:nvSpPr>
      <xdr:spPr>
        <a:xfrm>
          <a:off x="10515600" y="6326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131489</xdr:rowOff>
    </xdr:from>
    <xdr:to>
      <xdr:col>55</xdr:col>
      <xdr:colOff>50800</xdr:colOff>
      <xdr:row>38</xdr:row>
      <xdr:rowOff>61640</xdr:rowOff>
    </xdr:to>
    <xdr:sp macro="" textlink="">
      <xdr:nvSpPr>
        <xdr:cNvPr id="116" name="フローチャート: 判断 115"/>
        <xdr:cNvSpPr/>
      </xdr:nvSpPr>
      <xdr:spPr>
        <a:xfrm>
          <a:off x="10426700" y="6475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150654</xdr:rowOff>
    </xdr:from>
    <xdr:to>
      <xdr:col>50</xdr:col>
      <xdr:colOff>165100</xdr:colOff>
      <xdr:row>38</xdr:row>
      <xdr:rowOff>80804</xdr:rowOff>
    </xdr:to>
    <xdr:sp macro="" textlink="">
      <xdr:nvSpPr>
        <xdr:cNvPr id="117" name="フローチャート: 判断 116"/>
        <xdr:cNvSpPr/>
      </xdr:nvSpPr>
      <xdr:spPr>
        <a:xfrm>
          <a:off x="9588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5188</xdr:rowOff>
    </xdr:from>
    <xdr:to>
      <xdr:col>46</xdr:col>
      <xdr:colOff>38100</xdr:colOff>
      <xdr:row>38</xdr:row>
      <xdr:rowOff>106788</xdr:rowOff>
    </xdr:to>
    <xdr:sp macro="" textlink="">
      <xdr:nvSpPr>
        <xdr:cNvPr id="118" name="フローチャート: 判断 117"/>
        <xdr:cNvSpPr/>
      </xdr:nvSpPr>
      <xdr:spPr>
        <a:xfrm>
          <a:off x="8699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87846</xdr:rowOff>
    </xdr:from>
    <xdr:to>
      <xdr:col>41</xdr:col>
      <xdr:colOff>101600</xdr:colOff>
      <xdr:row>38</xdr:row>
      <xdr:rowOff>17996</xdr:rowOff>
    </xdr:to>
    <xdr:sp macro="" textlink="">
      <xdr:nvSpPr>
        <xdr:cNvPr id="119" name="フローチャート: 判断 118"/>
        <xdr:cNvSpPr/>
      </xdr:nvSpPr>
      <xdr:spPr>
        <a:xfrm>
          <a:off x="7810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121679</xdr:rowOff>
    </xdr:from>
    <xdr:to>
      <xdr:col>55</xdr:col>
      <xdr:colOff>50800</xdr:colOff>
      <xdr:row>39</xdr:row>
      <xdr:rowOff>51829</xdr:rowOff>
    </xdr:to>
    <xdr:sp macro="" textlink="">
      <xdr:nvSpPr>
        <xdr:cNvPr id="125" name="楕円 124"/>
        <xdr:cNvSpPr/>
      </xdr:nvSpPr>
      <xdr:spPr>
        <a:xfrm>
          <a:off x="10426700" y="663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100106</xdr:rowOff>
    </xdr:from>
    <xdr:ext cx="534377" cy="259045"/>
    <xdr:sp macro="" textlink="">
      <xdr:nvSpPr>
        <xdr:cNvPr id="126" name="【道路】&#10;一人当たり延長該当値テキスト"/>
        <xdr:cNvSpPr txBox="1"/>
      </xdr:nvSpPr>
      <xdr:spPr>
        <a:xfrm>
          <a:off x="10515600" y="661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128613</xdr:rowOff>
    </xdr:from>
    <xdr:to>
      <xdr:col>50</xdr:col>
      <xdr:colOff>165100</xdr:colOff>
      <xdr:row>39</xdr:row>
      <xdr:rowOff>58763</xdr:rowOff>
    </xdr:to>
    <xdr:sp macro="" textlink="">
      <xdr:nvSpPr>
        <xdr:cNvPr id="127" name="楕円 126"/>
        <xdr:cNvSpPr/>
      </xdr:nvSpPr>
      <xdr:spPr>
        <a:xfrm>
          <a:off x="9588500" y="66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1029</xdr:rowOff>
    </xdr:from>
    <xdr:to>
      <xdr:col>55</xdr:col>
      <xdr:colOff>0</xdr:colOff>
      <xdr:row>39</xdr:row>
      <xdr:rowOff>7963</xdr:rowOff>
    </xdr:to>
    <xdr:cxnSp macro="">
      <xdr:nvCxnSpPr>
        <xdr:cNvPr id="128" name="直線コネクタ 127"/>
        <xdr:cNvCxnSpPr/>
      </xdr:nvCxnSpPr>
      <xdr:spPr>
        <a:xfrm flipV="1">
          <a:off x="9639300" y="6687579"/>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140215</xdr:rowOff>
    </xdr:from>
    <xdr:to>
      <xdr:col>46</xdr:col>
      <xdr:colOff>38100</xdr:colOff>
      <xdr:row>39</xdr:row>
      <xdr:rowOff>70365</xdr:rowOff>
    </xdr:to>
    <xdr:sp macro="" textlink="">
      <xdr:nvSpPr>
        <xdr:cNvPr id="129" name="楕円 128"/>
        <xdr:cNvSpPr/>
      </xdr:nvSpPr>
      <xdr:spPr>
        <a:xfrm>
          <a:off x="8699500" y="66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7963</xdr:rowOff>
    </xdr:from>
    <xdr:to>
      <xdr:col>50</xdr:col>
      <xdr:colOff>114300</xdr:colOff>
      <xdr:row>39</xdr:row>
      <xdr:rowOff>19565</xdr:rowOff>
    </xdr:to>
    <xdr:cxnSp macro="">
      <xdr:nvCxnSpPr>
        <xdr:cNvPr id="130" name="直線コネクタ 129"/>
        <xdr:cNvCxnSpPr/>
      </xdr:nvCxnSpPr>
      <xdr:spPr>
        <a:xfrm flipV="1">
          <a:off x="8750300" y="6694513"/>
          <a:ext cx="889000" cy="1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152197</xdr:rowOff>
    </xdr:from>
    <xdr:to>
      <xdr:col>41</xdr:col>
      <xdr:colOff>101600</xdr:colOff>
      <xdr:row>39</xdr:row>
      <xdr:rowOff>82347</xdr:rowOff>
    </xdr:to>
    <xdr:sp macro="" textlink="">
      <xdr:nvSpPr>
        <xdr:cNvPr id="131" name="楕円 130"/>
        <xdr:cNvSpPr/>
      </xdr:nvSpPr>
      <xdr:spPr>
        <a:xfrm>
          <a:off x="7810500" y="66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19565</xdr:rowOff>
    </xdr:from>
    <xdr:to>
      <xdr:col>45</xdr:col>
      <xdr:colOff>177800</xdr:colOff>
      <xdr:row>39</xdr:row>
      <xdr:rowOff>31547</xdr:rowOff>
    </xdr:to>
    <xdr:cxnSp macro="">
      <xdr:nvCxnSpPr>
        <xdr:cNvPr id="132" name="直線コネクタ 131"/>
        <xdr:cNvCxnSpPr/>
      </xdr:nvCxnSpPr>
      <xdr:spPr>
        <a:xfrm flipV="1">
          <a:off x="7861300" y="6706115"/>
          <a:ext cx="889000" cy="1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97331</xdr:rowOff>
    </xdr:from>
    <xdr:ext cx="534377" cy="259045"/>
    <xdr:sp macro="" textlink="">
      <xdr:nvSpPr>
        <xdr:cNvPr id="133" name="n_1aveValue【道路】&#10;一人当たり延長"/>
        <xdr:cNvSpPr txBox="1"/>
      </xdr:nvSpPr>
      <xdr:spPr>
        <a:xfrm>
          <a:off x="93594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123315</xdr:rowOff>
    </xdr:from>
    <xdr:ext cx="534377" cy="259045"/>
    <xdr:sp macro="" textlink="">
      <xdr:nvSpPr>
        <xdr:cNvPr id="134" name="n_2aveValue【道路】&#10;一人当たり延長"/>
        <xdr:cNvSpPr txBox="1"/>
      </xdr:nvSpPr>
      <xdr:spPr>
        <a:xfrm>
          <a:off x="8483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34523</xdr:rowOff>
    </xdr:from>
    <xdr:ext cx="534377" cy="259045"/>
    <xdr:sp macro="" textlink="">
      <xdr:nvSpPr>
        <xdr:cNvPr id="135" name="n_3aveValue【道路】&#10;一人当たり延長"/>
        <xdr:cNvSpPr txBox="1"/>
      </xdr:nvSpPr>
      <xdr:spPr>
        <a:xfrm>
          <a:off x="7594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49890</xdr:rowOff>
    </xdr:from>
    <xdr:ext cx="534377" cy="259045"/>
    <xdr:sp macro="" textlink="">
      <xdr:nvSpPr>
        <xdr:cNvPr id="136" name="n_1mainValue【道路】&#10;一人当たり延長"/>
        <xdr:cNvSpPr txBox="1"/>
      </xdr:nvSpPr>
      <xdr:spPr>
        <a:xfrm>
          <a:off x="9359411" y="673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61492</xdr:rowOff>
    </xdr:from>
    <xdr:ext cx="534377" cy="259045"/>
    <xdr:sp macro="" textlink="">
      <xdr:nvSpPr>
        <xdr:cNvPr id="137" name="n_2mainValue【道路】&#10;一人当たり延長"/>
        <xdr:cNvSpPr txBox="1"/>
      </xdr:nvSpPr>
      <xdr:spPr>
        <a:xfrm>
          <a:off x="8483111" y="67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73474</xdr:rowOff>
    </xdr:from>
    <xdr:ext cx="534377" cy="259045"/>
    <xdr:sp macro="" textlink="">
      <xdr:nvSpPr>
        <xdr:cNvPr id="138" name="n_3mainValue【道路】&#10;一人当たり延長"/>
        <xdr:cNvSpPr txBox="1"/>
      </xdr:nvSpPr>
      <xdr:spPr>
        <a:xfrm>
          <a:off x="7594111" y="676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9" name="テキスト ボックス 14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1" name="テキスト ボックス 15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9" name="テキスト ボックス 15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169545</xdr:rowOff>
    </xdr:to>
    <xdr:cxnSp macro="">
      <xdr:nvCxnSpPr>
        <xdr:cNvPr id="163" name="直線コネクタ 162"/>
        <xdr:cNvCxnSpPr/>
      </xdr:nvCxnSpPr>
      <xdr:spPr>
        <a:xfrm flipV="1">
          <a:off x="4634865" y="963549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1922</xdr:rowOff>
    </xdr:from>
    <xdr:ext cx="405111" cy="259045"/>
    <xdr:sp macro="" textlink="">
      <xdr:nvSpPr>
        <xdr:cNvPr id="164" name="【橋りょう・トンネル】&#10;有形固定資産減価償却率最小値テキスト"/>
        <xdr:cNvSpPr txBox="1"/>
      </xdr:nvSpPr>
      <xdr:spPr>
        <a:xfrm>
          <a:off x="4673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169545</xdr:rowOff>
    </xdr:from>
    <xdr:to>
      <xdr:col>24</xdr:col>
      <xdr:colOff>152400</xdr:colOff>
      <xdr:row>63</xdr:row>
      <xdr:rowOff>169545</xdr:rowOff>
    </xdr:to>
    <xdr:cxnSp macro="">
      <xdr:nvCxnSpPr>
        <xdr:cNvPr id="165" name="直線コネクタ 164"/>
        <xdr:cNvCxnSpPr/>
      </xdr:nvCxnSpPr>
      <xdr:spPr>
        <a:xfrm>
          <a:off x="4546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66" name="【橋りょう・トンネ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67" name="直線コネクタ 16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13352</xdr:rowOff>
    </xdr:from>
    <xdr:ext cx="405111" cy="259045"/>
    <xdr:sp macro="" textlink="">
      <xdr:nvSpPr>
        <xdr:cNvPr id="168" name="【橋りょう・トンネル】&#10;有形固定資産減価償却率平均値テキスト"/>
        <xdr:cNvSpPr txBox="1"/>
      </xdr:nvSpPr>
      <xdr:spPr>
        <a:xfrm>
          <a:off x="46736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69" name="フローチャート: 判断 168"/>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0" name="フローチャート: 判断 169"/>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71" name="フローチャート: 判断 170"/>
        <xdr:cNvSpPr/>
      </xdr:nvSpPr>
      <xdr:spPr>
        <a:xfrm>
          <a:off x="2857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72" name="フローチャート: 判断 171"/>
        <xdr:cNvSpPr/>
      </xdr:nvSpPr>
      <xdr:spPr>
        <a:xfrm>
          <a:off x="196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166370</xdr:rowOff>
    </xdr:from>
    <xdr:to>
      <xdr:col>24</xdr:col>
      <xdr:colOff>114300</xdr:colOff>
      <xdr:row>59</xdr:row>
      <xdr:rowOff>96520</xdr:rowOff>
    </xdr:to>
    <xdr:sp macro="" textlink="">
      <xdr:nvSpPr>
        <xdr:cNvPr id="178" name="楕円 177"/>
        <xdr:cNvSpPr/>
      </xdr:nvSpPr>
      <xdr:spPr>
        <a:xfrm>
          <a:off x="4584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17797</xdr:rowOff>
    </xdr:from>
    <xdr:ext cx="405111" cy="259045"/>
    <xdr:sp macro="" textlink="">
      <xdr:nvSpPr>
        <xdr:cNvPr id="179" name="【橋りょう・トンネル】&#10;有形固定資産減価償却率該当値テキスト"/>
        <xdr:cNvSpPr txBox="1"/>
      </xdr:nvSpPr>
      <xdr:spPr>
        <a:xfrm>
          <a:off x="46736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23495</xdr:rowOff>
    </xdr:from>
    <xdr:to>
      <xdr:col>20</xdr:col>
      <xdr:colOff>38100</xdr:colOff>
      <xdr:row>59</xdr:row>
      <xdr:rowOff>125095</xdr:rowOff>
    </xdr:to>
    <xdr:sp macro="" textlink="">
      <xdr:nvSpPr>
        <xdr:cNvPr id="180" name="楕円 179"/>
        <xdr:cNvSpPr/>
      </xdr:nvSpPr>
      <xdr:spPr>
        <a:xfrm>
          <a:off x="3746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45720</xdr:rowOff>
    </xdr:from>
    <xdr:to>
      <xdr:col>24</xdr:col>
      <xdr:colOff>63500</xdr:colOff>
      <xdr:row>59</xdr:row>
      <xdr:rowOff>74295</xdr:rowOff>
    </xdr:to>
    <xdr:cxnSp macro="">
      <xdr:nvCxnSpPr>
        <xdr:cNvPr id="181" name="直線コネクタ 180"/>
        <xdr:cNvCxnSpPr/>
      </xdr:nvCxnSpPr>
      <xdr:spPr>
        <a:xfrm flipV="1">
          <a:off x="3797300" y="1016127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40640</xdr:rowOff>
    </xdr:from>
    <xdr:to>
      <xdr:col>15</xdr:col>
      <xdr:colOff>101600</xdr:colOff>
      <xdr:row>59</xdr:row>
      <xdr:rowOff>142240</xdr:rowOff>
    </xdr:to>
    <xdr:sp macro="" textlink="">
      <xdr:nvSpPr>
        <xdr:cNvPr id="182" name="楕円 181"/>
        <xdr:cNvSpPr/>
      </xdr:nvSpPr>
      <xdr:spPr>
        <a:xfrm>
          <a:off x="2857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74295</xdr:rowOff>
    </xdr:from>
    <xdr:to>
      <xdr:col>19</xdr:col>
      <xdr:colOff>177800</xdr:colOff>
      <xdr:row>59</xdr:row>
      <xdr:rowOff>91440</xdr:rowOff>
    </xdr:to>
    <xdr:cxnSp macro="">
      <xdr:nvCxnSpPr>
        <xdr:cNvPr id="183" name="直線コネクタ 182"/>
        <xdr:cNvCxnSpPr/>
      </xdr:nvCxnSpPr>
      <xdr:spPr>
        <a:xfrm flipV="1">
          <a:off x="2908300" y="101898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84" name="楕円 183"/>
        <xdr:cNvSpPr/>
      </xdr:nvSpPr>
      <xdr:spPr>
        <a:xfrm>
          <a:off x="1968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91440</xdr:rowOff>
    </xdr:from>
    <xdr:to>
      <xdr:col>15</xdr:col>
      <xdr:colOff>50800</xdr:colOff>
      <xdr:row>59</xdr:row>
      <xdr:rowOff>110490</xdr:rowOff>
    </xdr:to>
    <xdr:cxnSp macro="">
      <xdr:nvCxnSpPr>
        <xdr:cNvPr id="185" name="直線コネクタ 184"/>
        <xdr:cNvCxnSpPr/>
      </xdr:nvCxnSpPr>
      <xdr:spPr>
        <a:xfrm flipV="1">
          <a:off x="2019300" y="102069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86" name="n_1aveValue【橋りょう・トンネル】&#10;有形固定資産減価償却率"/>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187" name="n_2aveValue【橋りょう・トンネル】&#10;有形固定資産減価償却率"/>
        <xdr:cNvSpPr txBox="1"/>
      </xdr:nvSpPr>
      <xdr:spPr>
        <a:xfrm>
          <a:off x="2705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131462</xdr:rowOff>
    </xdr:from>
    <xdr:ext cx="405111" cy="259045"/>
    <xdr:sp macro="" textlink="">
      <xdr:nvSpPr>
        <xdr:cNvPr id="188" name="n_3aveValue【橋りょう・トンネル】&#10;有形固定資産減価償却率"/>
        <xdr:cNvSpPr txBox="1"/>
      </xdr:nvSpPr>
      <xdr:spPr>
        <a:xfrm>
          <a:off x="1816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141622</xdr:rowOff>
    </xdr:from>
    <xdr:ext cx="405111" cy="259045"/>
    <xdr:sp macro="" textlink="">
      <xdr:nvSpPr>
        <xdr:cNvPr id="189" name="n_1mainValue【橋りょう・トンネル】&#10;有形固定資産減価償却率"/>
        <xdr:cNvSpPr txBox="1"/>
      </xdr:nvSpPr>
      <xdr:spPr>
        <a:xfrm>
          <a:off x="35820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158767</xdr:rowOff>
    </xdr:from>
    <xdr:ext cx="405111" cy="259045"/>
    <xdr:sp macro="" textlink="">
      <xdr:nvSpPr>
        <xdr:cNvPr id="190" name="n_2mainValue【橋りょう・トンネル】&#10;有形固定資産減価償却率"/>
        <xdr:cNvSpPr txBox="1"/>
      </xdr:nvSpPr>
      <xdr:spPr>
        <a:xfrm>
          <a:off x="2705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6367</xdr:rowOff>
    </xdr:from>
    <xdr:ext cx="405111" cy="259045"/>
    <xdr:sp macro="" textlink="">
      <xdr:nvSpPr>
        <xdr:cNvPr id="191" name="n_3mainValue【橋りょう・トンネル】&#10;有形固定資産減価償却率"/>
        <xdr:cNvSpPr txBox="1"/>
      </xdr:nvSpPr>
      <xdr:spPr>
        <a:xfrm>
          <a:off x="1816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3" name="テキスト ボックス 20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5" name="テキスト ボックス 20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7" name="テキスト ボックス 20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9" name="テキスト ボックス 20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1" name="テキスト ボックス 21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3" name="テキスト ボックス 21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5" name="テキスト ボックス 21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24477</xdr:rowOff>
    </xdr:from>
    <xdr:to>
      <xdr:col>54</xdr:col>
      <xdr:colOff>189865</xdr:colOff>
      <xdr:row>64</xdr:row>
      <xdr:rowOff>97733</xdr:rowOff>
    </xdr:to>
    <xdr:cxnSp macro="">
      <xdr:nvCxnSpPr>
        <xdr:cNvPr id="217" name="直線コネクタ 216"/>
        <xdr:cNvCxnSpPr/>
      </xdr:nvCxnSpPr>
      <xdr:spPr>
        <a:xfrm flipV="1">
          <a:off x="10476865" y="9625677"/>
          <a:ext cx="0" cy="144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101560</xdr:rowOff>
    </xdr:from>
    <xdr:ext cx="534377" cy="259045"/>
    <xdr:sp macro="" textlink="">
      <xdr:nvSpPr>
        <xdr:cNvPr id="218" name="【橋りょう・トンネル】&#10;一人当たり有形固定資産（償却資産）額最小値テキスト"/>
        <xdr:cNvSpPr txBox="1"/>
      </xdr:nvSpPr>
      <xdr:spPr>
        <a:xfrm>
          <a:off x="10515600" y="110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97733</xdr:rowOff>
    </xdr:from>
    <xdr:to>
      <xdr:col>55</xdr:col>
      <xdr:colOff>88900</xdr:colOff>
      <xdr:row>64</xdr:row>
      <xdr:rowOff>97733</xdr:rowOff>
    </xdr:to>
    <xdr:cxnSp macro="">
      <xdr:nvCxnSpPr>
        <xdr:cNvPr id="219" name="直線コネクタ 218"/>
        <xdr:cNvCxnSpPr/>
      </xdr:nvCxnSpPr>
      <xdr:spPr>
        <a:xfrm>
          <a:off x="10388600" y="110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142604</xdr:rowOff>
    </xdr:from>
    <xdr:ext cx="690189" cy="259045"/>
    <xdr:sp macro="" textlink="">
      <xdr:nvSpPr>
        <xdr:cNvPr id="220" name="【橋りょう・トンネル】&#10;一人当たり有形固定資産（償却資産）額最大値テキスト"/>
        <xdr:cNvSpPr txBox="1"/>
      </xdr:nvSpPr>
      <xdr:spPr>
        <a:xfrm>
          <a:off x="10515600" y="9400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24477</xdr:rowOff>
    </xdr:from>
    <xdr:to>
      <xdr:col>55</xdr:col>
      <xdr:colOff>88900</xdr:colOff>
      <xdr:row>56</xdr:row>
      <xdr:rowOff>24477</xdr:rowOff>
    </xdr:to>
    <xdr:cxnSp macro="">
      <xdr:nvCxnSpPr>
        <xdr:cNvPr id="221" name="直線コネクタ 220"/>
        <xdr:cNvCxnSpPr/>
      </xdr:nvCxnSpPr>
      <xdr:spPr>
        <a:xfrm>
          <a:off x="10388600" y="962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86189</xdr:rowOff>
    </xdr:from>
    <xdr:ext cx="599010" cy="259045"/>
    <xdr:sp macro="" textlink="">
      <xdr:nvSpPr>
        <xdr:cNvPr id="222" name="【橋りょう・トンネル】&#10;一人当たり有形固定資産（償却資産）額平均値テキスト"/>
        <xdr:cNvSpPr txBox="1"/>
      </xdr:nvSpPr>
      <xdr:spPr>
        <a:xfrm>
          <a:off x="10515600" y="105446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107762</xdr:rowOff>
    </xdr:from>
    <xdr:to>
      <xdr:col>55</xdr:col>
      <xdr:colOff>50800</xdr:colOff>
      <xdr:row>62</xdr:row>
      <xdr:rowOff>37912</xdr:rowOff>
    </xdr:to>
    <xdr:sp macro="" textlink="">
      <xdr:nvSpPr>
        <xdr:cNvPr id="223" name="フローチャート: 判断 222"/>
        <xdr:cNvSpPr/>
      </xdr:nvSpPr>
      <xdr:spPr>
        <a:xfrm>
          <a:off x="10426700" y="1056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165993</xdr:rowOff>
    </xdr:from>
    <xdr:to>
      <xdr:col>50</xdr:col>
      <xdr:colOff>165100</xdr:colOff>
      <xdr:row>62</xdr:row>
      <xdr:rowOff>96143</xdr:rowOff>
    </xdr:to>
    <xdr:sp macro="" textlink="">
      <xdr:nvSpPr>
        <xdr:cNvPr id="224" name="フローチャート: 判断 223"/>
        <xdr:cNvSpPr/>
      </xdr:nvSpPr>
      <xdr:spPr>
        <a:xfrm>
          <a:off x="9588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168054</xdr:rowOff>
    </xdr:from>
    <xdr:to>
      <xdr:col>46</xdr:col>
      <xdr:colOff>38100</xdr:colOff>
      <xdr:row>62</xdr:row>
      <xdr:rowOff>98204</xdr:rowOff>
    </xdr:to>
    <xdr:sp macro="" textlink="">
      <xdr:nvSpPr>
        <xdr:cNvPr id="225" name="フローチャート: 判断 224"/>
        <xdr:cNvSpPr/>
      </xdr:nvSpPr>
      <xdr:spPr>
        <a:xfrm>
          <a:off x="8699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153980</xdr:rowOff>
    </xdr:from>
    <xdr:to>
      <xdr:col>41</xdr:col>
      <xdr:colOff>101600</xdr:colOff>
      <xdr:row>60</xdr:row>
      <xdr:rowOff>84130</xdr:rowOff>
    </xdr:to>
    <xdr:sp macro="" textlink="">
      <xdr:nvSpPr>
        <xdr:cNvPr id="226" name="フローチャート: 判断 225"/>
        <xdr:cNvSpPr/>
      </xdr:nvSpPr>
      <xdr:spPr>
        <a:xfrm>
          <a:off x="7810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73513</xdr:rowOff>
    </xdr:from>
    <xdr:to>
      <xdr:col>55</xdr:col>
      <xdr:colOff>50800</xdr:colOff>
      <xdr:row>59</xdr:row>
      <xdr:rowOff>3663</xdr:rowOff>
    </xdr:to>
    <xdr:sp macro="" textlink="">
      <xdr:nvSpPr>
        <xdr:cNvPr id="232" name="楕円 231"/>
        <xdr:cNvSpPr/>
      </xdr:nvSpPr>
      <xdr:spPr>
        <a:xfrm>
          <a:off x="10426700" y="1001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96390</xdr:rowOff>
    </xdr:from>
    <xdr:ext cx="599010" cy="259045"/>
    <xdr:sp macro="" textlink="">
      <xdr:nvSpPr>
        <xdr:cNvPr id="233" name="【橋りょう・トンネル】&#10;一人当たり有形固定資産（償却資産）額該当値テキスト"/>
        <xdr:cNvSpPr txBox="1"/>
      </xdr:nvSpPr>
      <xdr:spPr>
        <a:xfrm>
          <a:off x="10515600" y="986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86053</xdr:rowOff>
    </xdr:from>
    <xdr:to>
      <xdr:col>50</xdr:col>
      <xdr:colOff>165100</xdr:colOff>
      <xdr:row>59</xdr:row>
      <xdr:rowOff>16203</xdr:rowOff>
    </xdr:to>
    <xdr:sp macro="" textlink="">
      <xdr:nvSpPr>
        <xdr:cNvPr id="234" name="楕円 233"/>
        <xdr:cNvSpPr/>
      </xdr:nvSpPr>
      <xdr:spPr>
        <a:xfrm>
          <a:off x="9588500" y="1003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124313</xdr:rowOff>
    </xdr:from>
    <xdr:to>
      <xdr:col>55</xdr:col>
      <xdr:colOff>0</xdr:colOff>
      <xdr:row>58</xdr:row>
      <xdr:rowOff>136853</xdr:rowOff>
    </xdr:to>
    <xdr:cxnSp macro="">
      <xdr:nvCxnSpPr>
        <xdr:cNvPr id="235" name="直線コネクタ 234"/>
        <xdr:cNvCxnSpPr/>
      </xdr:nvCxnSpPr>
      <xdr:spPr>
        <a:xfrm flipV="1">
          <a:off x="9639300" y="10068413"/>
          <a:ext cx="8382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114876</xdr:rowOff>
    </xdr:from>
    <xdr:to>
      <xdr:col>46</xdr:col>
      <xdr:colOff>38100</xdr:colOff>
      <xdr:row>59</xdr:row>
      <xdr:rowOff>45026</xdr:rowOff>
    </xdr:to>
    <xdr:sp macro="" textlink="">
      <xdr:nvSpPr>
        <xdr:cNvPr id="236" name="楕円 235"/>
        <xdr:cNvSpPr/>
      </xdr:nvSpPr>
      <xdr:spPr>
        <a:xfrm>
          <a:off x="8699500" y="1005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136853</xdr:rowOff>
    </xdr:from>
    <xdr:to>
      <xdr:col>50</xdr:col>
      <xdr:colOff>114300</xdr:colOff>
      <xdr:row>58</xdr:row>
      <xdr:rowOff>165676</xdr:rowOff>
    </xdr:to>
    <xdr:cxnSp macro="">
      <xdr:nvCxnSpPr>
        <xdr:cNvPr id="237" name="直線コネクタ 236"/>
        <xdr:cNvCxnSpPr/>
      </xdr:nvCxnSpPr>
      <xdr:spPr>
        <a:xfrm flipV="1">
          <a:off x="8750300" y="10080953"/>
          <a:ext cx="889000" cy="2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144521</xdr:rowOff>
    </xdr:from>
    <xdr:to>
      <xdr:col>41</xdr:col>
      <xdr:colOff>101600</xdr:colOff>
      <xdr:row>59</xdr:row>
      <xdr:rowOff>74671</xdr:rowOff>
    </xdr:to>
    <xdr:sp macro="" textlink="">
      <xdr:nvSpPr>
        <xdr:cNvPr id="238" name="楕円 237"/>
        <xdr:cNvSpPr/>
      </xdr:nvSpPr>
      <xdr:spPr>
        <a:xfrm>
          <a:off x="7810500" y="1008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165676</xdr:rowOff>
    </xdr:from>
    <xdr:to>
      <xdr:col>45</xdr:col>
      <xdr:colOff>177800</xdr:colOff>
      <xdr:row>59</xdr:row>
      <xdr:rowOff>23871</xdr:rowOff>
    </xdr:to>
    <xdr:cxnSp macro="">
      <xdr:nvCxnSpPr>
        <xdr:cNvPr id="239" name="直線コネクタ 238"/>
        <xdr:cNvCxnSpPr/>
      </xdr:nvCxnSpPr>
      <xdr:spPr>
        <a:xfrm flipV="1">
          <a:off x="7861300" y="10109776"/>
          <a:ext cx="889000" cy="2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87270</xdr:rowOff>
    </xdr:from>
    <xdr:ext cx="599010" cy="259045"/>
    <xdr:sp macro="" textlink="">
      <xdr:nvSpPr>
        <xdr:cNvPr id="240" name="n_1aveValue【橋りょう・トンネル】&#10;一人当たり有形固定資産（償却資産）額"/>
        <xdr:cNvSpPr txBox="1"/>
      </xdr:nvSpPr>
      <xdr:spPr>
        <a:xfrm>
          <a:off x="9327095" y="1071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89331</xdr:rowOff>
    </xdr:from>
    <xdr:ext cx="599010" cy="259045"/>
    <xdr:sp macro="" textlink="">
      <xdr:nvSpPr>
        <xdr:cNvPr id="241" name="n_2aveValue【橋りょう・トンネル】&#10;一人当たり有形固定資産（償却資産）額"/>
        <xdr:cNvSpPr txBox="1"/>
      </xdr:nvSpPr>
      <xdr:spPr>
        <a:xfrm>
          <a:off x="8450795" y="1071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75257</xdr:rowOff>
    </xdr:from>
    <xdr:ext cx="599010" cy="259045"/>
    <xdr:sp macro="" textlink="">
      <xdr:nvSpPr>
        <xdr:cNvPr id="242" name="n_3aveValue【橋りょう・トンネル】&#10;一人当たり有形固定資産（償却資産）額"/>
        <xdr:cNvSpPr txBox="1"/>
      </xdr:nvSpPr>
      <xdr:spPr>
        <a:xfrm>
          <a:off x="7561795" y="103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32730</xdr:rowOff>
    </xdr:from>
    <xdr:ext cx="599010" cy="259045"/>
    <xdr:sp macro="" textlink="">
      <xdr:nvSpPr>
        <xdr:cNvPr id="243" name="n_1mainValue【橋りょう・トンネル】&#10;一人当たり有形固定資産（償却資産）額"/>
        <xdr:cNvSpPr txBox="1"/>
      </xdr:nvSpPr>
      <xdr:spPr>
        <a:xfrm>
          <a:off x="9327095" y="980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61553</xdr:rowOff>
    </xdr:from>
    <xdr:ext cx="599010" cy="259045"/>
    <xdr:sp macro="" textlink="">
      <xdr:nvSpPr>
        <xdr:cNvPr id="244" name="n_2mainValue【橋りょう・トンネル】&#10;一人当たり有形固定資産（償却資産）額"/>
        <xdr:cNvSpPr txBox="1"/>
      </xdr:nvSpPr>
      <xdr:spPr>
        <a:xfrm>
          <a:off x="8450795" y="983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91198</xdr:rowOff>
    </xdr:from>
    <xdr:ext cx="599010" cy="259045"/>
    <xdr:sp macro="" textlink="">
      <xdr:nvSpPr>
        <xdr:cNvPr id="245" name="n_3mainValue【橋りょう・トンネル】&#10;一人当たり有形固定資産（償却資産）額"/>
        <xdr:cNvSpPr txBox="1"/>
      </xdr:nvSpPr>
      <xdr:spPr>
        <a:xfrm>
          <a:off x="7561795" y="9863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7" name="テキスト ボックス 256"/>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7" name="テキスト ボックス 266"/>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21771</xdr:rowOff>
    </xdr:to>
    <xdr:cxnSp macro="">
      <xdr:nvCxnSpPr>
        <xdr:cNvPr id="271" name="直線コネクタ 270"/>
        <xdr:cNvCxnSpPr/>
      </xdr:nvCxnSpPr>
      <xdr:spPr>
        <a:xfrm flipV="1">
          <a:off x="4634865" y="13296900"/>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25598</xdr:rowOff>
    </xdr:from>
    <xdr:ext cx="340478" cy="259045"/>
    <xdr:sp macro="" textlink="">
      <xdr:nvSpPr>
        <xdr:cNvPr id="272" name="【公営住宅】&#10;有形固定資産減価償却率最小値テキスト"/>
        <xdr:cNvSpPr txBox="1"/>
      </xdr:nvSpPr>
      <xdr:spPr>
        <a:xfrm>
          <a:off x="46736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21771</xdr:rowOff>
    </xdr:from>
    <xdr:to>
      <xdr:col>24</xdr:col>
      <xdr:colOff>152400</xdr:colOff>
      <xdr:row>86</xdr:row>
      <xdr:rowOff>21771</xdr:rowOff>
    </xdr:to>
    <xdr:cxnSp macro="">
      <xdr:nvCxnSpPr>
        <xdr:cNvPr id="273" name="直線コネクタ 272"/>
        <xdr:cNvCxnSpPr/>
      </xdr:nvCxnSpPr>
      <xdr:spPr>
        <a:xfrm>
          <a:off x="4546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74" name="【公営住宅】&#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75" name="直線コネクタ 274"/>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53901</xdr:rowOff>
    </xdr:from>
    <xdr:ext cx="405111" cy="259045"/>
    <xdr:sp macro="" textlink="">
      <xdr:nvSpPr>
        <xdr:cNvPr id="276" name="【公営住宅】&#10;有形固定資産減価償却率平均値テキスト"/>
        <xdr:cNvSpPr txBox="1"/>
      </xdr:nvSpPr>
      <xdr:spPr>
        <a:xfrm>
          <a:off x="4673600" y="13769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75474</xdr:rowOff>
    </xdr:from>
    <xdr:to>
      <xdr:col>24</xdr:col>
      <xdr:colOff>114300</xdr:colOff>
      <xdr:row>81</xdr:row>
      <xdr:rowOff>5624</xdr:rowOff>
    </xdr:to>
    <xdr:sp macro="" textlink="">
      <xdr:nvSpPr>
        <xdr:cNvPr id="277" name="フローチャート: 判断 276"/>
        <xdr:cNvSpPr/>
      </xdr:nvSpPr>
      <xdr:spPr>
        <a:xfrm>
          <a:off x="45847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85271</xdr:rowOff>
    </xdr:from>
    <xdr:to>
      <xdr:col>20</xdr:col>
      <xdr:colOff>38100</xdr:colOff>
      <xdr:row>81</xdr:row>
      <xdr:rowOff>15421</xdr:rowOff>
    </xdr:to>
    <xdr:sp macro="" textlink="">
      <xdr:nvSpPr>
        <xdr:cNvPr id="278" name="フローチャート: 判断 277"/>
        <xdr:cNvSpPr/>
      </xdr:nvSpPr>
      <xdr:spPr>
        <a:xfrm>
          <a:off x="37465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96701</xdr:rowOff>
    </xdr:from>
    <xdr:to>
      <xdr:col>15</xdr:col>
      <xdr:colOff>101600</xdr:colOff>
      <xdr:row>81</xdr:row>
      <xdr:rowOff>26851</xdr:rowOff>
    </xdr:to>
    <xdr:sp macro="" textlink="">
      <xdr:nvSpPr>
        <xdr:cNvPr id="279" name="フローチャート: 判断 278"/>
        <xdr:cNvSpPr/>
      </xdr:nvSpPr>
      <xdr:spPr>
        <a:xfrm>
          <a:off x="2857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62412</xdr:rowOff>
    </xdr:from>
    <xdr:to>
      <xdr:col>10</xdr:col>
      <xdr:colOff>165100</xdr:colOff>
      <xdr:row>80</xdr:row>
      <xdr:rowOff>164012</xdr:rowOff>
    </xdr:to>
    <xdr:sp macro="" textlink="">
      <xdr:nvSpPr>
        <xdr:cNvPr id="280" name="フローチャート: 判断 279"/>
        <xdr:cNvSpPr/>
      </xdr:nvSpPr>
      <xdr:spPr>
        <a:xfrm>
          <a:off x="19685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116295</xdr:rowOff>
    </xdr:from>
    <xdr:to>
      <xdr:col>24</xdr:col>
      <xdr:colOff>114300</xdr:colOff>
      <xdr:row>79</xdr:row>
      <xdr:rowOff>46445</xdr:rowOff>
    </xdr:to>
    <xdr:sp macro="" textlink="">
      <xdr:nvSpPr>
        <xdr:cNvPr id="286" name="楕円 285"/>
        <xdr:cNvSpPr/>
      </xdr:nvSpPr>
      <xdr:spPr>
        <a:xfrm>
          <a:off x="4584700" y="134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139172</xdr:rowOff>
    </xdr:from>
    <xdr:ext cx="405111" cy="259045"/>
    <xdr:sp macro="" textlink="">
      <xdr:nvSpPr>
        <xdr:cNvPr id="287" name="【公営住宅】&#10;有形固定資産減価償却率該当値テキスト"/>
        <xdr:cNvSpPr txBox="1"/>
      </xdr:nvSpPr>
      <xdr:spPr>
        <a:xfrm>
          <a:off x="4673600" y="133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135889</xdr:rowOff>
    </xdr:from>
    <xdr:to>
      <xdr:col>20</xdr:col>
      <xdr:colOff>38100</xdr:colOff>
      <xdr:row>79</xdr:row>
      <xdr:rowOff>66039</xdr:rowOff>
    </xdr:to>
    <xdr:sp macro="" textlink="">
      <xdr:nvSpPr>
        <xdr:cNvPr id="288" name="楕円 287"/>
        <xdr:cNvSpPr/>
      </xdr:nvSpPr>
      <xdr:spPr>
        <a:xfrm>
          <a:off x="3746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167095</xdr:rowOff>
    </xdr:from>
    <xdr:to>
      <xdr:col>24</xdr:col>
      <xdr:colOff>63500</xdr:colOff>
      <xdr:row>79</xdr:row>
      <xdr:rowOff>15239</xdr:rowOff>
    </xdr:to>
    <xdr:cxnSp macro="">
      <xdr:nvCxnSpPr>
        <xdr:cNvPr id="289" name="直線コネクタ 288"/>
        <xdr:cNvCxnSpPr/>
      </xdr:nvCxnSpPr>
      <xdr:spPr>
        <a:xfrm flipV="1">
          <a:off x="3797300" y="1354019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158750</xdr:rowOff>
    </xdr:from>
    <xdr:to>
      <xdr:col>15</xdr:col>
      <xdr:colOff>101600</xdr:colOff>
      <xdr:row>79</xdr:row>
      <xdr:rowOff>88900</xdr:rowOff>
    </xdr:to>
    <xdr:sp macro="" textlink="">
      <xdr:nvSpPr>
        <xdr:cNvPr id="290" name="楕円 289"/>
        <xdr:cNvSpPr/>
      </xdr:nvSpPr>
      <xdr:spPr>
        <a:xfrm>
          <a:off x="2857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15239</xdr:rowOff>
    </xdr:from>
    <xdr:to>
      <xdr:col>19</xdr:col>
      <xdr:colOff>177800</xdr:colOff>
      <xdr:row>79</xdr:row>
      <xdr:rowOff>38100</xdr:rowOff>
    </xdr:to>
    <xdr:cxnSp macro="">
      <xdr:nvCxnSpPr>
        <xdr:cNvPr id="291" name="直線コネクタ 290"/>
        <xdr:cNvCxnSpPr/>
      </xdr:nvCxnSpPr>
      <xdr:spPr>
        <a:xfrm flipV="1">
          <a:off x="2908300" y="135597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153851</xdr:rowOff>
    </xdr:from>
    <xdr:to>
      <xdr:col>10</xdr:col>
      <xdr:colOff>165100</xdr:colOff>
      <xdr:row>79</xdr:row>
      <xdr:rowOff>84001</xdr:rowOff>
    </xdr:to>
    <xdr:sp macro="" textlink="">
      <xdr:nvSpPr>
        <xdr:cNvPr id="292" name="楕円 291"/>
        <xdr:cNvSpPr/>
      </xdr:nvSpPr>
      <xdr:spPr>
        <a:xfrm>
          <a:off x="1968500" y="135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33201</xdr:rowOff>
    </xdr:from>
    <xdr:to>
      <xdr:col>15</xdr:col>
      <xdr:colOff>50800</xdr:colOff>
      <xdr:row>79</xdr:row>
      <xdr:rowOff>38100</xdr:rowOff>
    </xdr:to>
    <xdr:cxnSp macro="">
      <xdr:nvCxnSpPr>
        <xdr:cNvPr id="293" name="直線コネクタ 292"/>
        <xdr:cNvCxnSpPr/>
      </xdr:nvCxnSpPr>
      <xdr:spPr>
        <a:xfrm>
          <a:off x="2019300" y="1357775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6548</xdr:rowOff>
    </xdr:from>
    <xdr:ext cx="405111" cy="259045"/>
    <xdr:sp macro="" textlink="">
      <xdr:nvSpPr>
        <xdr:cNvPr id="294" name="n_1aveValue【公営住宅】&#10;有形固定資産減価償却率"/>
        <xdr:cNvSpPr txBox="1"/>
      </xdr:nvSpPr>
      <xdr:spPr>
        <a:xfrm>
          <a:off x="3582044" y="1389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17978</xdr:rowOff>
    </xdr:from>
    <xdr:ext cx="405111" cy="259045"/>
    <xdr:sp macro="" textlink="">
      <xdr:nvSpPr>
        <xdr:cNvPr id="295" name="n_2aveValue【公営住宅】&#10;有形固定資産減価償却率"/>
        <xdr:cNvSpPr txBox="1"/>
      </xdr:nvSpPr>
      <xdr:spPr>
        <a:xfrm>
          <a:off x="27057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155139</xdr:rowOff>
    </xdr:from>
    <xdr:ext cx="405111" cy="259045"/>
    <xdr:sp macro="" textlink="">
      <xdr:nvSpPr>
        <xdr:cNvPr id="296" name="n_3aveValue【公営住宅】&#10;有形固定資産減価償却率"/>
        <xdr:cNvSpPr txBox="1"/>
      </xdr:nvSpPr>
      <xdr:spPr>
        <a:xfrm>
          <a:off x="1816744" y="1387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82566</xdr:rowOff>
    </xdr:from>
    <xdr:ext cx="405111" cy="259045"/>
    <xdr:sp macro="" textlink="">
      <xdr:nvSpPr>
        <xdr:cNvPr id="297" name="n_1mainValue【公営住宅】&#10;有形固定資産減価償却率"/>
        <xdr:cNvSpPr txBox="1"/>
      </xdr:nvSpPr>
      <xdr:spPr>
        <a:xfrm>
          <a:off x="35820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105427</xdr:rowOff>
    </xdr:from>
    <xdr:ext cx="405111" cy="259045"/>
    <xdr:sp macro="" textlink="">
      <xdr:nvSpPr>
        <xdr:cNvPr id="298" name="n_2mainValue【公営住宅】&#10;有形固定資産減価償却率"/>
        <xdr:cNvSpPr txBox="1"/>
      </xdr:nvSpPr>
      <xdr:spPr>
        <a:xfrm>
          <a:off x="2705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100528</xdr:rowOff>
    </xdr:from>
    <xdr:ext cx="405111" cy="259045"/>
    <xdr:sp macro="" textlink="">
      <xdr:nvSpPr>
        <xdr:cNvPr id="299" name="n_3mainValue【公営住宅】&#10;有形固定資産減価償却率"/>
        <xdr:cNvSpPr txBox="1"/>
      </xdr:nvSpPr>
      <xdr:spPr>
        <a:xfrm>
          <a:off x="1816744" y="1330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0" name="直線コネクタ 30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1" name="テキスト ボックス 31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2" name="直線コネクタ 31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3" name="テキスト ボックス 31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4" name="直線コネクタ 31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5" name="テキスト ボックス 31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6" name="直線コネクタ 31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7" name="テキスト ボックス 31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8" name="直線コネクタ 31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9" name="テキスト ボックス 31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0" name="直線コネクタ 31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1" name="テキスト ボックス 32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112232</xdr:rowOff>
    </xdr:from>
    <xdr:to>
      <xdr:col>54</xdr:col>
      <xdr:colOff>189865</xdr:colOff>
      <xdr:row>86</xdr:row>
      <xdr:rowOff>106680</xdr:rowOff>
    </xdr:to>
    <xdr:cxnSp macro="">
      <xdr:nvCxnSpPr>
        <xdr:cNvPr id="325" name="直線コネクタ 324"/>
        <xdr:cNvCxnSpPr/>
      </xdr:nvCxnSpPr>
      <xdr:spPr>
        <a:xfrm flipV="1">
          <a:off x="10476865" y="13313882"/>
          <a:ext cx="0" cy="153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26" name="【公営住宅】&#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27" name="直線コネクタ 326"/>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58909</xdr:rowOff>
    </xdr:from>
    <xdr:ext cx="469744" cy="259045"/>
    <xdr:sp macro="" textlink="">
      <xdr:nvSpPr>
        <xdr:cNvPr id="328" name="【公営住宅】&#10;一人当たり面積最大値テキスト"/>
        <xdr:cNvSpPr txBox="1"/>
      </xdr:nvSpPr>
      <xdr:spPr>
        <a:xfrm>
          <a:off x="10515600" y="130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112232</xdr:rowOff>
    </xdr:from>
    <xdr:to>
      <xdr:col>55</xdr:col>
      <xdr:colOff>88900</xdr:colOff>
      <xdr:row>77</xdr:row>
      <xdr:rowOff>112232</xdr:rowOff>
    </xdr:to>
    <xdr:cxnSp macro="">
      <xdr:nvCxnSpPr>
        <xdr:cNvPr id="329" name="直線コネクタ 328"/>
        <xdr:cNvCxnSpPr/>
      </xdr:nvCxnSpPr>
      <xdr:spPr>
        <a:xfrm>
          <a:off x="10388600" y="1331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76108</xdr:rowOff>
    </xdr:from>
    <xdr:ext cx="469744" cy="259045"/>
    <xdr:sp macro="" textlink="">
      <xdr:nvSpPr>
        <xdr:cNvPr id="330" name="【公営住宅】&#10;一人当たり面積平均値テキスト"/>
        <xdr:cNvSpPr txBox="1"/>
      </xdr:nvSpPr>
      <xdr:spPr>
        <a:xfrm>
          <a:off x="10515600" y="14306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97681</xdr:rowOff>
    </xdr:from>
    <xdr:to>
      <xdr:col>55</xdr:col>
      <xdr:colOff>50800</xdr:colOff>
      <xdr:row>84</xdr:row>
      <xdr:rowOff>27831</xdr:rowOff>
    </xdr:to>
    <xdr:sp macro="" textlink="">
      <xdr:nvSpPr>
        <xdr:cNvPr id="331" name="フローチャート: 判断 330"/>
        <xdr:cNvSpPr/>
      </xdr:nvSpPr>
      <xdr:spPr>
        <a:xfrm>
          <a:off x="10426700" y="1432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32" name="フローチャート: 判断 331"/>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68290</xdr:rowOff>
    </xdr:from>
    <xdr:to>
      <xdr:col>46</xdr:col>
      <xdr:colOff>38100</xdr:colOff>
      <xdr:row>83</xdr:row>
      <xdr:rowOff>169890</xdr:rowOff>
    </xdr:to>
    <xdr:sp macro="" textlink="">
      <xdr:nvSpPr>
        <xdr:cNvPr id="333" name="フローチャート: 判断 332"/>
        <xdr:cNvSpPr/>
      </xdr:nvSpPr>
      <xdr:spPr>
        <a:xfrm>
          <a:off x="8699500" y="142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54901</xdr:rowOff>
    </xdr:from>
    <xdr:to>
      <xdr:col>41</xdr:col>
      <xdr:colOff>101600</xdr:colOff>
      <xdr:row>83</xdr:row>
      <xdr:rowOff>156501</xdr:rowOff>
    </xdr:to>
    <xdr:sp macro="" textlink="">
      <xdr:nvSpPr>
        <xdr:cNvPr id="334" name="フローチャート: 判断 333"/>
        <xdr:cNvSpPr/>
      </xdr:nvSpPr>
      <xdr:spPr>
        <a:xfrm>
          <a:off x="7810500" y="142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163649</xdr:rowOff>
    </xdr:from>
    <xdr:to>
      <xdr:col>55</xdr:col>
      <xdr:colOff>50800</xdr:colOff>
      <xdr:row>82</xdr:row>
      <xdr:rowOff>93799</xdr:rowOff>
    </xdr:to>
    <xdr:sp macro="" textlink="">
      <xdr:nvSpPr>
        <xdr:cNvPr id="340" name="楕円 339"/>
        <xdr:cNvSpPr/>
      </xdr:nvSpPr>
      <xdr:spPr>
        <a:xfrm>
          <a:off x="104267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15076</xdr:rowOff>
    </xdr:from>
    <xdr:ext cx="469744" cy="259045"/>
    <xdr:sp macro="" textlink="">
      <xdr:nvSpPr>
        <xdr:cNvPr id="341" name="【公営住宅】&#10;一人当たり面積該当値テキスト"/>
        <xdr:cNvSpPr txBox="1"/>
      </xdr:nvSpPr>
      <xdr:spPr>
        <a:xfrm>
          <a:off x="10515600" y="1390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1995</xdr:rowOff>
    </xdr:from>
    <xdr:to>
      <xdr:col>50</xdr:col>
      <xdr:colOff>165100</xdr:colOff>
      <xdr:row>82</xdr:row>
      <xdr:rowOff>103595</xdr:rowOff>
    </xdr:to>
    <xdr:sp macro="" textlink="">
      <xdr:nvSpPr>
        <xdr:cNvPr id="342" name="楕円 341"/>
        <xdr:cNvSpPr/>
      </xdr:nvSpPr>
      <xdr:spPr>
        <a:xfrm>
          <a:off x="9588500" y="1406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42999</xdr:rowOff>
    </xdr:from>
    <xdr:to>
      <xdr:col>55</xdr:col>
      <xdr:colOff>0</xdr:colOff>
      <xdr:row>82</xdr:row>
      <xdr:rowOff>52795</xdr:rowOff>
    </xdr:to>
    <xdr:cxnSp macro="">
      <xdr:nvCxnSpPr>
        <xdr:cNvPr id="343" name="直線コネクタ 342"/>
        <xdr:cNvCxnSpPr/>
      </xdr:nvCxnSpPr>
      <xdr:spPr>
        <a:xfrm flipV="1">
          <a:off x="9639300" y="14101899"/>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17672</xdr:rowOff>
    </xdr:from>
    <xdr:to>
      <xdr:col>46</xdr:col>
      <xdr:colOff>38100</xdr:colOff>
      <xdr:row>82</xdr:row>
      <xdr:rowOff>119272</xdr:rowOff>
    </xdr:to>
    <xdr:sp macro="" textlink="">
      <xdr:nvSpPr>
        <xdr:cNvPr id="344" name="楕円 343"/>
        <xdr:cNvSpPr/>
      </xdr:nvSpPr>
      <xdr:spPr>
        <a:xfrm>
          <a:off x="8699500" y="140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52795</xdr:rowOff>
    </xdr:from>
    <xdr:to>
      <xdr:col>50</xdr:col>
      <xdr:colOff>114300</xdr:colOff>
      <xdr:row>82</xdr:row>
      <xdr:rowOff>68472</xdr:rowOff>
    </xdr:to>
    <xdr:cxnSp macro="">
      <xdr:nvCxnSpPr>
        <xdr:cNvPr id="345" name="直線コネクタ 344"/>
        <xdr:cNvCxnSpPr/>
      </xdr:nvCxnSpPr>
      <xdr:spPr>
        <a:xfrm flipV="1">
          <a:off x="8750300" y="14111695"/>
          <a:ext cx="889000" cy="1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36939</xdr:rowOff>
    </xdr:from>
    <xdr:to>
      <xdr:col>41</xdr:col>
      <xdr:colOff>101600</xdr:colOff>
      <xdr:row>82</xdr:row>
      <xdr:rowOff>138539</xdr:rowOff>
    </xdr:to>
    <xdr:sp macro="" textlink="">
      <xdr:nvSpPr>
        <xdr:cNvPr id="346" name="楕円 345"/>
        <xdr:cNvSpPr/>
      </xdr:nvSpPr>
      <xdr:spPr>
        <a:xfrm>
          <a:off x="7810500" y="1409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68472</xdr:rowOff>
    </xdr:from>
    <xdr:to>
      <xdr:col>45</xdr:col>
      <xdr:colOff>177800</xdr:colOff>
      <xdr:row>82</xdr:row>
      <xdr:rowOff>87739</xdr:rowOff>
    </xdr:to>
    <xdr:cxnSp macro="">
      <xdr:nvCxnSpPr>
        <xdr:cNvPr id="347" name="直線コネクタ 346"/>
        <xdr:cNvCxnSpPr/>
      </xdr:nvCxnSpPr>
      <xdr:spPr>
        <a:xfrm flipV="1">
          <a:off x="7861300" y="14127372"/>
          <a:ext cx="8890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150892</xdr:rowOff>
    </xdr:from>
    <xdr:ext cx="469744" cy="259045"/>
    <xdr:sp macro="" textlink="">
      <xdr:nvSpPr>
        <xdr:cNvPr id="348" name="n_1aveValue【公営住宅】&#10;一人当たり面積"/>
        <xdr:cNvSpPr txBox="1"/>
      </xdr:nvSpPr>
      <xdr:spPr>
        <a:xfrm>
          <a:off x="93917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161017</xdr:rowOff>
    </xdr:from>
    <xdr:ext cx="469744" cy="259045"/>
    <xdr:sp macro="" textlink="">
      <xdr:nvSpPr>
        <xdr:cNvPr id="349" name="n_2aveValue【公営住宅】&#10;一人当たり面積"/>
        <xdr:cNvSpPr txBox="1"/>
      </xdr:nvSpPr>
      <xdr:spPr>
        <a:xfrm>
          <a:off x="8515427" y="143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147628</xdr:rowOff>
    </xdr:from>
    <xdr:ext cx="469744" cy="259045"/>
    <xdr:sp macro="" textlink="">
      <xdr:nvSpPr>
        <xdr:cNvPr id="350" name="n_3aveValue【公営住宅】&#10;一人当たり面積"/>
        <xdr:cNvSpPr txBox="1"/>
      </xdr:nvSpPr>
      <xdr:spPr>
        <a:xfrm>
          <a:off x="7626427" y="1437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120122</xdr:rowOff>
    </xdr:from>
    <xdr:ext cx="469744" cy="259045"/>
    <xdr:sp macro="" textlink="">
      <xdr:nvSpPr>
        <xdr:cNvPr id="351" name="n_1mainValue【公営住宅】&#10;一人当たり面積"/>
        <xdr:cNvSpPr txBox="1"/>
      </xdr:nvSpPr>
      <xdr:spPr>
        <a:xfrm>
          <a:off x="9391727" y="138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135799</xdr:rowOff>
    </xdr:from>
    <xdr:ext cx="469744" cy="259045"/>
    <xdr:sp macro="" textlink="">
      <xdr:nvSpPr>
        <xdr:cNvPr id="352" name="n_2mainValue【公営住宅】&#10;一人当たり面積"/>
        <xdr:cNvSpPr txBox="1"/>
      </xdr:nvSpPr>
      <xdr:spPr>
        <a:xfrm>
          <a:off x="8515427" y="138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155066</xdr:rowOff>
    </xdr:from>
    <xdr:ext cx="469744" cy="259045"/>
    <xdr:sp macro="" textlink="">
      <xdr:nvSpPr>
        <xdr:cNvPr id="353" name="n_3mainValue【公営住宅】&#10;一人当たり面積"/>
        <xdr:cNvSpPr txBox="1"/>
      </xdr:nvSpPr>
      <xdr:spPr>
        <a:xfrm>
          <a:off x="7626427" y="1387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64" name="直線コネクタ 36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65" name="テキスト ボックス 364"/>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6" name="直線コネクタ 36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7" name="テキスト ボックス 36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8" name="直線コネクタ 36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9" name="テキスト ボックス 36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0" name="直線コネクタ 36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1" name="テキスト ボックス 37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73" name="テキスト ボックス 37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169926</xdr:rowOff>
    </xdr:from>
    <xdr:to>
      <xdr:col>24</xdr:col>
      <xdr:colOff>62865</xdr:colOff>
      <xdr:row>108</xdr:row>
      <xdr:rowOff>57913</xdr:rowOff>
    </xdr:to>
    <xdr:cxnSp macro="">
      <xdr:nvCxnSpPr>
        <xdr:cNvPr id="375" name="直線コネクタ 374"/>
        <xdr:cNvCxnSpPr/>
      </xdr:nvCxnSpPr>
      <xdr:spPr>
        <a:xfrm flipV="1">
          <a:off x="4634865" y="17143476"/>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61740</xdr:rowOff>
    </xdr:from>
    <xdr:ext cx="340478" cy="259045"/>
    <xdr:sp macro="" textlink="">
      <xdr:nvSpPr>
        <xdr:cNvPr id="376" name="【港湾・漁港】&#10;有形固定資産減価償却率最小値テキスト"/>
        <xdr:cNvSpPr txBox="1"/>
      </xdr:nvSpPr>
      <xdr:spPr>
        <a:xfrm>
          <a:off x="4673600" y="18578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57913</xdr:rowOff>
    </xdr:from>
    <xdr:to>
      <xdr:col>24</xdr:col>
      <xdr:colOff>152400</xdr:colOff>
      <xdr:row>108</xdr:row>
      <xdr:rowOff>57913</xdr:rowOff>
    </xdr:to>
    <xdr:cxnSp macro="">
      <xdr:nvCxnSpPr>
        <xdr:cNvPr id="377" name="直線コネクタ 376"/>
        <xdr:cNvCxnSpPr/>
      </xdr:nvCxnSpPr>
      <xdr:spPr>
        <a:xfrm>
          <a:off x="4546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116603</xdr:rowOff>
    </xdr:from>
    <xdr:ext cx="405111" cy="259045"/>
    <xdr:sp macro="" textlink="">
      <xdr:nvSpPr>
        <xdr:cNvPr id="378" name="【港湾・漁港】&#10;有形固定資産減価償却率最大値テキスト"/>
        <xdr:cNvSpPr txBox="1"/>
      </xdr:nvSpPr>
      <xdr:spPr>
        <a:xfrm>
          <a:off x="4673600" y="1691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169926</xdr:rowOff>
    </xdr:from>
    <xdr:to>
      <xdr:col>24</xdr:col>
      <xdr:colOff>152400</xdr:colOff>
      <xdr:row>99</xdr:row>
      <xdr:rowOff>169926</xdr:rowOff>
    </xdr:to>
    <xdr:cxnSp macro="">
      <xdr:nvCxnSpPr>
        <xdr:cNvPr id="379" name="直線コネクタ 378"/>
        <xdr:cNvCxnSpPr/>
      </xdr:nvCxnSpPr>
      <xdr:spPr>
        <a:xfrm>
          <a:off x="4546600" y="1714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27703</xdr:rowOff>
    </xdr:from>
    <xdr:ext cx="405111" cy="259045"/>
    <xdr:sp macro="" textlink="">
      <xdr:nvSpPr>
        <xdr:cNvPr id="380" name="【港湾・漁港】&#10;有形固定資産減価償却率平均値テキスト"/>
        <xdr:cNvSpPr txBox="1"/>
      </xdr:nvSpPr>
      <xdr:spPr>
        <a:xfrm>
          <a:off x="4673600" y="171727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32258</xdr:rowOff>
    </xdr:from>
    <xdr:to>
      <xdr:col>24</xdr:col>
      <xdr:colOff>114300</xdr:colOff>
      <xdr:row>100</xdr:row>
      <xdr:rowOff>133858</xdr:rowOff>
    </xdr:to>
    <xdr:sp macro="" textlink="">
      <xdr:nvSpPr>
        <xdr:cNvPr id="381" name="フローチャート: 判断 380"/>
        <xdr:cNvSpPr/>
      </xdr:nvSpPr>
      <xdr:spPr>
        <a:xfrm>
          <a:off x="4584700" y="171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73406</xdr:rowOff>
    </xdr:from>
    <xdr:to>
      <xdr:col>20</xdr:col>
      <xdr:colOff>38100</xdr:colOff>
      <xdr:row>101</xdr:row>
      <xdr:rowOff>3556</xdr:rowOff>
    </xdr:to>
    <xdr:sp macro="" textlink="">
      <xdr:nvSpPr>
        <xdr:cNvPr id="382" name="フローチャート: 判断 381"/>
        <xdr:cNvSpPr/>
      </xdr:nvSpPr>
      <xdr:spPr>
        <a:xfrm>
          <a:off x="3746500" y="1721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103124</xdr:rowOff>
    </xdr:from>
    <xdr:to>
      <xdr:col>15</xdr:col>
      <xdr:colOff>101600</xdr:colOff>
      <xdr:row>101</xdr:row>
      <xdr:rowOff>33274</xdr:rowOff>
    </xdr:to>
    <xdr:sp macro="" textlink="">
      <xdr:nvSpPr>
        <xdr:cNvPr id="383" name="フローチャート: 判断 382"/>
        <xdr:cNvSpPr/>
      </xdr:nvSpPr>
      <xdr:spPr>
        <a:xfrm>
          <a:off x="2857500" y="1724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66548</xdr:rowOff>
    </xdr:from>
    <xdr:to>
      <xdr:col>10</xdr:col>
      <xdr:colOff>165100</xdr:colOff>
      <xdr:row>100</xdr:row>
      <xdr:rowOff>168148</xdr:rowOff>
    </xdr:to>
    <xdr:sp macro="" textlink="">
      <xdr:nvSpPr>
        <xdr:cNvPr id="384" name="フローチャート: 判断 383"/>
        <xdr:cNvSpPr/>
      </xdr:nvSpPr>
      <xdr:spPr>
        <a:xfrm>
          <a:off x="1968500" y="1721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119126</xdr:rowOff>
    </xdr:from>
    <xdr:to>
      <xdr:col>24</xdr:col>
      <xdr:colOff>114300</xdr:colOff>
      <xdr:row>100</xdr:row>
      <xdr:rowOff>49276</xdr:rowOff>
    </xdr:to>
    <xdr:sp macro="" textlink="">
      <xdr:nvSpPr>
        <xdr:cNvPr id="390" name="楕円 389"/>
        <xdr:cNvSpPr/>
      </xdr:nvSpPr>
      <xdr:spPr>
        <a:xfrm>
          <a:off x="4584700" y="1709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72153</xdr:rowOff>
    </xdr:from>
    <xdr:ext cx="405111" cy="259045"/>
    <xdr:sp macro="" textlink="">
      <xdr:nvSpPr>
        <xdr:cNvPr id="391" name="【港湾・漁港】&#10;有形固定資産減価償却率該当値テキスト"/>
        <xdr:cNvSpPr txBox="1"/>
      </xdr:nvSpPr>
      <xdr:spPr>
        <a:xfrm>
          <a:off x="4673600" y="1704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157987</xdr:rowOff>
    </xdr:from>
    <xdr:to>
      <xdr:col>20</xdr:col>
      <xdr:colOff>38100</xdr:colOff>
      <xdr:row>100</xdr:row>
      <xdr:rowOff>88137</xdr:rowOff>
    </xdr:to>
    <xdr:sp macro="" textlink="">
      <xdr:nvSpPr>
        <xdr:cNvPr id="392" name="楕円 391"/>
        <xdr:cNvSpPr/>
      </xdr:nvSpPr>
      <xdr:spPr>
        <a:xfrm>
          <a:off x="3746500" y="1713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169926</xdr:rowOff>
    </xdr:from>
    <xdr:to>
      <xdr:col>24</xdr:col>
      <xdr:colOff>63500</xdr:colOff>
      <xdr:row>100</xdr:row>
      <xdr:rowOff>37337</xdr:rowOff>
    </xdr:to>
    <xdr:cxnSp macro="">
      <xdr:nvCxnSpPr>
        <xdr:cNvPr id="393" name="直線コネクタ 392"/>
        <xdr:cNvCxnSpPr/>
      </xdr:nvCxnSpPr>
      <xdr:spPr>
        <a:xfrm flipV="1">
          <a:off x="3797300" y="17143476"/>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25400</xdr:rowOff>
    </xdr:from>
    <xdr:to>
      <xdr:col>15</xdr:col>
      <xdr:colOff>101600</xdr:colOff>
      <xdr:row>100</xdr:row>
      <xdr:rowOff>127000</xdr:rowOff>
    </xdr:to>
    <xdr:sp macro="" textlink="">
      <xdr:nvSpPr>
        <xdr:cNvPr id="394" name="楕円 393"/>
        <xdr:cNvSpPr/>
      </xdr:nvSpPr>
      <xdr:spPr>
        <a:xfrm>
          <a:off x="2857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37337</xdr:rowOff>
    </xdr:from>
    <xdr:to>
      <xdr:col>19</xdr:col>
      <xdr:colOff>177800</xdr:colOff>
      <xdr:row>100</xdr:row>
      <xdr:rowOff>76200</xdr:rowOff>
    </xdr:to>
    <xdr:cxnSp macro="">
      <xdr:nvCxnSpPr>
        <xdr:cNvPr id="395" name="直線コネクタ 394"/>
        <xdr:cNvCxnSpPr/>
      </xdr:nvCxnSpPr>
      <xdr:spPr>
        <a:xfrm flipV="1">
          <a:off x="2908300" y="17182337"/>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66548</xdr:rowOff>
    </xdr:from>
    <xdr:to>
      <xdr:col>10</xdr:col>
      <xdr:colOff>165100</xdr:colOff>
      <xdr:row>100</xdr:row>
      <xdr:rowOff>168148</xdr:rowOff>
    </xdr:to>
    <xdr:sp macro="" textlink="">
      <xdr:nvSpPr>
        <xdr:cNvPr id="396" name="楕円 395"/>
        <xdr:cNvSpPr/>
      </xdr:nvSpPr>
      <xdr:spPr>
        <a:xfrm>
          <a:off x="1968500" y="1721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76200</xdr:rowOff>
    </xdr:from>
    <xdr:to>
      <xdr:col>15</xdr:col>
      <xdr:colOff>50800</xdr:colOff>
      <xdr:row>100</xdr:row>
      <xdr:rowOff>117348</xdr:rowOff>
    </xdr:to>
    <xdr:cxnSp macro="">
      <xdr:nvCxnSpPr>
        <xdr:cNvPr id="397" name="直線コネクタ 396"/>
        <xdr:cNvCxnSpPr/>
      </xdr:nvCxnSpPr>
      <xdr:spPr>
        <a:xfrm flipV="1">
          <a:off x="2019300" y="17221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166133</xdr:rowOff>
    </xdr:from>
    <xdr:ext cx="405111" cy="259045"/>
    <xdr:sp macro="" textlink="">
      <xdr:nvSpPr>
        <xdr:cNvPr id="398" name="n_1aveValue【港湾・漁港】&#10;有形固定資産減価償却率"/>
        <xdr:cNvSpPr txBox="1"/>
      </xdr:nvSpPr>
      <xdr:spPr>
        <a:xfrm>
          <a:off x="3582044" y="1731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24401</xdr:rowOff>
    </xdr:from>
    <xdr:ext cx="405111" cy="259045"/>
    <xdr:sp macro="" textlink="">
      <xdr:nvSpPr>
        <xdr:cNvPr id="399" name="n_2aveValue【港湾・漁港】&#10;有形固定資産減価償却率"/>
        <xdr:cNvSpPr txBox="1"/>
      </xdr:nvSpPr>
      <xdr:spPr>
        <a:xfrm>
          <a:off x="2705744" y="17340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159275</xdr:rowOff>
    </xdr:from>
    <xdr:ext cx="405111" cy="259045"/>
    <xdr:sp macro="" textlink="">
      <xdr:nvSpPr>
        <xdr:cNvPr id="400" name="n_3aveValue【港湾・漁港】&#10;有形固定資産減価償却率"/>
        <xdr:cNvSpPr txBox="1"/>
      </xdr:nvSpPr>
      <xdr:spPr>
        <a:xfrm>
          <a:off x="1816744" y="17304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104664</xdr:rowOff>
    </xdr:from>
    <xdr:ext cx="405111" cy="259045"/>
    <xdr:sp macro="" textlink="">
      <xdr:nvSpPr>
        <xdr:cNvPr id="401" name="n_1mainValue【港湾・漁港】&#10;有形固定資産減価償却率"/>
        <xdr:cNvSpPr txBox="1"/>
      </xdr:nvSpPr>
      <xdr:spPr>
        <a:xfrm>
          <a:off x="3582044" y="16906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143527</xdr:rowOff>
    </xdr:from>
    <xdr:ext cx="405111" cy="259045"/>
    <xdr:sp macro="" textlink="">
      <xdr:nvSpPr>
        <xdr:cNvPr id="402" name="n_2mainValue【港湾・漁港】&#10;有形固定資産減価償却率"/>
        <xdr:cNvSpPr txBox="1"/>
      </xdr:nvSpPr>
      <xdr:spPr>
        <a:xfrm>
          <a:off x="2705744" y="1694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13225</xdr:rowOff>
    </xdr:from>
    <xdr:ext cx="405111" cy="259045"/>
    <xdr:sp macro="" textlink="">
      <xdr:nvSpPr>
        <xdr:cNvPr id="403" name="n_3mainValue【港湾・漁港】&#10;有形固定資産減価償却率"/>
        <xdr:cNvSpPr txBox="1"/>
      </xdr:nvSpPr>
      <xdr:spPr>
        <a:xfrm>
          <a:off x="1816744" y="1698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4" name="正方形/長方形 4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5" name="正方形/長方形 4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6" name="正方形/長方形 4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7" name="正方形/長方形 4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8" name="正方形/長方形 4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9" name="正方形/長方形 4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0" name="正方形/長方形 4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1" name="正方形/長方形 4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2" name="テキスト ボックス 4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3" name="直線コネクタ 4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14" name="直線コネクタ 41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15" name="テキスト ボックス 414"/>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6" name="直線コネクタ 41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7" name="テキスト ボックス 416"/>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8" name="直線コネクタ 41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19" name="テキスト ボックス 418"/>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1" name="テキスト ボックス 42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152167</xdr:rowOff>
    </xdr:from>
    <xdr:to>
      <xdr:col>54</xdr:col>
      <xdr:colOff>189865</xdr:colOff>
      <xdr:row>107</xdr:row>
      <xdr:rowOff>132686</xdr:rowOff>
    </xdr:to>
    <xdr:cxnSp macro="">
      <xdr:nvCxnSpPr>
        <xdr:cNvPr id="423" name="直線コネクタ 422"/>
        <xdr:cNvCxnSpPr/>
      </xdr:nvCxnSpPr>
      <xdr:spPr>
        <a:xfrm flipV="1">
          <a:off x="10476865" y="17297167"/>
          <a:ext cx="0" cy="118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136513</xdr:rowOff>
    </xdr:from>
    <xdr:ext cx="469744" cy="259045"/>
    <xdr:sp macro="" textlink="">
      <xdr:nvSpPr>
        <xdr:cNvPr id="424" name="【港湾・漁港】&#10;一人当たり有形固定資産（償却資産）額最小値テキスト"/>
        <xdr:cNvSpPr txBox="1"/>
      </xdr:nvSpPr>
      <xdr:spPr>
        <a:xfrm>
          <a:off x="10515600" y="1848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132686</xdr:rowOff>
    </xdr:from>
    <xdr:to>
      <xdr:col>55</xdr:col>
      <xdr:colOff>88900</xdr:colOff>
      <xdr:row>107</xdr:row>
      <xdr:rowOff>132686</xdr:rowOff>
    </xdr:to>
    <xdr:cxnSp macro="">
      <xdr:nvCxnSpPr>
        <xdr:cNvPr id="425" name="直線コネクタ 424"/>
        <xdr:cNvCxnSpPr/>
      </xdr:nvCxnSpPr>
      <xdr:spPr>
        <a:xfrm>
          <a:off x="10388600" y="1847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98844</xdr:rowOff>
    </xdr:from>
    <xdr:ext cx="690189" cy="259045"/>
    <xdr:sp macro="" textlink="">
      <xdr:nvSpPr>
        <xdr:cNvPr id="426" name="【港湾・漁港】&#10;一人当たり有形固定資産（償却資産）額最大値テキスト"/>
        <xdr:cNvSpPr txBox="1"/>
      </xdr:nvSpPr>
      <xdr:spPr>
        <a:xfrm>
          <a:off x="10515600" y="170723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152167</xdr:rowOff>
    </xdr:from>
    <xdr:to>
      <xdr:col>55</xdr:col>
      <xdr:colOff>88900</xdr:colOff>
      <xdr:row>100</xdr:row>
      <xdr:rowOff>152167</xdr:rowOff>
    </xdr:to>
    <xdr:cxnSp macro="">
      <xdr:nvCxnSpPr>
        <xdr:cNvPr id="427" name="直線コネクタ 426"/>
        <xdr:cNvCxnSpPr/>
      </xdr:nvCxnSpPr>
      <xdr:spPr>
        <a:xfrm>
          <a:off x="10388600" y="172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104667</xdr:rowOff>
    </xdr:from>
    <xdr:ext cx="599010" cy="259045"/>
    <xdr:sp macro="" textlink="">
      <xdr:nvSpPr>
        <xdr:cNvPr id="428" name="【港湾・漁港】&#10;一人当たり有形固定資産（償却資産）額平均値テキスト"/>
        <xdr:cNvSpPr txBox="1"/>
      </xdr:nvSpPr>
      <xdr:spPr>
        <a:xfrm>
          <a:off x="10515600" y="179354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126240</xdr:rowOff>
    </xdr:from>
    <xdr:to>
      <xdr:col>55</xdr:col>
      <xdr:colOff>50800</xdr:colOff>
      <xdr:row>105</xdr:row>
      <xdr:rowOff>56390</xdr:rowOff>
    </xdr:to>
    <xdr:sp macro="" textlink="">
      <xdr:nvSpPr>
        <xdr:cNvPr id="429" name="フローチャート: 判断 428"/>
        <xdr:cNvSpPr/>
      </xdr:nvSpPr>
      <xdr:spPr>
        <a:xfrm>
          <a:off x="10426700" y="179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156573</xdr:rowOff>
    </xdr:from>
    <xdr:to>
      <xdr:col>50</xdr:col>
      <xdr:colOff>165100</xdr:colOff>
      <xdr:row>105</xdr:row>
      <xdr:rowOff>86723</xdr:rowOff>
    </xdr:to>
    <xdr:sp macro="" textlink="">
      <xdr:nvSpPr>
        <xdr:cNvPr id="430" name="フローチャート: 判断 429"/>
        <xdr:cNvSpPr/>
      </xdr:nvSpPr>
      <xdr:spPr>
        <a:xfrm>
          <a:off x="9588500" y="1798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50693</xdr:rowOff>
    </xdr:from>
    <xdr:to>
      <xdr:col>46</xdr:col>
      <xdr:colOff>38100</xdr:colOff>
      <xdr:row>104</xdr:row>
      <xdr:rowOff>152293</xdr:rowOff>
    </xdr:to>
    <xdr:sp macro="" textlink="">
      <xdr:nvSpPr>
        <xdr:cNvPr id="431" name="フローチャート: 判断 430"/>
        <xdr:cNvSpPr/>
      </xdr:nvSpPr>
      <xdr:spPr>
        <a:xfrm>
          <a:off x="8699500" y="1788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10781</xdr:rowOff>
    </xdr:from>
    <xdr:to>
      <xdr:col>41</xdr:col>
      <xdr:colOff>101600</xdr:colOff>
      <xdr:row>104</xdr:row>
      <xdr:rowOff>112381</xdr:rowOff>
    </xdr:to>
    <xdr:sp macro="" textlink="">
      <xdr:nvSpPr>
        <xdr:cNvPr id="432" name="フローチャート: 判断 431"/>
        <xdr:cNvSpPr/>
      </xdr:nvSpPr>
      <xdr:spPr>
        <a:xfrm>
          <a:off x="7810500" y="1784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101367</xdr:rowOff>
    </xdr:from>
    <xdr:to>
      <xdr:col>55</xdr:col>
      <xdr:colOff>50800</xdr:colOff>
      <xdr:row>101</xdr:row>
      <xdr:rowOff>31517</xdr:rowOff>
    </xdr:to>
    <xdr:sp macro="" textlink="">
      <xdr:nvSpPr>
        <xdr:cNvPr id="438" name="楕円 437"/>
        <xdr:cNvSpPr/>
      </xdr:nvSpPr>
      <xdr:spPr>
        <a:xfrm>
          <a:off x="10426700" y="172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54394</xdr:rowOff>
    </xdr:from>
    <xdr:ext cx="690189" cy="259045"/>
    <xdr:sp macro="" textlink="">
      <xdr:nvSpPr>
        <xdr:cNvPr id="439" name="【港湾・漁港】&#10;一人当たり有形固定資産（償却資産）額該当値テキスト"/>
        <xdr:cNvSpPr txBox="1"/>
      </xdr:nvSpPr>
      <xdr:spPr>
        <a:xfrm>
          <a:off x="10515600" y="171993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116860</xdr:rowOff>
    </xdr:from>
    <xdr:to>
      <xdr:col>50</xdr:col>
      <xdr:colOff>165100</xdr:colOff>
      <xdr:row>101</xdr:row>
      <xdr:rowOff>47010</xdr:rowOff>
    </xdr:to>
    <xdr:sp macro="" textlink="">
      <xdr:nvSpPr>
        <xdr:cNvPr id="440" name="楕円 439"/>
        <xdr:cNvSpPr/>
      </xdr:nvSpPr>
      <xdr:spPr>
        <a:xfrm>
          <a:off x="9588500" y="1726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152167</xdr:rowOff>
    </xdr:from>
    <xdr:to>
      <xdr:col>55</xdr:col>
      <xdr:colOff>0</xdr:colOff>
      <xdr:row>100</xdr:row>
      <xdr:rowOff>167660</xdr:rowOff>
    </xdr:to>
    <xdr:cxnSp macro="">
      <xdr:nvCxnSpPr>
        <xdr:cNvPr id="441" name="直線コネクタ 440"/>
        <xdr:cNvCxnSpPr/>
      </xdr:nvCxnSpPr>
      <xdr:spPr>
        <a:xfrm flipV="1">
          <a:off x="9639300" y="17297167"/>
          <a:ext cx="838200" cy="1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140058</xdr:rowOff>
    </xdr:from>
    <xdr:to>
      <xdr:col>46</xdr:col>
      <xdr:colOff>38100</xdr:colOff>
      <xdr:row>101</xdr:row>
      <xdr:rowOff>70208</xdr:rowOff>
    </xdr:to>
    <xdr:sp macro="" textlink="">
      <xdr:nvSpPr>
        <xdr:cNvPr id="442" name="楕円 441"/>
        <xdr:cNvSpPr/>
      </xdr:nvSpPr>
      <xdr:spPr>
        <a:xfrm>
          <a:off x="8699500" y="1728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167660</xdr:rowOff>
    </xdr:from>
    <xdr:to>
      <xdr:col>50</xdr:col>
      <xdr:colOff>114300</xdr:colOff>
      <xdr:row>101</xdr:row>
      <xdr:rowOff>19408</xdr:rowOff>
    </xdr:to>
    <xdr:cxnSp macro="">
      <xdr:nvCxnSpPr>
        <xdr:cNvPr id="443" name="直線コネクタ 442"/>
        <xdr:cNvCxnSpPr/>
      </xdr:nvCxnSpPr>
      <xdr:spPr>
        <a:xfrm flipV="1">
          <a:off x="8750300" y="17312660"/>
          <a:ext cx="889000" cy="2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165043</xdr:rowOff>
    </xdr:from>
    <xdr:to>
      <xdr:col>41</xdr:col>
      <xdr:colOff>101600</xdr:colOff>
      <xdr:row>101</xdr:row>
      <xdr:rowOff>95193</xdr:rowOff>
    </xdr:to>
    <xdr:sp macro="" textlink="">
      <xdr:nvSpPr>
        <xdr:cNvPr id="444" name="楕円 443"/>
        <xdr:cNvSpPr/>
      </xdr:nvSpPr>
      <xdr:spPr>
        <a:xfrm>
          <a:off x="7810500" y="1731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19408</xdr:rowOff>
    </xdr:from>
    <xdr:to>
      <xdr:col>45</xdr:col>
      <xdr:colOff>177800</xdr:colOff>
      <xdr:row>101</xdr:row>
      <xdr:rowOff>44393</xdr:rowOff>
    </xdr:to>
    <xdr:cxnSp macro="">
      <xdr:nvCxnSpPr>
        <xdr:cNvPr id="445" name="直線コネクタ 444"/>
        <xdr:cNvCxnSpPr/>
      </xdr:nvCxnSpPr>
      <xdr:spPr>
        <a:xfrm flipV="1">
          <a:off x="7861300" y="17335858"/>
          <a:ext cx="889000" cy="2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77850</xdr:rowOff>
    </xdr:from>
    <xdr:ext cx="599010" cy="259045"/>
    <xdr:sp macro="" textlink="">
      <xdr:nvSpPr>
        <xdr:cNvPr id="446" name="n_1aveValue【港湾・漁港】&#10;一人当たり有形固定資産（償却資産）額"/>
        <xdr:cNvSpPr txBox="1"/>
      </xdr:nvSpPr>
      <xdr:spPr>
        <a:xfrm>
          <a:off x="9327095" y="1808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143420</xdr:rowOff>
    </xdr:from>
    <xdr:ext cx="599010" cy="259045"/>
    <xdr:sp macro="" textlink="">
      <xdr:nvSpPr>
        <xdr:cNvPr id="447" name="n_2aveValue【港湾・漁港】&#10;一人当たり有形固定資産（償却資産）額"/>
        <xdr:cNvSpPr txBox="1"/>
      </xdr:nvSpPr>
      <xdr:spPr>
        <a:xfrm>
          <a:off x="8450795" y="1797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104</xdr:row>
      <xdr:rowOff>103508</xdr:rowOff>
    </xdr:from>
    <xdr:ext cx="690189" cy="259045"/>
    <xdr:sp macro="" textlink="">
      <xdr:nvSpPr>
        <xdr:cNvPr id="448" name="n_3aveValue【港湾・漁港】&#10;一人当たり有形固定資産（償却資産）額"/>
        <xdr:cNvSpPr txBox="1"/>
      </xdr:nvSpPr>
      <xdr:spPr>
        <a:xfrm>
          <a:off x="7516205" y="179343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63537</xdr:rowOff>
    </xdr:from>
    <xdr:ext cx="690189" cy="259045"/>
    <xdr:sp macro="" textlink="">
      <xdr:nvSpPr>
        <xdr:cNvPr id="449" name="n_1mainValue【港湾・漁港】&#10;一人当たり有形固定資産（償却資産）額"/>
        <xdr:cNvSpPr txBox="1"/>
      </xdr:nvSpPr>
      <xdr:spPr>
        <a:xfrm>
          <a:off x="9281505" y="170370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86735</xdr:rowOff>
    </xdr:from>
    <xdr:ext cx="690189" cy="259045"/>
    <xdr:sp macro="" textlink="">
      <xdr:nvSpPr>
        <xdr:cNvPr id="450" name="n_2mainValue【港湾・漁港】&#10;一人当たり有形固定資産（償却資産）額"/>
        <xdr:cNvSpPr txBox="1"/>
      </xdr:nvSpPr>
      <xdr:spPr>
        <a:xfrm>
          <a:off x="8405205" y="170602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111720</xdr:rowOff>
    </xdr:from>
    <xdr:ext cx="690189" cy="259045"/>
    <xdr:sp macro="" textlink="">
      <xdr:nvSpPr>
        <xdr:cNvPr id="451" name="n_3mainValue【港湾・漁港】&#10;一人当たり有形固定資産（償却資産）額"/>
        <xdr:cNvSpPr txBox="1"/>
      </xdr:nvSpPr>
      <xdr:spPr>
        <a:xfrm>
          <a:off x="7516205" y="170852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2" name="直線コネクタ 46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3" name="テキスト ボックス 46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4" name="直線コネクタ 46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5" name="テキスト ボックス 46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6" name="直線コネクタ 46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7" name="テキスト ボックス 46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8" name="直線コネクタ 46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9" name="テキスト ボックス 46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0" name="直線コネクタ 46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1" name="テキスト ボックス 47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2" name="直線コネクタ 47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3" name="テキスト ボックス 47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4" name="直線コネクタ 4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5" name="テキスト ボックス 4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22316</xdr:rowOff>
    </xdr:to>
    <xdr:cxnSp macro="">
      <xdr:nvCxnSpPr>
        <xdr:cNvPr id="477" name="直線コネクタ 476"/>
        <xdr:cNvCxnSpPr/>
      </xdr:nvCxnSpPr>
      <xdr:spPr>
        <a:xfrm flipV="1">
          <a:off x="16318864" y="5660572"/>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26143</xdr:rowOff>
    </xdr:from>
    <xdr:ext cx="405111" cy="259045"/>
    <xdr:sp macro="" textlink="">
      <xdr:nvSpPr>
        <xdr:cNvPr id="478" name="【認定こども園・幼稚園・保育所】&#10;有形固定資産減価償却率最小値テキスト"/>
        <xdr:cNvSpPr txBox="1"/>
      </xdr:nvSpPr>
      <xdr:spPr>
        <a:xfrm>
          <a:off x="16357600" y="705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22316</xdr:rowOff>
    </xdr:from>
    <xdr:to>
      <xdr:col>86</xdr:col>
      <xdr:colOff>25400</xdr:colOff>
      <xdr:row>41</xdr:row>
      <xdr:rowOff>22316</xdr:rowOff>
    </xdr:to>
    <xdr:cxnSp macro="">
      <xdr:nvCxnSpPr>
        <xdr:cNvPr id="479" name="直線コネクタ 478"/>
        <xdr:cNvCxnSpPr/>
      </xdr:nvCxnSpPr>
      <xdr:spPr>
        <a:xfrm>
          <a:off x="16230600" y="7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0"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1" name="直線コネクタ 480"/>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76035</xdr:rowOff>
    </xdr:from>
    <xdr:ext cx="405111" cy="259045"/>
    <xdr:sp macro="" textlink="">
      <xdr:nvSpPr>
        <xdr:cNvPr id="482" name="【認定こども園・幼稚園・保育所】&#10;有形固定資産減価償却率平均値テキスト"/>
        <xdr:cNvSpPr txBox="1"/>
      </xdr:nvSpPr>
      <xdr:spPr>
        <a:xfrm>
          <a:off x="16357600" y="624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483" name="フローチャート: 判断 482"/>
        <xdr:cNvSpPr/>
      </xdr:nvSpPr>
      <xdr:spPr>
        <a:xfrm>
          <a:off x="162687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907</xdr:rowOff>
    </xdr:from>
    <xdr:to>
      <xdr:col>81</xdr:col>
      <xdr:colOff>101600</xdr:colOff>
      <xdr:row>37</xdr:row>
      <xdr:rowOff>102507</xdr:rowOff>
    </xdr:to>
    <xdr:sp macro="" textlink="">
      <xdr:nvSpPr>
        <xdr:cNvPr id="484" name="フローチャート: 判断 483"/>
        <xdr:cNvSpPr/>
      </xdr:nvSpPr>
      <xdr:spPr>
        <a:xfrm>
          <a:off x="15430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46627</xdr:rowOff>
    </xdr:from>
    <xdr:to>
      <xdr:col>76</xdr:col>
      <xdr:colOff>165100</xdr:colOff>
      <xdr:row>37</xdr:row>
      <xdr:rowOff>148227</xdr:rowOff>
    </xdr:to>
    <xdr:sp macro="" textlink="">
      <xdr:nvSpPr>
        <xdr:cNvPr id="485" name="フローチャート: 判断 484"/>
        <xdr:cNvSpPr/>
      </xdr:nvSpPr>
      <xdr:spPr>
        <a:xfrm>
          <a:off x="14541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152763</xdr:rowOff>
    </xdr:from>
    <xdr:to>
      <xdr:col>72</xdr:col>
      <xdr:colOff>38100</xdr:colOff>
      <xdr:row>37</xdr:row>
      <xdr:rowOff>82913</xdr:rowOff>
    </xdr:to>
    <xdr:sp macro="" textlink="">
      <xdr:nvSpPr>
        <xdr:cNvPr id="486" name="フローチャート: 判断 485"/>
        <xdr:cNvSpPr/>
      </xdr:nvSpPr>
      <xdr:spPr>
        <a:xfrm>
          <a:off x="13652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7" name="テキスト ボックス 4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8" name="テキスト ボックス 4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9" name="テキスト ボックス 4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0" name="テキスト ボックス 4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1" name="テキスト ボックス 4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44994</xdr:rowOff>
    </xdr:from>
    <xdr:to>
      <xdr:col>85</xdr:col>
      <xdr:colOff>177800</xdr:colOff>
      <xdr:row>39</xdr:row>
      <xdr:rowOff>146594</xdr:rowOff>
    </xdr:to>
    <xdr:sp macro="" textlink="">
      <xdr:nvSpPr>
        <xdr:cNvPr id="492" name="楕円 491"/>
        <xdr:cNvSpPr/>
      </xdr:nvSpPr>
      <xdr:spPr>
        <a:xfrm>
          <a:off x="162687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23421</xdr:rowOff>
    </xdr:from>
    <xdr:ext cx="405111" cy="259045"/>
    <xdr:sp macro="" textlink="">
      <xdr:nvSpPr>
        <xdr:cNvPr id="493" name="【認定こども園・幼稚園・保育所】&#10;有形固定資産減価償却率該当値テキスト"/>
        <xdr:cNvSpPr txBox="1"/>
      </xdr:nvSpPr>
      <xdr:spPr>
        <a:xfrm>
          <a:off x="16357600"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129903</xdr:rowOff>
    </xdr:from>
    <xdr:to>
      <xdr:col>81</xdr:col>
      <xdr:colOff>101600</xdr:colOff>
      <xdr:row>39</xdr:row>
      <xdr:rowOff>60053</xdr:rowOff>
    </xdr:to>
    <xdr:sp macro="" textlink="">
      <xdr:nvSpPr>
        <xdr:cNvPr id="494" name="楕円 493"/>
        <xdr:cNvSpPr/>
      </xdr:nvSpPr>
      <xdr:spPr>
        <a:xfrm>
          <a:off x="15430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9253</xdr:rowOff>
    </xdr:from>
    <xdr:to>
      <xdr:col>85</xdr:col>
      <xdr:colOff>127000</xdr:colOff>
      <xdr:row>39</xdr:row>
      <xdr:rowOff>95794</xdr:rowOff>
    </xdr:to>
    <xdr:cxnSp macro="">
      <xdr:nvCxnSpPr>
        <xdr:cNvPr id="495" name="直線コネクタ 494"/>
        <xdr:cNvCxnSpPr/>
      </xdr:nvCxnSpPr>
      <xdr:spPr>
        <a:xfrm>
          <a:off x="15481300" y="6695803"/>
          <a:ext cx="8382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167459</xdr:rowOff>
    </xdr:from>
    <xdr:to>
      <xdr:col>76</xdr:col>
      <xdr:colOff>165100</xdr:colOff>
      <xdr:row>39</xdr:row>
      <xdr:rowOff>97609</xdr:rowOff>
    </xdr:to>
    <xdr:sp macro="" textlink="">
      <xdr:nvSpPr>
        <xdr:cNvPr id="496" name="楕円 495"/>
        <xdr:cNvSpPr/>
      </xdr:nvSpPr>
      <xdr:spPr>
        <a:xfrm>
          <a:off x="14541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9253</xdr:rowOff>
    </xdr:from>
    <xdr:to>
      <xdr:col>81</xdr:col>
      <xdr:colOff>50800</xdr:colOff>
      <xdr:row>39</xdr:row>
      <xdr:rowOff>46809</xdr:rowOff>
    </xdr:to>
    <xdr:cxnSp macro="">
      <xdr:nvCxnSpPr>
        <xdr:cNvPr id="497" name="直線コネクタ 496"/>
        <xdr:cNvCxnSpPr/>
      </xdr:nvCxnSpPr>
      <xdr:spPr>
        <a:xfrm flipV="1">
          <a:off x="14592300" y="669580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118473</xdr:rowOff>
    </xdr:from>
    <xdr:to>
      <xdr:col>72</xdr:col>
      <xdr:colOff>38100</xdr:colOff>
      <xdr:row>39</xdr:row>
      <xdr:rowOff>48623</xdr:rowOff>
    </xdr:to>
    <xdr:sp macro="" textlink="">
      <xdr:nvSpPr>
        <xdr:cNvPr id="498" name="楕円 497"/>
        <xdr:cNvSpPr/>
      </xdr:nvSpPr>
      <xdr:spPr>
        <a:xfrm>
          <a:off x="13652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169273</xdr:rowOff>
    </xdr:from>
    <xdr:to>
      <xdr:col>76</xdr:col>
      <xdr:colOff>114300</xdr:colOff>
      <xdr:row>39</xdr:row>
      <xdr:rowOff>46809</xdr:rowOff>
    </xdr:to>
    <xdr:cxnSp macro="">
      <xdr:nvCxnSpPr>
        <xdr:cNvPr id="499" name="直線コネクタ 498"/>
        <xdr:cNvCxnSpPr/>
      </xdr:nvCxnSpPr>
      <xdr:spPr>
        <a:xfrm>
          <a:off x="13703300" y="668437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119034</xdr:rowOff>
    </xdr:from>
    <xdr:ext cx="405111" cy="259045"/>
    <xdr:sp macro="" textlink="">
      <xdr:nvSpPr>
        <xdr:cNvPr id="500" name="n_1aveValue【認定こども園・幼稚園・保育所】&#10;有形固定資産減価償却率"/>
        <xdr:cNvSpPr txBox="1"/>
      </xdr:nvSpPr>
      <xdr:spPr>
        <a:xfrm>
          <a:off x="152660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164754</xdr:rowOff>
    </xdr:from>
    <xdr:ext cx="405111" cy="259045"/>
    <xdr:sp macro="" textlink="">
      <xdr:nvSpPr>
        <xdr:cNvPr id="501" name="n_2aveValue【認定こども園・幼稚園・保育所】&#10;有形固定資産減価償却率"/>
        <xdr:cNvSpPr txBox="1"/>
      </xdr:nvSpPr>
      <xdr:spPr>
        <a:xfrm>
          <a:off x="14389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99440</xdr:rowOff>
    </xdr:from>
    <xdr:ext cx="405111" cy="259045"/>
    <xdr:sp macro="" textlink="">
      <xdr:nvSpPr>
        <xdr:cNvPr id="502" name="n_3aveValue【認定こども園・幼稚園・保育所】&#10;有形固定資産減価償却率"/>
        <xdr:cNvSpPr txBox="1"/>
      </xdr:nvSpPr>
      <xdr:spPr>
        <a:xfrm>
          <a:off x="13500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51180</xdr:rowOff>
    </xdr:from>
    <xdr:ext cx="405111" cy="259045"/>
    <xdr:sp macro="" textlink="">
      <xdr:nvSpPr>
        <xdr:cNvPr id="503" name="n_1mainValue【認定こども園・幼稚園・保育所】&#10;有形固定資産減価償却率"/>
        <xdr:cNvSpPr txBox="1"/>
      </xdr:nvSpPr>
      <xdr:spPr>
        <a:xfrm>
          <a:off x="152660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88736</xdr:rowOff>
    </xdr:from>
    <xdr:ext cx="405111" cy="259045"/>
    <xdr:sp macro="" textlink="">
      <xdr:nvSpPr>
        <xdr:cNvPr id="504" name="n_2mainValue【認定こども園・幼稚園・保育所】&#10;有形固定資産減価償却率"/>
        <xdr:cNvSpPr txBox="1"/>
      </xdr:nvSpPr>
      <xdr:spPr>
        <a:xfrm>
          <a:off x="143897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39750</xdr:rowOff>
    </xdr:from>
    <xdr:ext cx="405111" cy="259045"/>
    <xdr:sp macro="" textlink="">
      <xdr:nvSpPr>
        <xdr:cNvPr id="505" name="n_3mainValue【認定こども園・幼稚園・保育所】&#10;有形固定資産減価償却率"/>
        <xdr:cNvSpPr txBox="1"/>
      </xdr:nvSpPr>
      <xdr:spPr>
        <a:xfrm>
          <a:off x="13500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6" name="正方形/長方形 5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7" name="正方形/長方形 5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8" name="正方形/長方形 5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9" name="正方形/長方形 5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0" name="正方形/長方形 5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1" name="正方形/長方形 5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2" name="正方形/長方形 5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3" name="正方形/長方形 5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4" name="テキスト ボックス 5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5" name="直線コネクタ 5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6" name="直線コネクタ 51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17" name="テキスト ボックス 51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8" name="直線コネクタ 51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9" name="テキスト ボックス 51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0" name="直線コネクタ 51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1" name="テキスト ボックス 52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2" name="直線コネクタ 52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3" name="テキスト ボックス 52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5" name="テキスト ボックス 52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39624</xdr:rowOff>
    </xdr:from>
    <xdr:to>
      <xdr:col>116</xdr:col>
      <xdr:colOff>62864</xdr:colOff>
      <xdr:row>41</xdr:row>
      <xdr:rowOff>16764</xdr:rowOff>
    </xdr:to>
    <xdr:cxnSp macro="">
      <xdr:nvCxnSpPr>
        <xdr:cNvPr id="527" name="直線コネクタ 526"/>
        <xdr:cNvCxnSpPr/>
      </xdr:nvCxnSpPr>
      <xdr:spPr>
        <a:xfrm flipV="1">
          <a:off x="22160864" y="58689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20591</xdr:rowOff>
    </xdr:from>
    <xdr:ext cx="469744" cy="259045"/>
    <xdr:sp macro="" textlink="">
      <xdr:nvSpPr>
        <xdr:cNvPr id="528" name="【認定こども園・幼稚園・保育所】&#10;一人当たり面積最小値テキスト"/>
        <xdr:cNvSpPr txBox="1"/>
      </xdr:nvSpPr>
      <xdr:spPr>
        <a:xfrm>
          <a:off x="22199600" y="705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16764</xdr:rowOff>
    </xdr:from>
    <xdr:to>
      <xdr:col>116</xdr:col>
      <xdr:colOff>152400</xdr:colOff>
      <xdr:row>41</xdr:row>
      <xdr:rowOff>16764</xdr:rowOff>
    </xdr:to>
    <xdr:cxnSp macro="">
      <xdr:nvCxnSpPr>
        <xdr:cNvPr id="529" name="直線コネクタ 528"/>
        <xdr:cNvCxnSpPr/>
      </xdr:nvCxnSpPr>
      <xdr:spPr>
        <a:xfrm>
          <a:off x="22072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157751</xdr:rowOff>
    </xdr:from>
    <xdr:ext cx="469744" cy="259045"/>
    <xdr:sp macro="" textlink="">
      <xdr:nvSpPr>
        <xdr:cNvPr id="530" name="【認定こども園・幼稚園・保育所】&#10;一人当たり面積最大値テキスト"/>
        <xdr:cNvSpPr txBox="1"/>
      </xdr:nvSpPr>
      <xdr:spPr>
        <a:xfrm>
          <a:off x="22199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39624</xdr:rowOff>
    </xdr:from>
    <xdr:to>
      <xdr:col>116</xdr:col>
      <xdr:colOff>152400</xdr:colOff>
      <xdr:row>34</xdr:row>
      <xdr:rowOff>39624</xdr:rowOff>
    </xdr:to>
    <xdr:cxnSp macro="">
      <xdr:nvCxnSpPr>
        <xdr:cNvPr id="531" name="直線コネクタ 530"/>
        <xdr:cNvCxnSpPr/>
      </xdr:nvCxnSpPr>
      <xdr:spPr>
        <a:xfrm>
          <a:off x="22072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140987</xdr:rowOff>
    </xdr:from>
    <xdr:ext cx="469744" cy="259045"/>
    <xdr:sp macro="" textlink="">
      <xdr:nvSpPr>
        <xdr:cNvPr id="532" name="【認定こども園・幼稚園・保育所】&#10;一人当たり面積平均値テキスト"/>
        <xdr:cNvSpPr txBox="1"/>
      </xdr:nvSpPr>
      <xdr:spPr>
        <a:xfrm>
          <a:off x="22199600" y="648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533" name="フローチャート: 判断 532"/>
        <xdr:cNvSpPr/>
      </xdr:nvSpPr>
      <xdr:spPr>
        <a:xfrm>
          <a:off x="22110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534" name="フローチャート: 判断 533"/>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39116</xdr:rowOff>
    </xdr:from>
    <xdr:to>
      <xdr:col>107</xdr:col>
      <xdr:colOff>101600</xdr:colOff>
      <xdr:row>38</xdr:row>
      <xdr:rowOff>140716</xdr:rowOff>
    </xdr:to>
    <xdr:sp macro="" textlink="">
      <xdr:nvSpPr>
        <xdr:cNvPr id="535" name="フローチャート: 判断 534"/>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64262</xdr:rowOff>
    </xdr:from>
    <xdr:to>
      <xdr:col>102</xdr:col>
      <xdr:colOff>165100</xdr:colOff>
      <xdr:row>38</xdr:row>
      <xdr:rowOff>165862</xdr:rowOff>
    </xdr:to>
    <xdr:sp macro="" textlink="">
      <xdr:nvSpPr>
        <xdr:cNvPr id="536" name="フローチャート: 判断 535"/>
        <xdr:cNvSpPr/>
      </xdr:nvSpPr>
      <xdr:spPr>
        <a:xfrm>
          <a:off x="19494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52832</xdr:rowOff>
    </xdr:from>
    <xdr:to>
      <xdr:col>116</xdr:col>
      <xdr:colOff>114300</xdr:colOff>
      <xdr:row>35</xdr:row>
      <xdr:rowOff>154432</xdr:rowOff>
    </xdr:to>
    <xdr:sp macro="" textlink="">
      <xdr:nvSpPr>
        <xdr:cNvPr id="542" name="楕円 541"/>
        <xdr:cNvSpPr/>
      </xdr:nvSpPr>
      <xdr:spPr>
        <a:xfrm>
          <a:off x="22110700" y="60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75709</xdr:rowOff>
    </xdr:from>
    <xdr:ext cx="469744" cy="259045"/>
    <xdr:sp macro="" textlink="">
      <xdr:nvSpPr>
        <xdr:cNvPr id="543" name="【認定こども園・幼稚園・保育所】&#10;一人当たり面積該当値テキスト"/>
        <xdr:cNvSpPr txBox="1"/>
      </xdr:nvSpPr>
      <xdr:spPr>
        <a:xfrm>
          <a:off x="22199600" y="590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125984</xdr:rowOff>
    </xdr:from>
    <xdr:to>
      <xdr:col>112</xdr:col>
      <xdr:colOff>38100</xdr:colOff>
      <xdr:row>35</xdr:row>
      <xdr:rowOff>56134</xdr:rowOff>
    </xdr:to>
    <xdr:sp macro="" textlink="">
      <xdr:nvSpPr>
        <xdr:cNvPr id="544" name="楕円 543"/>
        <xdr:cNvSpPr/>
      </xdr:nvSpPr>
      <xdr:spPr>
        <a:xfrm>
          <a:off x="21272500" y="59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5334</xdr:rowOff>
    </xdr:from>
    <xdr:to>
      <xdr:col>116</xdr:col>
      <xdr:colOff>63500</xdr:colOff>
      <xdr:row>35</xdr:row>
      <xdr:rowOff>103632</xdr:rowOff>
    </xdr:to>
    <xdr:cxnSp macro="">
      <xdr:nvCxnSpPr>
        <xdr:cNvPr id="545" name="直線コネクタ 544"/>
        <xdr:cNvCxnSpPr/>
      </xdr:nvCxnSpPr>
      <xdr:spPr>
        <a:xfrm>
          <a:off x="21323300" y="6006084"/>
          <a:ext cx="8382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148844</xdr:rowOff>
    </xdr:from>
    <xdr:to>
      <xdr:col>107</xdr:col>
      <xdr:colOff>101600</xdr:colOff>
      <xdr:row>35</xdr:row>
      <xdr:rowOff>78994</xdr:rowOff>
    </xdr:to>
    <xdr:sp macro="" textlink="">
      <xdr:nvSpPr>
        <xdr:cNvPr id="546" name="楕円 545"/>
        <xdr:cNvSpPr/>
      </xdr:nvSpPr>
      <xdr:spPr>
        <a:xfrm>
          <a:off x="20383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5334</xdr:rowOff>
    </xdr:from>
    <xdr:to>
      <xdr:col>111</xdr:col>
      <xdr:colOff>177800</xdr:colOff>
      <xdr:row>35</xdr:row>
      <xdr:rowOff>28194</xdr:rowOff>
    </xdr:to>
    <xdr:cxnSp macro="">
      <xdr:nvCxnSpPr>
        <xdr:cNvPr id="547" name="直線コネクタ 546"/>
        <xdr:cNvCxnSpPr/>
      </xdr:nvCxnSpPr>
      <xdr:spPr>
        <a:xfrm flipV="1">
          <a:off x="20434300" y="60060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109982</xdr:rowOff>
    </xdr:from>
    <xdr:to>
      <xdr:col>102</xdr:col>
      <xdr:colOff>165100</xdr:colOff>
      <xdr:row>35</xdr:row>
      <xdr:rowOff>40132</xdr:rowOff>
    </xdr:to>
    <xdr:sp macro="" textlink="">
      <xdr:nvSpPr>
        <xdr:cNvPr id="548" name="楕円 547"/>
        <xdr:cNvSpPr/>
      </xdr:nvSpPr>
      <xdr:spPr>
        <a:xfrm>
          <a:off x="19494500" y="59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160782</xdr:rowOff>
    </xdr:from>
    <xdr:to>
      <xdr:col>107</xdr:col>
      <xdr:colOff>50800</xdr:colOff>
      <xdr:row>35</xdr:row>
      <xdr:rowOff>28194</xdr:rowOff>
    </xdr:to>
    <xdr:cxnSp macro="">
      <xdr:nvCxnSpPr>
        <xdr:cNvPr id="549" name="直線コネクタ 548"/>
        <xdr:cNvCxnSpPr/>
      </xdr:nvCxnSpPr>
      <xdr:spPr>
        <a:xfrm>
          <a:off x="19545300" y="599008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106697</xdr:rowOff>
    </xdr:from>
    <xdr:ext cx="469744" cy="259045"/>
    <xdr:sp macro="" textlink="">
      <xdr:nvSpPr>
        <xdr:cNvPr id="550" name="n_1aveValue【認定こども園・幼稚園・保育所】&#10;一人当たり面積"/>
        <xdr:cNvSpPr txBox="1"/>
      </xdr:nvSpPr>
      <xdr:spPr>
        <a:xfrm>
          <a:off x="21075727" y="662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131843</xdr:rowOff>
    </xdr:from>
    <xdr:ext cx="469744" cy="259045"/>
    <xdr:sp macro="" textlink="">
      <xdr:nvSpPr>
        <xdr:cNvPr id="551" name="n_2aveValue【認定こども園・幼稚園・保育所】&#10;一人当たり面積"/>
        <xdr:cNvSpPr txBox="1"/>
      </xdr:nvSpPr>
      <xdr:spPr>
        <a:xfrm>
          <a:off x="20199427" y="66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156989</xdr:rowOff>
    </xdr:from>
    <xdr:ext cx="469744" cy="259045"/>
    <xdr:sp macro="" textlink="">
      <xdr:nvSpPr>
        <xdr:cNvPr id="552" name="n_3aveValue【認定こども園・幼稚園・保育所】&#10;一人当たり面積"/>
        <xdr:cNvSpPr txBox="1"/>
      </xdr:nvSpPr>
      <xdr:spPr>
        <a:xfrm>
          <a:off x="19310427" y="667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72661</xdr:rowOff>
    </xdr:from>
    <xdr:ext cx="469744" cy="259045"/>
    <xdr:sp macro="" textlink="">
      <xdr:nvSpPr>
        <xdr:cNvPr id="553" name="n_1mainValue【認定こども園・幼稚園・保育所】&#10;一人当たり面積"/>
        <xdr:cNvSpPr txBox="1"/>
      </xdr:nvSpPr>
      <xdr:spPr>
        <a:xfrm>
          <a:off x="21075727" y="573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95521</xdr:rowOff>
    </xdr:from>
    <xdr:ext cx="469744" cy="259045"/>
    <xdr:sp macro="" textlink="">
      <xdr:nvSpPr>
        <xdr:cNvPr id="554" name="n_2mainValue【認定こども園・幼稚園・保育所】&#10;一人当たり面積"/>
        <xdr:cNvSpPr txBox="1"/>
      </xdr:nvSpPr>
      <xdr:spPr>
        <a:xfrm>
          <a:off x="20199427" y="575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56659</xdr:rowOff>
    </xdr:from>
    <xdr:ext cx="469744" cy="259045"/>
    <xdr:sp macro="" textlink="">
      <xdr:nvSpPr>
        <xdr:cNvPr id="555" name="n_3mainValue【認定こども園・幼稚園・保育所】&#10;一人当たり面積"/>
        <xdr:cNvSpPr txBox="1"/>
      </xdr:nvSpPr>
      <xdr:spPr>
        <a:xfrm>
          <a:off x="19310427" y="57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6" name="テキスト ボックス 5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7" name="直線コネクタ 56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68" name="テキスト ボックス 56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9" name="直線コネクタ 56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0" name="テキスト ボックス 56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1" name="直線コネクタ 57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2" name="テキスト ボックス 57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3" name="直線コネクタ 57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4" name="テキスト ボックス 57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5" name="直線コネクタ 57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6" name="テキスト ボックス 57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7" name="直線コネクタ 57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78" name="テキスト ボックス 57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0" name="テキスト ボックス 5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68580</xdr:rowOff>
    </xdr:to>
    <xdr:cxnSp macro="">
      <xdr:nvCxnSpPr>
        <xdr:cNvPr id="582" name="直線コネクタ 581"/>
        <xdr:cNvCxnSpPr/>
      </xdr:nvCxnSpPr>
      <xdr:spPr>
        <a:xfrm flipV="1">
          <a:off x="16318864" y="962732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83"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84" name="直線コネクタ 583"/>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85"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86" name="直線コネクタ 585"/>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87"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88" name="フローチャート: 判断 587"/>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89" name="フローチャート: 判断 588"/>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90" name="フローチャート: 判断 589"/>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91" name="フローチャート: 判断 590"/>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97" name="楕円 596"/>
        <xdr:cNvSpPr/>
      </xdr:nvSpPr>
      <xdr:spPr>
        <a:xfrm>
          <a:off x="162687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6004</xdr:rowOff>
    </xdr:from>
    <xdr:ext cx="405111" cy="259045"/>
    <xdr:sp macro="" textlink="">
      <xdr:nvSpPr>
        <xdr:cNvPr id="598" name="【学校施設】&#10;有形固定資産減価償却率該当値テキスト"/>
        <xdr:cNvSpPr txBox="1"/>
      </xdr:nvSpPr>
      <xdr:spPr>
        <a:xfrm>
          <a:off x="16357600"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599" name="楕円 598"/>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60</xdr:row>
      <xdr:rowOff>78377</xdr:rowOff>
    </xdr:to>
    <xdr:cxnSp macro="">
      <xdr:nvCxnSpPr>
        <xdr:cNvPr id="600" name="直線コネクタ 599"/>
        <xdr:cNvCxnSpPr/>
      </xdr:nvCxnSpPr>
      <xdr:spPr>
        <a:xfrm>
          <a:off x="15481300" y="10104120"/>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171269</xdr:rowOff>
    </xdr:from>
    <xdr:to>
      <xdr:col>76</xdr:col>
      <xdr:colOff>165100</xdr:colOff>
      <xdr:row>59</xdr:row>
      <xdr:rowOff>101419</xdr:rowOff>
    </xdr:to>
    <xdr:sp macro="" textlink="">
      <xdr:nvSpPr>
        <xdr:cNvPr id="601" name="楕円 600"/>
        <xdr:cNvSpPr/>
      </xdr:nvSpPr>
      <xdr:spPr>
        <a:xfrm>
          <a:off x="14541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59</xdr:row>
      <xdr:rowOff>50619</xdr:rowOff>
    </xdr:to>
    <xdr:cxnSp macro="">
      <xdr:nvCxnSpPr>
        <xdr:cNvPr id="602" name="直線コネクタ 601"/>
        <xdr:cNvCxnSpPr/>
      </xdr:nvCxnSpPr>
      <xdr:spPr>
        <a:xfrm flipV="1">
          <a:off x="14592300" y="101041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145143</xdr:rowOff>
    </xdr:from>
    <xdr:to>
      <xdr:col>72</xdr:col>
      <xdr:colOff>38100</xdr:colOff>
      <xdr:row>61</xdr:row>
      <xdr:rowOff>75293</xdr:rowOff>
    </xdr:to>
    <xdr:sp macro="" textlink="">
      <xdr:nvSpPr>
        <xdr:cNvPr id="603" name="楕円 602"/>
        <xdr:cNvSpPr/>
      </xdr:nvSpPr>
      <xdr:spPr>
        <a:xfrm>
          <a:off x="13652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50619</xdr:rowOff>
    </xdr:from>
    <xdr:to>
      <xdr:col>76</xdr:col>
      <xdr:colOff>114300</xdr:colOff>
      <xdr:row>61</xdr:row>
      <xdr:rowOff>24493</xdr:rowOff>
    </xdr:to>
    <xdr:cxnSp macro="">
      <xdr:nvCxnSpPr>
        <xdr:cNvPr id="604" name="直線コネクタ 603"/>
        <xdr:cNvCxnSpPr/>
      </xdr:nvCxnSpPr>
      <xdr:spPr>
        <a:xfrm flipV="1">
          <a:off x="13703300" y="10166169"/>
          <a:ext cx="889000" cy="31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605"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606" name="n_2ave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607" name="n_3ave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608" name="n_1main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117946</xdr:rowOff>
    </xdr:from>
    <xdr:ext cx="405111" cy="259045"/>
    <xdr:sp macro="" textlink="">
      <xdr:nvSpPr>
        <xdr:cNvPr id="609" name="n_2mainValue【学校施設】&#10;有形固定資産減価償却率"/>
        <xdr:cNvSpPr txBox="1"/>
      </xdr:nvSpPr>
      <xdr:spPr>
        <a:xfrm>
          <a:off x="14389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66420</xdr:rowOff>
    </xdr:from>
    <xdr:ext cx="405111" cy="259045"/>
    <xdr:sp macro="" textlink="">
      <xdr:nvSpPr>
        <xdr:cNvPr id="610" name="n_3mainValue【学校施設】&#10;有形固定資産減価償却率"/>
        <xdr:cNvSpPr txBox="1"/>
      </xdr:nvSpPr>
      <xdr:spPr>
        <a:xfrm>
          <a:off x="13500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1" name="直線コネクタ 62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2" name="テキスト ボックス 62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3" name="直線コネクタ 62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4" name="テキスト ボックス 62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5" name="直線コネクタ 62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6" name="テキスト ボックス 62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7" name="直線コネクタ 62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28" name="テキスト ボックス 62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29" name="直線コネクタ 62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0" name="テキスト ボックス 62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1" name="直線コネクタ 63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32" name="テキスト ボックス 63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34" name="テキスト ボックス 63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56660</xdr:rowOff>
    </xdr:from>
    <xdr:to>
      <xdr:col>116</xdr:col>
      <xdr:colOff>62864</xdr:colOff>
      <xdr:row>63</xdr:row>
      <xdr:rowOff>58130</xdr:rowOff>
    </xdr:to>
    <xdr:cxnSp macro="">
      <xdr:nvCxnSpPr>
        <xdr:cNvPr id="636" name="直線コネクタ 635"/>
        <xdr:cNvCxnSpPr/>
      </xdr:nvCxnSpPr>
      <xdr:spPr>
        <a:xfrm flipV="1">
          <a:off x="22160864" y="9657860"/>
          <a:ext cx="0" cy="120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61957</xdr:rowOff>
    </xdr:from>
    <xdr:ext cx="469744" cy="259045"/>
    <xdr:sp macro="" textlink="">
      <xdr:nvSpPr>
        <xdr:cNvPr id="637" name="【学校施設】&#10;一人当たり面積最小値テキスト"/>
        <xdr:cNvSpPr txBox="1"/>
      </xdr:nvSpPr>
      <xdr:spPr>
        <a:xfrm>
          <a:off x="22199600" y="1086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58130</xdr:rowOff>
    </xdr:from>
    <xdr:to>
      <xdr:col>116</xdr:col>
      <xdr:colOff>152400</xdr:colOff>
      <xdr:row>63</xdr:row>
      <xdr:rowOff>58130</xdr:rowOff>
    </xdr:to>
    <xdr:cxnSp macro="">
      <xdr:nvCxnSpPr>
        <xdr:cNvPr id="638" name="直線コネクタ 637"/>
        <xdr:cNvCxnSpPr/>
      </xdr:nvCxnSpPr>
      <xdr:spPr>
        <a:xfrm>
          <a:off x="22072600" y="10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3337</xdr:rowOff>
    </xdr:from>
    <xdr:ext cx="469744" cy="259045"/>
    <xdr:sp macro="" textlink="">
      <xdr:nvSpPr>
        <xdr:cNvPr id="639" name="【学校施設】&#10;一人当たり面積最大値テキスト"/>
        <xdr:cNvSpPr txBox="1"/>
      </xdr:nvSpPr>
      <xdr:spPr>
        <a:xfrm>
          <a:off x="22199600" y="943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56660</xdr:rowOff>
    </xdr:from>
    <xdr:to>
      <xdr:col>116</xdr:col>
      <xdr:colOff>152400</xdr:colOff>
      <xdr:row>56</xdr:row>
      <xdr:rowOff>56660</xdr:rowOff>
    </xdr:to>
    <xdr:cxnSp macro="">
      <xdr:nvCxnSpPr>
        <xdr:cNvPr id="640" name="直線コネクタ 639"/>
        <xdr:cNvCxnSpPr/>
      </xdr:nvCxnSpPr>
      <xdr:spPr>
        <a:xfrm>
          <a:off x="22072600" y="965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120467</xdr:rowOff>
    </xdr:from>
    <xdr:ext cx="469744" cy="259045"/>
    <xdr:sp macro="" textlink="">
      <xdr:nvSpPr>
        <xdr:cNvPr id="641" name="【学校施設】&#10;一人当たり面積平均値テキスト"/>
        <xdr:cNvSpPr txBox="1"/>
      </xdr:nvSpPr>
      <xdr:spPr>
        <a:xfrm>
          <a:off x="22199600" y="1057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142040</xdr:rowOff>
    </xdr:from>
    <xdr:to>
      <xdr:col>116</xdr:col>
      <xdr:colOff>114300</xdr:colOff>
      <xdr:row>62</xdr:row>
      <xdr:rowOff>72190</xdr:rowOff>
    </xdr:to>
    <xdr:sp macro="" textlink="">
      <xdr:nvSpPr>
        <xdr:cNvPr id="642" name="フローチャート: 判断 641"/>
        <xdr:cNvSpPr/>
      </xdr:nvSpPr>
      <xdr:spPr>
        <a:xfrm>
          <a:off x="22110700" y="1060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118201</xdr:rowOff>
    </xdr:from>
    <xdr:to>
      <xdr:col>112</xdr:col>
      <xdr:colOff>38100</xdr:colOff>
      <xdr:row>62</xdr:row>
      <xdr:rowOff>48351</xdr:rowOff>
    </xdr:to>
    <xdr:sp macro="" textlink="">
      <xdr:nvSpPr>
        <xdr:cNvPr id="643" name="フローチャート: 判断 642"/>
        <xdr:cNvSpPr/>
      </xdr:nvSpPr>
      <xdr:spPr>
        <a:xfrm>
          <a:off x="21272500" y="1057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141060</xdr:rowOff>
    </xdr:from>
    <xdr:to>
      <xdr:col>107</xdr:col>
      <xdr:colOff>101600</xdr:colOff>
      <xdr:row>62</xdr:row>
      <xdr:rowOff>71210</xdr:rowOff>
    </xdr:to>
    <xdr:sp macro="" textlink="">
      <xdr:nvSpPr>
        <xdr:cNvPr id="644" name="フローチャート: 判断 643"/>
        <xdr:cNvSpPr/>
      </xdr:nvSpPr>
      <xdr:spPr>
        <a:xfrm>
          <a:off x="20383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101546</xdr:rowOff>
    </xdr:from>
    <xdr:to>
      <xdr:col>102</xdr:col>
      <xdr:colOff>165100</xdr:colOff>
      <xdr:row>62</xdr:row>
      <xdr:rowOff>31696</xdr:rowOff>
    </xdr:to>
    <xdr:sp macro="" textlink="">
      <xdr:nvSpPr>
        <xdr:cNvPr id="645" name="フローチャート: 判断 644"/>
        <xdr:cNvSpPr/>
      </xdr:nvSpPr>
      <xdr:spPr>
        <a:xfrm>
          <a:off x="19494500" y="1055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139918</xdr:rowOff>
    </xdr:from>
    <xdr:to>
      <xdr:col>116</xdr:col>
      <xdr:colOff>114300</xdr:colOff>
      <xdr:row>62</xdr:row>
      <xdr:rowOff>70068</xdr:rowOff>
    </xdr:to>
    <xdr:sp macro="" textlink="">
      <xdr:nvSpPr>
        <xdr:cNvPr id="651" name="楕円 650"/>
        <xdr:cNvSpPr/>
      </xdr:nvSpPr>
      <xdr:spPr>
        <a:xfrm>
          <a:off x="22110700" y="1059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162795</xdr:rowOff>
    </xdr:from>
    <xdr:ext cx="469744" cy="259045"/>
    <xdr:sp macro="" textlink="">
      <xdr:nvSpPr>
        <xdr:cNvPr id="652" name="【学校施設】&#10;一人当たり面積該当値テキスト"/>
        <xdr:cNvSpPr txBox="1"/>
      </xdr:nvSpPr>
      <xdr:spPr>
        <a:xfrm>
          <a:off x="22199600" y="1044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119180</xdr:rowOff>
    </xdr:from>
    <xdr:to>
      <xdr:col>112</xdr:col>
      <xdr:colOff>38100</xdr:colOff>
      <xdr:row>62</xdr:row>
      <xdr:rowOff>49330</xdr:rowOff>
    </xdr:to>
    <xdr:sp macro="" textlink="">
      <xdr:nvSpPr>
        <xdr:cNvPr id="653" name="楕円 652"/>
        <xdr:cNvSpPr/>
      </xdr:nvSpPr>
      <xdr:spPr>
        <a:xfrm>
          <a:off x="21272500" y="1057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169980</xdr:rowOff>
    </xdr:from>
    <xdr:to>
      <xdr:col>116</xdr:col>
      <xdr:colOff>63500</xdr:colOff>
      <xdr:row>62</xdr:row>
      <xdr:rowOff>19268</xdr:rowOff>
    </xdr:to>
    <xdr:cxnSp macro="">
      <xdr:nvCxnSpPr>
        <xdr:cNvPr id="654" name="直線コネクタ 653"/>
        <xdr:cNvCxnSpPr/>
      </xdr:nvCxnSpPr>
      <xdr:spPr>
        <a:xfrm>
          <a:off x="21323300" y="10628430"/>
          <a:ext cx="838200" cy="2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109873</xdr:rowOff>
    </xdr:from>
    <xdr:to>
      <xdr:col>107</xdr:col>
      <xdr:colOff>101600</xdr:colOff>
      <xdr:row>62</xdr:row>
      <xdr:rowOff>40023</xdr:rowOff>
    </xdr:to>
    <xdr:sp macro="" textlink="">
      <xdr:nvSpPr>
        <xdr:cNvPr id="655" name="楕円 654"/>
        <xdr:cNvSpPr/>
      </xdr:nvSpPr>
      <xdr:spPr>
        <a:xfrm>
          <a:off x="20383500" y="1056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160673</xdr:rowOff>
    </xdr:from>
    <xdr:to>
      <xdr:col>111</xdr:col>
      <xdr:colOff>177800</xdr:colOff>
      <xdr:row>61</xdr:row>
      <xdr:rowOff>169980</xdr:rowOff>
    </xdr:to>
    <xdr:cxnSp macro="">
      <xdr:nvCxnSpPr>
        <xdr:cNvPr id="656" name="直線コネクタ 655"/>
        <xdr:cNvCxnSpPr/>
      </xdr:nvCxnSpPr>
      <xdr:spPr>
        <a:xfrm>
          <a:off x="20434300" y="10619123"/>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146613</xdr:rowOff>
    </xdr:from>
    <xdr:to>
      <xdr:col>102</xdr:col>
      <xdr:colOff>165100</xdr:colOff>
      <xdr:row>62</xdr:row>
      <xdr:rowOff>76763</xdr:rowOff>
    </xdr:to>
    <xdr:sp macro="" textlink="">
      <xdr:nvSpPr>
        <xdr:cNvPr id="657" name="楕円 656"/>
        <xdr:cNvSpPr/>
      </xdr:nvSpPr>
      <xdr:spPr>
        <a:xfrm>
          <a:off x="19494500" y="1060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160673</xdr:rowOff>
    </xdr:from>
    <xdr:to>
      <xdr:col>107</xdr:col>
      <xdr:colOff>50800</xdr:colOff>
      <xdr:row>62</xdr:row>
      <xdr:rowOff>25963</xdr:rowOff>
    </xdr:to>
    <xdr:cxnSp macro="">
      <xdr:nvCxnSpPr>
        <xdr:cNvPr id="658" name="直線コネクタ 657"/>
        <xdr:cNvCxnSpPr/>
      </xdr:nvCxnSpPr>
      <xdr:spPr>
        <a:xfrm flipV="1">
          <a:off x="19545300" y="10619123"/>
          <a:ext cx="889000" cy="3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64878</xdr:rowOff>
    </xdr:from>
    <xdr:ext cx="469744" cy="259045"/>
    <xdr:sp macro="" textlink="">
      <xdr:nvSpPr>
        <xdr:cNvPr id="659" name="n_1aveValue【学校施設】&#10;一人当たり面積"/>
        <xdr:cNvSpPr txBox="1"/>
      </xdr:nvSpPr>
      <xdr:spPr>
        <a:xfrm>
          <a:off x="21075727" y="1035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62337</xdr:rowOff>
    </xdr:from>
    <xdr:ext cx="469744" cy="259045"/>
    <xdr:sp macro="" textlink="">
      <xdr:nvSpPr>
        <xdr:cNvPr id="660" name="n_2aveValue【学校施設】&#10;一人当たり面積"/>
        <xdr:cNvSpPr txBox="1"/>
      </xdr:nvSpPr>
      <xdr:spPr>
        <a:xfrm>
          <a:off x="20199427" y="1069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48223</xdr:rowOff>
    </xdr:from>
    <xdr:ext cx="469744" cy="259045"/>
    <xdr:sp macro="" textlink="">
      <xdr:nvSpPr>
        <xdr:cNvPr id="661" name="n_3aveValue【学校施設】&#10;一人当たり面積"/>
        <xdr:cNvSpPr txBox="1"/>
      </xdr:nvSpPr>
      <xdr:spPr>
        <a:xfrm>
          <a:off x="19310427" y="1033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40457</xdr:rowOff>
    </xdr:from>
    <xdr:ext cx="469744" cy="259045"/>
    <xdr:sp macro="" textlink="">
      <xdr:nvSpPr>
        <xdr:cNvPr id="662" name="n_1mainValue【学校施設】&#10;一人当たり面積"/>
        <xdr:cNvSpPr txBox="1"/>
      </xdr:nvSpPr>
      <xdr:spPr>
        <a:xfrm>
          <a:off x="21075727" y="1067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56550</xdr:rowOff>
    </xdr:from>
    <xdr:ext cx="469744" cy="259045"/>
    <xdr:sp macro="" textlink="">
      <xdr:nvSpPr>
        <xdr:cNvPr id="663" name="n_2mainValue【学校施設】&#10;一人当たり面積"/>
        <xdr:cNvSpPr txBox="1"/>
      </xdr:nvSpPr>
      <xdr:spPr>
        <a:xfrm>
          <a:off x="20199427" y="1034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67890</xdr:rowOff>
    </xdr:from>
    <xdr:ext cx="469744" cy="259045"/>
    <xdr:sp macro="" textlink="">
      <xdr:nvSpPr>
        <xdr:cNvPr id="664" name="n_3mainValue【学校施設】&#10;一人当たり面積"/>
        <xdr:cNvSpPr txBox="1"/>
      </xdr:nvSpPr>
      <xdr:spPr>
        <a:xfrm>
          <a:off x="19310427" y="1069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3" name="テキスト ボックス 6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4" name="直線コネクタ 6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675" name="直線コネクタ 67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676" name="テキスト ボックス 675"/>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7" name="直線コネクタ 67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8" name="テキスト ボックス 67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9" name="直線コネクタ 67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0" name="テキスト ボックス 67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1" name="直線コネクタ 68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2" name="テキスト ボックス 68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83" name="直線コネクタ 68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84" name="テキスト ボックス 68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5" name="直線コネクタ 6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6" name="テキスト ボックス 68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114300</xdr:rowOff>
    </xdr:to>
    <xdr:cxnSp macro="">
      <xdr:nvCxnSpPr>
        <xdr:cNvPr id="688" name="直線コネクタ 687"/>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340478" cy="259045"/>
    <xdr:sp macro="" textlink="">
      <xdr:nvSpPr>
        <xdr:cNvPr id="689" name="【児童館】&#10;有形固定資産減価償却率最小値テキスト"/>
        <xdr:cNvSpPr txBox="1"/>
      </xdr:nvSpPr>
      <xdr:spPr>
        <a:xfrm>
          <a:off x="16357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90" name="直線コネクタ 689"/>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691" name="【児童館】&#10;有形固定資産減価償却率最大値テキスト"/>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92" name="直線コネクタ 69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110507</xdr:rowOff>
    </xdr:from>
    <xdr:ext cx="405111" cy="259045"/>
    <xdr:sp macro="" textlink="">
      <xdr:nvSpPr>
        <xdr:cNvPr id="693" name="【児童館】&#10;有形固定資産減価償却率平均値テキスト"/>
        <xdr:cNvSpPr txBox="1"/>
      </xdr:nvSpPr>
      <xdr:spPr>
        <a:xfrm>
          <a:off x="16357600" y="1416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132080</xdr:rowOff>
    </xdr:from>
    <xdr:to>
      <xdr:col>85</xdr:col>
      <xdr:colOff>177800</xdr:colOff>
      <xdr:row>83</xdr:row>
      <xdr:rowOff>62230</xdr:rowOff>
    </xdr:to>
    <xdr:sp macro="" textlink="">
      <xdr:nvSpPr>
        <xdr:cNvPr id="694" name="フローチャート: 判断 693"/>
        <xdr:cNvSpPr/>
      </xdr:nvSpPr>
      <xdr:spPr>
        <a:xfrm>
          <a:off x="16268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24130</xdr:rowOff>
    </xdr:from>
    <xdr:to>
      <xdr:col>81</xdr:col>
      <xdr:colOff>101600</xdr:colOff>
      <xdr:row>81</xdr:row>
      <xdr:rowOff>125730</xdr:rowOff>
    </xdr:to>
    <xdr:sp macro="" textlink="">
      <xdr:nvSpPr>
        <xdr:cNvPr id="695" name="フローチャート: 判断 694"/>
        <xdr:cNvSpPr/>
      </xdr:nvSpPr>
      <xdr:spPr>
        <a:xfrm>
          <a:off x="15430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134620</xdr:rowOff>
    </xdr:from>
    <xdr:to>
      <xdr:col>76</xdr:col>
      <xdr:colOff>165100</xdr:colOff>
      <xdr:row>81</xdr:row>
      <xdr:rowOff>64770</xdr:rowOff>
    </xdr:to>
    <xdr:sp macro="" textlink="">
      <xdr:nvSpPr>
        <xdr:cNvPr id="696" name="フローチャート: 判断 695"/>
        <xdr:cNvSpPr/>
      </xdr:nvSpPr>
      <xdr:spPr>
        <a:xfrm>
          <a:off x="14541500" y="1385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165100</xdr:rowOff>
    </xdr:from>
    <xdr:to>
      <xdr:col>72</xdr:col>
      <xdr:colOff>38100</xdr:colOff>
      <xdr:row>81</xdr:row>
      <xdr:rowOff>95250</xdr:rowOff>
    </xdr:to>
    <xdr:sp macro="" textlink="">
      <xdr:nvSpPr>
        <xdr:cNvPr id="697" name="フローチャート: 判断 696"/>
        <xdr:cNvSpPr/>
      </xdr:nvSpPr>
      <xdr:spPr>
        <a:xfrm>
          <a:off x="136525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8" name="テキスト ボックス 6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9" name="テキスト ボックス 6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0" name="テキスト ボックス 6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1" name="テキスト ボックス 7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2" name="テキスト ボックス 7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xdr:rowOff>
    </xdr:from>
    <xdr:to>
      <xdr:col>85</xdr:col>
      <xdr:colOff>177800</xdr:colOff>
      <xdr:row>82</xdr:row>
      <xdr:rowOff>107950</xdr:rowOff>
    </xdr:to>
    <xdr:sp macro="" textlink="">
      <xdr:nvSpPr>
        <xdr:cNvPr id="703" name="楕円 702"/>
        <xdr:cNvSpPr/>
      </xdr:nvSpPr>
      <xdr:spPr>
        <a:xfrm>
          <a:off x="162687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29227</xdr:rowOff>
    </xdr:from>
    <xdr:ext cx="405111" cy="259045"/>
    <xdr:sp macro="" textlink="">
      <xdr:nvSpPr>
        <xdr:cNvPr id="704" name="【児童館】&#10;有形固定資産減価償却率該当値テキスト"/>
        <xdr:cNvSpPr txBox="1"/>
      </xdr:nvSpPr>
      <xdr:spPr>
        <a:xfrm>
          <a:off x="16357600"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705" name="楕円 704"/>
        <xdr:cNvSpPr/>
      </xdr:nvSpPr>
      <xdr:spPr>
        <a:xfrm>
          <a:off x="15430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57150</xdr:rowOff>
    </xdr:from>
    <xdr:to>
      <xdr:col>85</xdr:col>
      <xdr:colOff>127000</xdr:colOff>
      <xdr:row>82</xdr:row>
      <xdr:rowOff>83820</xdr:rowOff>
    </xdr:to>
    <xdr:cxnSp macro="">
      <xdr:nvCxnSpPr>
        <xdr:cNvPr id="706" name="直線コネクタ 705"/>
        <xdr:cNvCxnSpPr/>
      </xdr:nvCxnSpPr>
      <xdr:spPr>
        <a:xfrm flipV="1">
          <a:off x="15481300" y="141160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52070</xdr:rowOff>
    </xdr:from>
    <xdr:to>
      <xdr:col>76</xdr:col>
      <xdr:colOff>165100</xdr:colOff>
      <xdr:row>82</xdr:row>
      <xdr:rowOff>153670</xdr:rowOff>
    </xdr:to>
    <xdr:sp macro="" textlink="">
      <xdr:nvSpPr>
        <xdr:cNvPr id="707" name="楕円 706"/>
        <xdr:cNvSpPr/>
      </xdr:nvSpPr>
      <xdr:spPr>
        <a:xfrm>
          <a:off x="14541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83820</xdr:rowOff>
    </xdr:from>
    <xdr:to>
      <xdr:col>81</xdr:col>
      <xdr:colOff>50800</xdr:colOff>
      <xdr:row>82</xdr:row>
      <xdr:rowOff>102870</xdr:rowOff>
    </xdr:to>
    <xdr:cxnSp macro="">
      <xdr:nvCxnSpPr>
        <xdr:cNvPr id="708" name="直線コネクタ 707"/>
        <xdr:cNvCxnSpPr/>
      </xdr:nvCxnSpPr>
      <xdr:spPr>
        <a:xfrm flipV="1">
          <a:off x="14592300" y="141427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74930</xdr:rowOff>
    </xdr:from>
    <xdr:to>
      <xdr:col>72</xdr:col>
      <xdr:colOff>38100</xdr:colOff>
      <xdr:row>83</xdr:row>
      <xdr:rowOff>5080</xdr:rowOff>
    </xdr:to>
    <xdr:sp macro="" textlink="">
      <xdr:nvSpPr>
        <xdr:cNvPr id="709" name="楕円 708"/>
        <xdr:cNvSpPr/>
      </xdr:nvSpPr>
      <xdr:spPr>
        <a:xfrm>
          <a:off x="13652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102870</xdr:rowOff>
    </xdr:from>
    <xdr:to>
      <xdr:col>76</xdr:col>
      <xdr:colOff>114300</xdr:colOff>
      <xdr:row>82</xdr:row>
      <xdr:rowOff>125730</xdr:rowOff>
    </xdr:to>
    <xdr:cxnSp macro="">
      <xdr:nvCxnSpPr>
        <xdr:cNvPr id="710" name="直線コネクタ 709"/>
        <xdr:cNvCxnSpPr/>
      </xdr:nvCxnSpPr>
      <xdr:spPr>
        <a:xfrm flipV="1">
          <a:off x="13703300" y="141617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142257</xdr:rowOff>
    </xdr:from>
    <xdr:ext cx="405111" cy="259045"/>
    <xdr:sp macro="" textlink="">
      <xdr:nvSpPr>
        <xdr:cNvPr id="711" name="n_1aveValue【児童館】&#10;有形固定資産減価償却率"/>
        <xdr:cNvSpPr txBox="1"/>
      </xdr:nvSpPr>
      <xdr:spPr>
        <a:xfrm>
          <a:off x="15266044"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81297</xdr:rowOff>
    </xdr:from>
    <xdr:ext cx="405111" cy="259045"/>
    <xdr:sp macro="" textlink="">
      <xdr:nvSpPr>
        <xdr:cNvPr id="712" name="n_2aveValue【児童館】&#10;有形固定資産減価償却率"/>
        <xdr:cNvSpPr txBox="1"/>
      </xdr:nvSpPr>
      <xdr:spPr>
        <a:xfrm>
          <a:off x="14389744" y="1362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111777</xdr:rowOff>
    </xdr:from>
    <xdr:ext cx="405111" cy="259045"/>
    <xdr:sp macro="" textlink="">
      <xdr:nvSpPr>
        <xdr:cNvPr id="713" name="n_3aveValue【児童館】&#10;有形固定資産減価償却率"/>
        <xdr:cNvSpPr txBox="1"/>
      </xdr:nvSpPr>
      <xdr:spPr>
        <a:xfrm>
          <a:off x="13500744" y="13656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125747</xdr:rowOff>
    </xdr:from>
    <xdr:ext cx="405111" cy="259045"/>
    <xdr:sp macro="" textlink="">
      <xdr:nvSpPr>
        <xdr:cNvPr id="714" name="n_1mainValue【児童館】&#10;有形固定資産減価償却率"/>
        <xdr:cNvSpPr txBox="1"/>
      </xdr:nvSpPr>
      <xdr:spPr>
        <a:xfrm>
          <a:off x="15266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144797</xdr:rowOff>
    </xdr:from>
    <xdr:ext cx="405111" cy="259045"/>
    <xdr:sp macro="" textlink="">
      <xdr:nvSpPr>
        <xdr:cNvPr id="715" name="n_2mainValue【児童館】&#10;有形固定資産減価償却率"/>
        <xdr:cNvSpPr txBox="1"/>
      </xdr:nvSpPr>
      <xdr:spPr>
        <a:xfrm>
          <a:off x="14389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167657</xdr:rowOff>
    </xdr:from>
    <xdr:ext cx="405111" cy="259045"/>
    <xdr:sp macro="" textlink="">
      <xdr:nvSpPr>
        <xdr:cNvPr id="716" name="n_3mainValue【児童館】&#10;有形固定資産減価償却率"/>
        <xdr:cNvSpPr txBox="1"/>
      </xdr:nvSpPr>
      <xdr:spPr>
        <a:xfrm>
          <a:off x="13500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7" name="正方形/長方形 7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8" name="正方形/長方形 7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9" name="正方形/長方形 7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0" name="正方形/長方形 7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1" name="正方形/長方形 7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2" name="正方形/長方形 7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3" name="正方形/長方形 7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4" name="正方形/長方形 7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5" name="テキスト ボックス 7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6" name="直線コネクタ 7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27" name="直線コネクタ 72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8" name="テキスト ボックス 72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9" name="直線コネクタ 72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30" name="テキスト ボックス 72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31" name="直線コネクタ 73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32" name="テキスト ボックス 73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3" name="直線コネクタ 73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4" name="テキスト ボックス 73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5" name="直線コネクタ 73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6" name="テキスト ボックス 73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7" name="直線コネクタ 73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8" name="テキスト ボックス 73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89807</xdr:rowOff>
    </xdr:from>
    <xdr:to>
      <xdr:col>116</xdr:col>
      <xdr:colOff>62864</xdr:colOff>
      <xdr:row>86</xdr:row>
      <xdr:rowOff>103414</xdr:rowOff>
    </xdr:to>
    <xdr:cxnSp macro="">
      <xdr:nvCxnSpPr>
        <xdr:cNvPr id="742" name="直線コネクタ 741"/>
        <xdr:cNvCxnSpPr/>
      </xdr:nvCxnSpPr>
      <xdr:spPr>
        <a:xfrm flipV="1">
          <a:off x="22160864" y="13291457"/>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43"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44" name="直線コネクタ 743"/>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36484</xdr:rowOff>
    </xdr:from>
    <xdr:ext cx="469744" cy="259045"/>
    <xdr:sp macro="" textlink="">
      <xdr:nvSpPr>
        <xdr:cNvPr id="745" name="【児童館】&#10;一人当たり面積最大値テキスト"/>
        <xdr:cNvSpPr txBox="1"/>
      </xdr:nvSpPr>
      <xdr:spPr>
        <a:xfrm>
          <a:off x="22199600" y="1306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89807</xdr:rowOff>
    </xdr:from>
    <xdr:to>
      <xdr:col>116</xdr:col>
      <xdr:colOff>152400</xdr:colOff>
      <xdr:row>77</xdr:row>
      <xdr:rowOff>89807</xdr:rowOff>
    </xdr:to>
    <xdr:cxnSp macro="">
      <xdr:nvCxnSpPr>
        <xdr:cNvPr id="746" name="直線コネクタ 745"/>
        <xdr:cNvCxnSpPr/>
      </xdr:nvCxnSpPr>
      <xdr:spPr>
        <a:xfrm>
          <a:off x="22072600" y="1329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154413</xdr:rowOff>
    </xdr:from>
    <xdr:ext cx="469744" cy="259045"/>
    <xdr:sp macro="" textlink="">
      <xdr:nvSpPr>
        <xdr:cNvPr id="747" name="【児童館】&#10;一人当たり面積平均値テキスト"/>
        <xdr:cNvSpPr txBox="1"/>
      </xdr:nvSpPr>
      <xdr:spPr>
        <a:xfrm>
          <a:off x="22199600" y="14213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131536</xdr:rowOff>
    </xdr:from>
    <xdr:to>
      <xdr:col>116</xdr:col>
      <xdr:colOff>114300</xdr:colOff>
      <xdr:row>84</xdr:row>
      <xdr:rowOff>61686</xdr:rowOff>
    </xdr:to>
    <xdr:sp macro="" textlink="">
      <xdr:nvSpPr>
        <xdr:cNvPr id="748" name="フローチャート: 判断 747"/>
        <xdr:cNvSpPr/>
      </xdr:nvSpPr>
      <xdr:spPr>
        <a:xfrm>
          <a:off x="221107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164193</xdr:rowOff>
    </xdr:from>
    <xdr:to>
      <xdr:col>112</xdr:col>
      <xdr:colOff>38100</xdr:colOff>
      <xdr:row>84</xdr:row>
      <xdr:rowOff>94343</xdr:rowOff>
    </xdr:to>
    <xdr:sp macro="" textlink="">
      <xdr:nvSpPr>
        <xdr:cNvPr id="749" name="フローチャート: 判断 748"/>
        <xdr:cNvSpPr/>
      </xdr:nvSpPr>
      <xdr:spPr>
        <a:xfrm>
          <a:off x="21272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164193</xdr:rowOff>
    </xdr:from>
    <xdr:to>
      <xdr:col>107</xdr:col>
      <xdr:colOff>101600</xdr:colOff>
      <xdr:row>84</xdr:row>
      <xdr:rowOff>94343</xdr:rowOff>
    </xdr:to>
    <xdr:sp macro="" textlink="">
      <xdr:nvSpPr>
        <xdr:cNvPr id="750" name="フローチャート: 判断 749"/>
        <xdr:cNvSpPr/>
      </xdr:nvSpPr>
      <xdr:spPr>
        <a:xfrm>
          <a:off x="20383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907</xdr:rowOff>
    </xdr:from>
    <xdr:to>
      <xdr:col>102</xdr:col>
      <xdr:colOff>165100</xdr:colOff>
      <xdr:row>83</xdr:row>
      <xdr:rowOff>102507</xdr:rowOff>
    </xdr:to>
    <xdr:sp macro="" textlink="">
      <xdr:nvSpPr>
        <xdr:cNvPr id="751" name="フローチャート: 判断 750"/>
        <xdr:cNvSpPr/>
      </xdr:nvSpPr>
      <xdr:spPr>
        <a:xfrm>
          <a:off x="19494500" y="1423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131536</xdr:rowOff>
    </xdr:from>
    <xdr:to>
      <xdr:col>116</xdr:col>
      <xdr:colOff>114300</xdr:colOff>
      <xdr:row>84</xdr:row>
      <xdr:rowOff>61686</xdr:rowOff>
    </xdr:to>
    <xdr:sp macro="" textlink="">
      <xdr:nvSpPr>
        <xdr:cNvPr id="757" name="楕円 756"/>
        <xdr:cNvSpPr/>
      </xdr:nvSpPr>
      <xdr:spPr>
        <a:xfrm>
          <a:off x="22110700" y="143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109963</xdr:rowOff>
    </xdr:from>
    <xdr:ext cx="469744" cy="259045"/>
    <xdr:sp macro="" textlink="">
      <xdr:nvSpPr>
        <xdr:cNvPr id="758" name="【児童館】&#10;一人当たり面積該当値テキスト"/>
        <xdr:cNvSpPr txBox="1"/>
      </xdr:nvSpPr>
      <xdr:spPr>
        <a:xfrm>
          <a:off x="22199600" y="143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131536</xdr:rowOff>
    </xdr:from>
    <xdr:to>
      <xdr:col>112</xdr:col>
      <xdr:colOff>38100</xdr:colOff>
      <xdr:row>84</xdr:row>
      <xdr:rowOff>61686</xdr:rowOff>
    </xdr:to>
    <xdr:sp macro="" textlink="">
      <xdr:nvSpPr>
        <xdr:cNvPr id="759" name="楕円 758"/>
        <xdr:cNvSpPr/>
      </xdr:nvSpPr>
      <xdr:spPr>
        <a:xfrm>
          <a:off x="21272500" y="143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10886</xdr:rowOff>
    </xdr:from>
    <xdr:to>
      <xdr:col>116</xdr:col>
      <xdr:colOff>63500</xdr:colOff>
      <xdr:row>84</xdr:row>
      <xdr:rowOff>10886</xdr:rowOff>
    </xdr:to>
    <xdr:cxnSp macro="">
      <xdr:nvCxnSpPr>
        <xdr:cNvPr id="760" name="直線コネクタ 759"/>
        <xdr:cNvCxnSpPr/>
      </xdr:nvCxnSpPr>
      <xdr:spPr>
        <a:xfrm>
          <a:off x="21323300" y="14412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142421</xdr:rowOff>
    </xdr:from>
    <xdr:to>
      <xdr:col>107</xdr:col>
      <xdr:colOff>101600</xdr:colOff>
      <xdr:row>84</xdr:row>
      <xdr:rowOff>72571</xdr:rowOff>
    </xdr:to>
    <xdr:sp macro="" textlink="">
      <xdr:nvSpPr>
        <xdr:cNvPr id="761" name="楕円 760"/>
        <xdr:cNvSpPr/>
      </xdr:nvSpPr>
      <xdr:spPr>
        <a:xfrm>
          <a:off x="20383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10886</xdr:rowOff>
    </xdr:from>
    <xdr:to>
      <xdr:col>111</xdr:col>
      <xdr:colOff>177800</xdr:colOff>
      <xdr:row>84</xdr:row>
      <xdr:rowOff>21771</xdr:rowOff>
    </xdr:to>
    <xdr:cxnSp macro="">
      <xdr:nvCxnSpPr>
        <xdr:cNvPr id="762" name="直線コネクタ 761"/>
        <xdr:cNvCxnSpPr/>
      </xdr:nvCxnSpPr>
      <xdr:spPr>
        <a:xfrm flipV="1">
          <a:off x="20434300" y="144126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153307</xdr:rowOff>
    </xdr:from>
    <xdr:to>
      <xdr:col>102</xdr:col>
      <xdr:colOff>165100</xdr:colOff>
      <xdr:row>84</xdr:row>
      <xdr:rowOff>83457</xdr:rowOff>
    </xdr:to>
    <xdr:sp macro="" textlink="">
      <xdr:nvSpPr>
        <xdr:cNvPr id="763" name="楕円 762"/>
        <xdr:cNvSpPr/>
      </xdr:nvSpPr>
      <xdr:spPr>
        <a:xfrm>
          <a:off x="19494500" y="143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21771</xdr:rowOff>
    </xdr:from>
    <xdr:to>
      <xdr:col>107</xdr:col>
      <xdr:colOff>50800</xdr:colOff>
      <xdr:row>84</xdr:row>
      <xdr:rowOff>32657</xdr:rowOff>
    </xdr:to>
    <xdr:cxnSp macro="">
      <xdr:nvCxnSpPr>
        <xdr:cNvPr id="764" name="直線コネクタ 763"/>
        <xdr:cNvCxnSpPr/>
      </xdr:nvCxnSpPr>
      <xdr:spPr>
        <a:xfrm flipV="1">
          <a:off x="19545300" y="144235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85470</xdr:rowOff>
    </xdr:from>
    <xdr:ext cx="469744" cy="259045"/>
    <xdr:sp macro="" textlink="">
      <xdr:nvSpPr>
        <xdr:cNvPr id="765" name="n_1aveValue【児童館】&#10;一人当たり面積"/>
        <xdr:cNvSpPr txBox="1"/>
      </xdr:nvSpPr>
      <xdr:spPr>
        <a:xfrm>
          <a:off x="210757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85470</xdr:rowOff>
    </xdr:from>
    <xdr:ext cx="469744" cy="259045"/>
    <xdr:sp macro="" textlink="">
      <xdr:nvSpPr>
        <xdr:cNvPr id="766" name="n_2aveValue【児童館】&#10;一人当たり面積"/>
        <xdr:cNvSpPr txBox="1"/>
      </xdr:nvSpPr>
      <xdr:spPr>
        <a:xfrm>
          <a:off x="20199427" y="144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119034</xdr:rowOff>
    </xdr:from>
    <xdr:ext cx="469744" cy="259045"/>
    <xdr:sp macro="" textlink="">
      <xdr:nvSpPr>
        <xdr:cNvPr id="767" name="n_3aveValue【児童館】&#10;一人当たり面積"/>
        <xdr:cNvSpPr txBox="1"/>
      </xdr:nvSpPr>
      <xdr:spPr>
        <a:xfrm>
          <a:off x="19310427" y="140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78213</xdr:rowOff>
    </xdr:from>
    <xdr:ext cx="469744" cy="259045"/>
    <xdr:sp macro="" textlink="">
      <xdr:nvSpPr>
        <xdr:cNvPr id="768" name="n_1mainValue【児童館】&#10;一人当たり面積"/>
        <xdr:cNvSpPr txBox="1"/>
      </xdr:nvSpPr>
      <xdr:spPr>
        <a:xfrm>
          <a:off x="210757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769" name="n_2mainValue【児童館】&#10;一人当たり面積"/>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74584</xdr:rowOff>
    </xdr:from>
    <xdr:ext cx="469744" cy="259045"/>
    <xdr:sp macro="" textlink="">
      <xdr:nvSpPr>
        <xdr:cNvPr id="770" name="n_3mainValue【児童館】&#10;一人当たり面積"/>
        <xdr:cNvSpPr txBox="1"/>
      </xdr:nvSpPr>
      <xdr:spPr>
        <a:xfrm>
          <a:off x="19310427" y="144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1" name="正方形/長方形 7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2" name="正方形/長方形 7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3" name="正方形/長方形 7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4" name="正方形/長方形 7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5" name="正方形/長方形 7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6" name="正方形/長方形 7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7" name="正方形/長方形 7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正方形/長方形 77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79" name="正方形/長方形 7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0" name="正方形/長方形 7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1" name="正方形/長方形 7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2" name="正方形/長方形 7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3" name="正方形/長方形 7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4" name="正方形/長方形 7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5" name="正方形/長方形 7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6" name="正方形/長方形 78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橋りょうについては老朽化が類似団体を大きく上回っているため、平成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年度に策定をした「黒潮町橋梁長寿命化修繕計画」に基づき、緊急性により優先順位をつけ順次改修を行っているところである。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公営住宅については多くの住宅が耐用年数を迎えようとして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、更新整備が今後の大きな課題となっている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令和元年度に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策定した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等再編計画に基づき、老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朽化対策を実施していくこと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とする。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港湾・漁港については町管理の港湾・漁港のうち老朽化が進んでいるものについては国のストックマネジメント事業を導入して改修計画を策定し長寿命化を実施している最中である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年度には全町的な公共施設等総合管理計画に基づく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計画を策定し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施設全体の長寿命化対策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及び安全対策を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進めてい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11,252
11,134
188.46
9,068,023
9,012,030
44,351
5,007,300
13,717,012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48441</xdr:rowOff>
    </xdr:to>
    <xdr:cxnSp macro="">
      <xdr:nvCxnSpPr>
        <xdr:cNvPr id="57" name="直線コネクタ 56"/>
        <xdr:cNvCxnSpPr/>
      </xdr:nvCxnSpPr>
      <xdr:spPr>
        <a:xfrm flipV="1">
          <a:off x="4634865" y="5660572"/>
          <a:ext cx="0" cy="158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109963</xdr:rowOff>
    </xdr:from>
    <xdr:ext cx="405111" cy="259045"/>
    <xdr:sp macro="" textlink="">
      <xdr:nvSpPr>
        <xdr:cNvPr id="62" name="【図書館】&#10;有形固定資産減価償却率平均値テキスト"/>
        <xdr:cNvSpPr txBox="1"/>
      </xdr:nvSpPr>
      <xdr:spPr>
        <a:xfrm>
          <a:off x="4673600" y="645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3" name="フローチャート: 判断 62"/>
        <xdr:cNvSpPr/>
      </xdr:nvSpPr>
      <xdr:spPr>
        <a:xfrm>
          <a:off x="4584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138067</xdr:rowOff>
    </xdr:from>
    <xdr:to>
      <xdr:col>20</xdr:col>
      <xdr:colOff>38100</xdr:colOff>
      <xdr:row>38</xdr:row>
      <xdr:rowOff>68218</xdr:rowOff>
    </xdr:to>
    <xdr:sp macro="" textlink="">
      <xdr:nvSpPr>
        <xdr:cNvPr id="64" name="フローチャート: 判断 63"/>
        <xdr:cNvSpPr/>
      </xdr:nvSpPr>
      <xdr:spPr>
        <a:xfrm>
          <a:off x="3746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152763</xdr:rowOff>
    </xdr:from>
    <xdr:to>
      <xdr:col>15</xdr:col>
      <xdr:colOff>101600</xdr:colOff>
      <xdr:row>38</xdr:row>
      <xdr:rowOff>82913</xdr:rowOff>
    </xdr:to>
    <xdr:sp macro="" textlink="">
      <xdr:nvSpPr>
        <xdr:cNvPr id="65" name="フローチャート: 判断 64"/>
        <xdr:cNvSpPr/>
      </xdr:nvSpPr>
      <xdr:spPr>
        <a:xfrm>
          <a:off x="2857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7438</xdr:rowOff>
    </xdr:from>
    <xdr:to>
      <xdr:col>10</xdr:col>
      <xdr:colOff>165100</xdr:colOff>
      <xdr:row>38</xdr:row>
      <xdr:rowOff>109038</xdr:rowOff>
    </xdr:to>
    <xdr:sp macro="" textlink="">
      <xdr:nvSpPr>
        <xdr:cNvPr id="66" name="フローチャート: 判断 65"/>
        <xdr:cNvSpPr/>
      </xdr:nvSpPr>
      <xdr:spPr>
        <a:xfrm>
          <a:off x="1968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30299</xdr:rowOff>
    </xdr:from>
    <xdr:to>
      <xdr:col>24</xdr:col>
      <xdr:colOff>114300</xdr:colOff>
      <xdr:row>37</xdr:row>
      <xdr:rowOff>131899</xdr:rowOff>
    </xdr:to>
    <xdr:sp macro="" textlink="">
      <xdr:nvSpPr>
        <xdr:cNvPr id="72" name="楕円 71"/>
        <xdr:cNvSpPr/>
      </xdr:nvSpPr>
      <xdr:spPr>
        <a:xfrm>
          <a:off x="45847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53176</xdr:rowOff>
    </xdr:from>
    <xdr:ext cx="405111" cy="259045"/>
    <xdr:sp macro="" textlink="">
      <xdr:nvSpPr>
        <xdr:cNvPr id="73" name="【図書館】&#10;有形固定資産減価償却率該当値テキスト"/>
        <xdr:cNvSpPr txBox="1"/>
      </xdr:nvSpPr>
      <xdr:spPr>
        <a:xfrm>
          <a:off x="4673600" y="622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72753</xdr:rowOff>
    </xdr:from>
    <xdr:to>
      <xdr:col>20</xdr:col>
      <xdr:colOff>38100</xdr:colOff>
      <xdr:row>38</xdr:row>
      <xdr:rowOff>2903</xdr:rowOff>
    </xdr:to>
    <xdr:sp macro="" textlink="">
      <xdr:nvSpPr>
        <xdr:cNvPr id="74" name="楕円 73"/>
        <xdr:cNvSpPr/>
      </xdr:nvSpPr>
      <xdr:spPr>
        <a:xfrm>
          <a:off x="3746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81099</xdr:rowOff>
    </xdr:from>
    <xdr:to>
      <xdr:col>24</xdr:col>
      <xdr:colOff>63500</xdr:colOff>
      <xdr:row>37</xdr:row>
      <xdr:rowOff>123553</xdr:rowOff>
    </xdr:to>
    <xdr:cxnSp macro="">
      <xdr:nvCxnSpPr>
        <xdr:cNvPr id="75" name="直線コネクタ 74"/>
        <xdr:cNvCxnSpPr/>
      </xdr:nvCxnSpPr>
      <xdr:spPr>
        <a:xfrm flipV="1">
          <a:off x="3797300" y="642474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6" name="楕円 75"/>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123553</xdr:rowOff>
    </xdr:from>
    <xdr:to>
      <xdr:col>19</xdr:col>
      <xdr:colOff>177800</xdr:colOff>
      <xdr:row>37</xdr:row>
      <xdr:rowOff>167640</xdr:rowOff>
    </xdr:to>
    <xdr:cxnSp macro="">
      <xdr:nvCxnSpPr>
        <xdr:cNvPr id="77" name="直線コネクタ 76"/>
        <xdr:cNvCxnSpPr/>
      </xdr:nvCxnSpPr>
      <xdr:spPr>
        <a:xfrm flipV="1">
          <a:off x="2908300" y="646720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169091</xdr:rowOff>
    </xdr:from>
    <xdr:to>
      <xdr:col>10</xdr:col>
      <xdr:colOff>165100</xdr:colOff>
      <xdr:row>38</xdr:row>
      <xdr:rowOff>99241</xdr:rowOff>
    </xdr:to>
    <xdr:sp macro="" textlink="">
      <xdr:nvSpPr>
        <xdr:cNvPr id="78" name="楕円 77"/>
        <xdr:cNvSpPr/>
      </xdr:nvSpPr>
      <xdr:spPr>
        <a:xfrm>
          <a:off x="1968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167640</xdr:rowOff>
    </xdr:from>
    <xdr:to>
      <xdr:col>15</xdr:col>
      <xdr:colOff>50800</xdr:colOff>
      <xdr:row>38</xdr:row>
      <xdr:rowOff>48441</xdr:rowOff>
    </xdr:to>
    <xdr:cxnSp macro="">
      <xdr:nvCxnSpPr>
        <xdr:cNvPr id="79" name="直線コネクタ 78"/>
        <xdr:cNvCxnSpPr/>
      </xdr:nvCxnSpPr>
      <xdr:spPr>
        <a:xfrm flipV="1">
          <a:off x="2019300" y="651129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59344</xdr:rowOff>
    </xdr:from>
    <xdr:ext cx="405111" cy="259045"/>
    <xdr:sp macro="" textlink="">
      <xdr:nvSpPr>
        <xdr:cNvPr id="80" name="n_1aveValue【図書館】&#10;有形固定資産減価償却率"/>
        <xdr:cNvSpPr txBox="1"/>
      </xdr:nvSpPr>
      <xdr:spPr>
        <a:xfrm>
          <a:off x="3582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74040</xdr:rowOff>
    </xdr:from>
    <xdr:ext cx="405111" cy="259045"/>
    <xdr:sp macro="" textlink="">
      <xdr:nvSpPr>
        <xdr:cNvPr id="81" name="n_2aveValue【図書館】&#10;有形固定資産減価償却率"/>
        <xdr:cNvSpPr txBox="1"/>
      </xdr:nvSpPr>
      <xdr:spPr>
        <a:xfrm>
          <a:off x="2705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100165</xdr:rowOff>
    </xdr:from>
    <xdr:ext cx="405111" cy="259045"/>
    <xdr:sp macro="" textlink="">
      <xdr:nvSpPr>
        <xdr:cNvPr id="82" name="n_3aveValue【図書館】&#10;有形固定資産減価償却率"/>
        <xdr:cNvSpPr txBox="1"/>
      </xdr:nvSpPr>
      <xdr:spPr>
        <a:xfrm>
          <a:off x="1816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19430</xdr:rowOff>
    </xdr:from>
    <xdr:ext cx="405111" cy="259045"/>
    <xdr:sp macro="" textlink="">
      <xdr:nvSpPr>
        <xdr:cNvPr id="83" name="n_1mainValue【図書館】&#10;有形固定資産減価償却率"/>
        <xdr:cNvSpPr txBox="1"/>
      </xdr:nvSpPr>
      <xdr:spPr>
        <a:xfrm>
          <a:off x="3582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63517</xdr:rowOff>
    </xdr:from>
    <xdr:ext cx="405111" cy="259045"/>
    <xdr:sp macro="" textlink="">
      <xdr:nvSpPr>
        <xdr:cNvPr id="84" name="n_2mainValue【図書館】&#10;有形固定資産減価償却率"/>
        <xdr:cNvSpPr txBox="1"/>
      </xdr:nvSpPr>
      <xdr:spPr>
        <a:xfrm>
          <a:off x="2705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115769</xdr:rowOff>
    </xdr:from>
    <xdr:ext cx="405111" cy="259045"/>
    <xdr:sp macro="" textlink="">
      <xdr:nvSpPr>
        <xdr:cNvPr id="85" name="n_3mainValue【図書館】&#10;有形固定資産減価償却率"/>
        <xdr:cNvSpPr txBox="1"/>
      </xdr:nvSpPr>
      <xdr:spPr>
        <a:xfrm>
          <a:off x="1816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150495</xdr:rowOff>
    </xdr:from>
    <xdr:to>
      <xdr:col>54</xdr:col>
      <xdr:colOff>189865</xdr:colOff>
      <xdr:row>40</xdr:row>
      <xdr:rowOff>93345</xdr:rowOff>
    </xdr:to>
    <xdr:cxnSp macro="">
      <xdr:nvCxnSpPr>
        <xdr:cNvPr id="105" name="直線コネクタ 104"/>
        <xdr:cNvCxnSpPr/>
      </xdr:nvCxnSpPr>
      <xdr:spPr>
        <a:xfrm flipV="1">
          <a:off x="10476865" y="5808345"/>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97172</xdr:rowOff>
    </xdr:from>
    <xdr:ext cx="469744" cy="259045"/>
    <xdr:sp macro="" textlink="">
      <xdr:nvSpPr>
        <xdr:cNvPr id="106" name="【図書館】&#10;一人当たり面積最小値テキスト"/>
        <xdr:cNvSpPr txBox="1"/>
      </xdr:nvSpPr>
      <xdr:spPr>
        <a:xfrm>
          <a:off x="10515600" y="69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93345</xdr:rowOff>
    </xdr:from>
    <xdr:to>
      <xdr:col>55</xdr:col>
      <xdr:colOff>88900</xdr:colOff>
      <xdr:row>40</xdr:row>
      <xdr:rowOff>93345</xdr:rowOff>
    </xdr:to>
    <xdr:cxnSp macro="">
      <xdr:nvCxnSpPr>
        <xdr:cNvPr id="107" name="直線コネクタ 106"/>
        <xdr:cNvCxnSpPr/>
      </xdr:nvCxnSpPr>
      <xdr:spPr>
        <a:xfrm>
          <a:off x="10388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97172</xdr:rowOff>
    </xdr:from>
    <xdr:ext cx="469744" cy="259045"/>
    <xdr:sp macro="" textlink="">
      <xdr:nvSpPr>
        <xdr:cNvPr id="108" name="【図書館】&#10;一人当たり面積最大値テキスト"/>
        <xdr:cNvSpPr txBox="1"/>
      </xdr:nvSpPr>
      <xdr:spPr>
        <a:xfrm>
          <a:off x="10515600"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150495</xdr:rowOff>
    </xdr:from>
    <xdr:to>
      <xdr:col>55</xdr:col>
      <xdr:colOff>88900</xdr:colOff>
      <xdr:row>33</xdr:row>
      <xdr:rowOff>150495</xdr:rowOff>
    </xdr:to>
    <xdr:cxnSp macro="">
      <xdr:nvCxnSpPr>
        <xdr:cNvPr id="109" name="直線コネクタ 108"/>
        <xdr:cNvCxnSpPr/>
      </xdr:nvCxnSpPr>
      <xdr:spPr>
        <a:xfrm>
          <a:off x="10388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134002</xdr:rowOff>
    </xdr:from>
    <xdr:ext cx="469744" cy="259045"/>
    <xdr:sp macro="" textlink="">
      <xdr:nvSpPr>
        <xdr:cNvPr id="110" name="【図書館】&#10;一人当たり面積平均値テキスト"/>
        <xdr:cNvSpPr txBox="1"/>
      </xdr:nvSpPr>
      <xdr:spPr>
        <a:xfrm>
          <a:off x="10515600" y="6306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111125</xdr:rowOff>
    </xdr:from>
    <xdr:to>
      <xdr:col>55</xdr:col>
      <xdr:colOff>50800</xdr:colOff>
      <xdr:row>38</xdr:row>
      <xdr:rowOff>41275</xdr:rowOff>
    </xdr:to>
    <xdr:sp macro="" textlink="">
      <xdr:nvSpPr>
        <xdr:cNvPr id="111" name="フローチャート: 判断 110"/>
        <xdr:cNvSpPr/>
      </xdr:nvSpPr>
      <xdr:spPr>
        <a:xfrm>
          <a:off x="10426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99695</xdr:rowOff>
    </xdr:from>
    <xdr:to>
      <xdr:col>50</xdr:col>
      <xdr:colOff>165100</xdr:colOff>
      <xdr:row>38</xdr:row>
      <xdr:rowOff>29845</xdr:rowOff>
    </xdr:to>
    <xdr:sp macro="" textlink="">
      <xdr:nvSpPr>
        <xdr:cNvPr id="112" name="フローチャート: 判断 111"/>
        <xdr:cNvSpPr/>
      </xdr:nvSpPr>
      <xdr:spPr>
        <a:xfrm>
          <a:off x="958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76835</xdr:rowOff>
    </xdr:from>
    <xdr:to>
      <xdr:col>46</xdr:col>
      <xdr:colOff>38100</xdr:colOff>
      <xdr:row>38</xdr:row>
      <xdr:rowOff>6985</xdr:rowOff>
    </xdr:to>
    <xdr:sp macro="" textlink="">
      <xdr:nvSpPr>
        <xdr:cNvPr id="113" name="フローチャート: 判断 112"/>
        <xdr:cNvSpPr/>
      </xdr:nvSpPr>
      <xdr:spPr>
        <a:xfrm>
          <a:off x="869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111125</xdr:rowOff>
    </xdr:from>
    <xdr:to>
      <xdr:col>41</xdr:col>
      <xdr:colOff>101600</xdr:colOff>
      <xdr:row>38</xdr:row>
      <xdr:rowOff>41275</xdr:rowOff>
    </xdr:to>
    <xdr:sp macro="" textlink="">
      <xdr:nvSpPr>
        <xdr:cNvPr id="114" name="フローチャート: 判断 113"/>
        <xdr:cNvSpPr/>
      </xdr:nvSpPr>
      <xdr:spPr>
        <a:xfrm>
          <a:off x="781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133985</xdr:rowOff>
    </xdr:from>
    <xdr:to>
      <xdr:col>55</xdr:col>
      <xdr:colOff>50800</xdr:colOff>
      <xdr:row>40</xdr:row>
      <xdr:rowOff>64135</xdr:rowOff>
    </xdr:to>
    <xdr:sp macro="" textlink="">
      <xdr:nvSpPr>
        <xdr:cNvPr id="120" name="楕円 119"/>
        <xdr:cNvSpPr/>
      </xdr:nvSpPr>
      <xdr:spPr>
        <a:xfrm>
          <a:off x="104267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48912</xdr:rowOff>
    </xdr:from>
    <xdr:ext cx="469744" cy="259045"/>
    <xdr:sp macro="" textlink="">
      <xdr:nvSpPr>
        <xdr:cNvPr id="121" name="【図書館】&#10;一人当たり面積該当値テキスト"/>
        <xdr:cNvSpPr txBox="1"/>
      </xdr:nvSpPr>
      <xdr:spPr>
        <a:xfrm>
          <a:off x="10515600" y="6735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133985</xdr:rowOff>
    </xdr:from>
    <xdr:to>
      <xdr:col>50</xdr:col>
      <xdr:colOff>165100</xdr:colOff>
      <xdr:row>40</xdr:row>
      <xdr:rowOff>64135</xdr:rowOff>
    </xdr:to>
    <xdr:sp macro="" textlink="">
      <xdr:nvSpPr>
        <xdr:cNvPr id="122" name="楕円 121"/>
        <xdr:cNvSpPr/>
      </xdr:nvSpPr>
      <xdr:spPr>
        <a:xfrm>
          <a:off x="9588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xdr:rowOff>
    </xdr:from>
    <xdr:to>
      <xdr:col>55</xdr:col>
      <xdr:colOff>0</xdr:colOff>
      <xdr:row>40</xdr:row>
      <xdr:rowOff>13335</xdr:rowOff>
    </xdr:to>
    <xdr:cxnSp macro="">
      <xdr:nvCxnSpPr>
        <xdr:cNvPr id="123" name="直線コネクタ 122"/>
        <xdr:cNvCxnSpPr/>
      </xdr:nvCxnSpPr>
      <xdr:spPr>
        <a:xfrm>
          <a:off x="9639300" y="68713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4" name="楕円 123"/>
        <xdr:cNvSpPr/>
      </xdr:nvSpPr>
      <xdr:spPr>
        <a:xfrm>
          <a:off x="8699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xdr:rowOff>
    </xdr:from>
    <xdr:to>
      <xdr:col>50</xdr:col>
      <xdr:colOff>114300</xdr:colOff>
      <xdr:row>40</xdr:row>
      <xdr:rowOff>19050</xdr:rowOff>
    </xdr:to>
    <xdr:cxnSp macro="">
      <xdr:nvCxnSpPr>
        <xdr:cNvPr id="125" name="直線コネクタ 124"/>
        <xdr:cNvCxnSpPr/>
      </xdr:nvCxnSpPr>
      <xdr:spPr>
        <a:xfrm flipV="1">
          <a:off x="8750300" y="68713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145415</xdr:rowOff>
    </xdr:from>
    <xdr:to>
      <xdr:col>41</xdr:col>
      <xdr:colOff>101600</xdr:colOff>
      <xdr:row>40</xdr:row>
      <xdr:rowOff>75565</xdr:rowOff>
    </xdr:to>
    <xdr:sp macro="" textlink="">
      <xdr:nvSpPr>
        <xdr:cNvPr id="126" name="楕円 125"/>
        <xdr:cNvSpPr/>
      </xdr:nvSpPr>
      <xdr:spPr>
        <a:xfrm>
          <a:off x="78105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19050</xdr:rowOff>
    </xdr:from>
    <xdr:to>
      <xdr:col>45</xdr:col>
      <xdr:colOff>177800</xdr:colOff>
      <xdr:row>40</xdr:row>
      <xdr:rowOff>24765</xdr:rowOff>
    </xdr:to>
    <xdr:cxnSp macro="">
      <xdr:nvCxnSpPr>
        <xdr:cNvPr id="127" name="直線コネクタ 126"/>
        <xdr:cNvCxnSpPr/>
      </xdr:nvCxnSpPr>
      <xdr:spPr>
        <a:xfrm flipV="1">
          <a:off x="7861300" y="68770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46372</xdr:rowOff>
    </xdr:from>
    <xdr:ext cx="469744" cy="259045"/>
    <xdr:sp macro="" textlink="">
      <xdr:nvSpPr>
        <xdr:cNvPr id="128" name="n_1aveValue【図書館】&#10;一人当たり面積"/>
        <xdr:cNvSpPr txBox="1"/>
      </xdr:nvSpPr>
      <xdr:spPr>
        <a:xfrm>
          <a:off x="93917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23512</xdr:rowOff>
    </xdr:from>
    <xdr:ext cx="469744" cy="259045"/>
    <xdr:sp macro="" textlink="">
      <xdr:nvSpPr>
        <xdr:cNvPr id="129" name="n_2aveValue【図書館】&#10;一人当たり面積"/>
        <xdr:cNvSpPr txBox="1"/>
      </xdr:nvSpPr>
      <xdr:spPr>
        <a:xfrm>
          <a:off x="8515427" y="619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57802</xdr:rowOff>
    </xdr:from>
    <xdr:ext cx="469744" cy="259045"/>
    <xdr:sp macro="" textlink="">
      <xdr:nvSpPr>
        <xdr:cNvPr id="130" name="n_3aveValue【図書館】&#10;一人当たり面積"/>
        <xdr:cNvSpPr txBox="1"/>
      </xdr:nvSpPr>
      <xdr:spPr>
        <a:xfrm>
          <a:off x="76264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55262</xdr:rowOff>
    </xdr:from>
    <xdr:ext cx="469744" cy="259045"/>
    <xdr:sp macro="" textlink="">
      <xdr:nvSpPr>
        <xdr:cNvPr id="131" name="n_1mainValue【図書館】&#10;一人当たり面積"/>
        <xdr:cNvSpPr txBox="1"/>
      </xdr:nvSpPr>
      <xdr:spPr>
        <a:xfrm>
          <a:off x="9391727" y="691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32" name="n_2mainValue【図書館】&#10;一人当たり面積"/>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66692</xdr:rowOff>
    </xdr:from>
    <xdr:ext cx="469744" cy="259045"/>
    <xdr:sp macro="" textlink="">
      <xdr:nvSpPr>
        <xdr:cNvPr id="133" name="n_3mainValue【図書館】&#10;一人当たり面積"/>
        <xdr:cNvSpPr txBox="1"/>
      </xdr:nvSpPr>
      <xdr:spPr>
        <a:xfrm>
          <a:off x="7626427" y="692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42" name="正方形/長方形 14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3" name="正方形/長方形 14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4" name="正方形/長方形 14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5" name="正方形/長方形 14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46" name="正方形/長方形 14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47" name="正方形/長方形 14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48" name="正方形/長方形 14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49" name="正方形/長方形 148"/>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0" name="正方形/長方形 1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1" name="正方形/長方形 1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2" name="正方形/長方形 1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3" name="正方形/長方形 1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4" name="正方形/長方形 1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5" name="正方形/長方形 1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6" name="正方形/長方形 1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7" name="正方形/長方形 1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8" name="テキスト ボックス 1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9" name="直線コネクタ 1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60" name="テキスト ボックス 15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61" name="直線コネクタ 16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62" name="テキスト ボックス 16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63" name="直線コネクタ 16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64" name="テキスト ボックス 16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65" name="直線コネクタ 16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66" name="テキスト ボックス 16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67" name="直線コネクタ 16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68" name="テキスト ボックス 16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9" name="直線コネクタ 1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0" name="テキスト ボックス 16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49530</xdr:rowOff>
    </xdr:to>
    <xdr:cxnSp macro="">
      <xdr:nvCxnSpPr>
        <xdr:cNvPr id="172" name="直線コネクタ 171"/>
        <xdr:cNvCxnSpPr/>
      </xdr:nvCxnSpPr>
      <xdr:spPr>
        <a:xfrm flipV="1">
          <a:off x="4634865" y="134112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173" name="【福祉施設】&#10;有形固定資産減価償却率最小値テキスト"/>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174" name="直線コネクタ 173"/>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75"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76" name="直線コネクタ 17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9162</xdr:rowOff>
    </xdr:from>
    <xdr:ext cx="405111" cy="259045"/>
    <xdr:sp macro="" textlink="">
      <xdr:nvSpPr>
        <xdr:cNvPr id="177" name="【福祉施設】&#10;有形固定資産減価償却率平均値テキスト"/>
        <xdr:cNvSpPr txBox="1"/>
      </xdr:nvSpPr>
      <xdr:spPr>
        <a:xfrm>
          <a:off x="4673600" y="1423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30735</xdr:rowOff>
    </xdr:from>
    <xdr:to>
      <xdr:col>24</xdr:col>
      <xdr:colOff>114300</xdr:colOff>
      <xdr:row>83</xdr:row>
      <xdr:rowOff>132335</xdr:rowOff>
    </xdr:to>
    <xdr:sp macro="" textlink="">
      <xdr:nvSpPr>
        <xdr:cNvPr id="178" name="フローチャート: 判断 177"/>
        <xdr:cNvSpPr/>
      </xdr:nvSpPr>
      <xdr:spPr>
        <a:xfrm>
          <a:off x="45847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103887</xdr:rowOff>
    </xdr:from>
    <xdr:to>
      <xdr:col>20</xdr:col>
      <xdr:colOff>38100</xdr:colOff>
      <xdr:row>84</xdr:row>
      <xdr:rowOff>34037</xdr:rowOff>
    </xdr:to>
    <xdr:sp macro="" textlink="">
      <xdr:nvSpPr>
        <xdr:cNvPr id="179" name="フローチャート: 判断 178"/>
        <xdr:cNvSpPr/>
      </xdr:nvSpPr>
      <xdr:spPr>
        <a:xfrm>
          <a:off x="3746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17018</xdr:rowOff>
    </xdr:from>
    <xdr:to>
      <xdr:col>15</xdr:col>
      <xdr:colOff>101600</xdr:colOff>
      <xdr:row>84</xdr:row>
      <xdr:rowOff>118618</xdr:rowOff>
    </xdr:to>
    <xdr:sp macro="" textlink="">
      <xdr:nvSpPr>
        <xdr:cNvPr id="180" name="フローチャート: 判断 179"/>
        <xdr:cNvSpPr/>
      </xdr:nvSpPr>
      <xdr:spPr>
        <a:xfrm>
          <a:off x="2857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5587</xdr:rowOff>
    </xdr:from>
    <xdr:to>
      <xdr:col>10</xdr:col>
      <xdr:colOff>165100</xdr:colOff>
      <xdr:row>84</xdr:row>
      <xdr:rowOff>107187</xdr:rowOff>
    </xdr:to>
    <xdr:sp macro="" textlink="">
      <xdr:nvSpPr>
        <xdr:cNvPr id="181" name="フローチャート: 判断 180"/>
        <xdr:cNvSpPr/>
      </xdr:nvSpPr>
      <xdr:spPr>
        <a:xfrm>
          <a:off x="1968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2" name="テキスト ボックス 1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3" name="テキスト ボックス 1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4" name="テキスト ボックス 1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5" name="テキスト ボックス 1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6" name="テキスト ボックス 1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187" name="楕円 186"/>
        <xdr:cNvSpPr/>
      </xdr:nvSpPr>
      <xdr:spPr>
        <a:xfrm>
          <a:off x="4584700" y="141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140479</xdr:rowOff>
    </xdr:from>
    <xdr:ext cx="405111" cy="259045"/>
    <xdr:sp macro="" textlink="">
      <xdr:nvSpPr>
        <xdr:cNvPr id="188" name="【福祉施設】&#10;有形固定資産減価償却率該当値テキスト"/>
        <xdr:cNvSpPr txBox="1"/>
      </xdr:nvSpPr>
      <xdr:spPr>
        <a:xfrm>
          <a:off x="4673600" y="14027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154178</xdr:rowOff>
    </xdr:from>
    <xdr:to>
      <xdr:col>20</xdr:col>
      <xdr:colOff>38100</xdr:colOff>
      <xdr:row>83</xdr:row>
      <xdr:rowOff>84328</xdr:rowOff>
    </xdr:to>
    <xdr:sp macro="" textlink="">
      <xdr:nvSpPr>
        <xdr:cNvPr id="189" name="楕円 188"/>
        <xdr:cNvSpPr/>
      </xdr:nvSpPr>
      <xdr:spPr>
        <a:xfrm>
          <a:off x="37465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168402</xdr:rowOff>
    </xdr:from>
    <xdr:to>
      <xdr:col>24</xdr:col>
      <xdr:colOff>63500</xdr:colOff>
      <xdr:row>83</xdr:row>
      <xdr:rowOff>33528</xdr:rowOff>
    </xdr:to>
    <xdr:cxnSp macro="">
      <xdr:nvCxnSpPr>
        <xdr:cNvPr id="190" name="直線コネクタ 189"/>
        <xdr:cNvCxnSpPr/>
      </xdr:nvCxnSpPr>
      <xdr:spPr>
        <a:xfrm flipV="1">
          <a:off x="3797300" y="1422730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19304</xdr:rowOff>
    </xdr:from>
    <xdr:to>
      <xdr:col>15</xdr:col>
      <xdr:colOff>101600</xdr:colOff>
      <xdr:row>83</xdr:row>
      <xdr:rowOff>120904</xdr:rowOff>
    </xdr:to>
    <xdr:sp macro="" textlink="">
      <xdr:nvSpPr>
        <xdr:cNvPr id="191" name="楕円 190"/>
        <xdr:cNvSpPr/>
      </xdr:nvSpPr>
      <xdr:spPr>
        <a:xfrm>
          <a:off x="2857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33528</xdr:rowOff>
    </xdr:from>
    <xdr:to>
      <xdr:col>19</xdr:col>
      <xdr:colOff>177800</xdr:colOff>
      <xdr:row>83</xdr:row>
      <xdr:rowOff>70104</xdr:rowOff>
    </xdr:to>
    <xdr:cxnSp macro="">
      <xdr:nvCxnSpPr>
        <xdr:cNvPr id="192" name="直線コネクタ 191"/>
        <xdr:cNvCxnSpPr/>
      </xdr:nvCxnSpPr>
      <xdr:spPr>
        <a:xfrm flipV="1">
          <a:off x="2908300" y="1426387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147320</xdr:rowOff>
    </xdr:from>
    <xdr:to>
      <xdr:col>10</xdr:col>
      <xdr:colOff>165100</xdr:colOff>
      <xdr:row>84</xdr:row>
      <xdr:rowOff>77470</xdr:rowOff>
    </xdr:to>
    <xdr:sp macro="" textlink="">
      <xdr:nvSpPr>
        <xdr:cNvPr id="193" name="楕円 192"/>
        <xdr:cNvSpPr/>
      </xdr:nvSpPr>
      <xdr:spPr>
        <a:xfrm>
          <a:off x="1968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70104</xdr:rowOff>
    </xdr:from>
    <xdr:to>
      <xdr:col>15</xdr:col>
      <xdr:colOff>50800</xdr:colOff>
      <xdr:row>84</xdr:row>
      <xdr:rowOff>26670</xdr:rowOff>
    </xdr:to>
    <xdr:cxnSp macro="">
      <xdr:nvCxnSpPr>
        <xdr:cNvPr id="194" name="直線コネクタ 193"/>
        <xdr:cNvCxnSpPr/>
      </xdr:nvCxnSpPr>
      <xdr:spPr>
        <a:xfrm flipV="1">
          <a:off x="2019300" y="1430045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25164</xdr:rowOff>
    </xdr:from>
    <xdr:ext cx="405111" cy="259045"/>
    <xdr:sp macro="" textlink="">
      <xdr:nvSpPr>
        <xdr:cNvPr id="195" name="n_1aveValue【福祉施設】&#10;有形固定資産減価償却率"/>
        <xdr:cNvSpPr txBox="1"/>
      </xdr:nvSpPr>
      <xdr:spPr>
        <a:xfrm>
          <a:off x="35820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109745</xdr:rowOff>
    </xdr:from>
    <xdr:ext cx="405111" cy="259045"/>
    <xdr:sp macro="" textlink="">
      <xdr:nvSpPr>
        <xdr:cNvPr id="196" name="n_2aveValue【福祉施設】&#10;有形固定資産減価償却率"/>
        <xdr:cNvSpPr txBox="1"/>
      </xdr:nvSpPr>
      <xdr:spPr>
        <a:xfrm>
          <a:off x="2705744" y="1451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98314</xdr:rowOff>
    </xdr:from>
    <xdr:ext cx="405111" cy="259045"/>
    <xdr:sp macro="" textlink="">
      <xdr:nvSpPr>
        <xdr:cNvPr id="197" name="n_3aveValue【福祉施設】&#10;有形固定資産減価償却率"/>
        <xdr:cNvSpPr txBox="1"/>
      </xdr:nvSpPr>
      <xdr:spPr>
        <a:xfrm>
          <a:off x="1816744"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100855</xdr:rowOff>
    </xdr:from>
    <xdr:ext cx="405111" cy="259045"/>
    <xdr:sp macro="" textlink="">
      <xdr:nvSpPr>
        <xdr:cNvPr id="198" name="n_1mainValue【福祉施設】&#10;有形固定資産減価償却率"/>
        <xdr:cNvSpPr txBox="1"/>
      </xdr:nvSpPr>
      <xdr:spPr>
        <a:xfrm>
          <a:off x="3582044" y="1398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137431</xdr:rowOff>
    </xdr:from>
    <xdr:ext cx="405111" cy="259045"/>
    <xdr:sp macro="" textlink="">
      <xdr:nvSpPr>
        <xdr:cNvPr id="199" name="n_2mainValue【福祉施設】&#10;有形固定資産減価償却率"/>
        <xdr:cNvSpPr txBox="1"/>
      </xdr:nvSpPr>
      <xdr:spPr>
        <a:xfrm>
          <a:off x="2705744" y="1402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93997</xdr:rowOff>
    </xdr:from>
    <xdr:ext cx="405111" cy="259045"/>
    <xdr:sp macro="" textlink="">
      <xdr:nvSpPr>
        <xdr:cNvPr id="200" name="n_3mainValue【福祉施設】&#10;有形固定資産減価償却率"/>
        <xdr:cNvSpPr txBox="1"/>
      </xdr:nvSpPr>
      <xdr:spPr>
        <a:xfrm>
          <a:off x="1816744" y="1415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1" name="正方形/長方形 2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2" name="正方形/長方形 2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3" name="正方形/長方形 2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4" name="正方形/長方形 2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5" name="正方形/長方形 2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6" name="正方形/長方形 2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7" name="正方形/長方形 2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8" name="正方形/長方形 2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9" name="テキスト ボックス 2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0" name="直線コネクタ 2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1" name="直線コネクタ 21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2" name="テキスト ボックス 21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3" name="直線コネクタ 21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4" name="テキスト ボックス 21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5" name="直線コネクタ 21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6" name="テキスト ボックス 21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7" name="直線コネクタ 21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8" name="テキスト ボックス 21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9" name="直線コネクタ 21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0" name="テキスト ボックス 21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1" name="直線コネクタ 22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2" name="テキスト ボックス 22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3" name="直線コネクタ 2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4" name="テキスト ボックス 22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64226</xdr:rowOff>
    </xdr:from>
    <xdr:to>
      <xdr:col>54</xdr:col>
      <xdr:colOff>189865</xdr:colOff>
      <xdr:row>86</xdr:row>
      <xdr:rowOff>136071</xdr:rowOff>
    </xdr:to>
    <xdr:cxnSp macro="">
      <xdr:nvCxnSpPr>
        <xdr:cNvPr id="226" name="直線コネクタ 225"/>
        <xdr:cNvCxnSpPr/>
      </xdr:nvCxnSpPr>
      <xdr:spPr>
        <a:xfrm flipV="1">
          <a:off x="10476865" y="13265876"/>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227"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228" name="直線コネクタ 227"/>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10903</xdr:rowOff>
    </xdr:from>
    <xdr:ext cx="469744" cy="259045"/>
    <xdr:sp macro="" textlink="">
      <xdr:nvSpPr>
        <xdr:cNvPr id="229" name="【福祉施設】&#10;一人当たり面積最大値テキスト"/>
        <xdr:cNvSpPr txBox="1"/>
      </xdr:nvSpPr>
      <xdr:spPr>
        <a:xfrm>
          <a:off x="10515600" y="1304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64226</xdr:rowOff>
    </xdr:from>
    <xdr:to>
      <xdr:col>55</xdr:col>
      <xdr:colOff>88900</xdr:colOff>
      <xdr:row>77</xdr:row>
      <xdr:rowOff>64226</xdr:rowOff>
    </xdr:to>
    <xdr:cxnSp macro="">
      <xdr:nvCxnSpPr>
        <xdr:cNvPr id="230" name="直線コネクタ 229"/>
        <xdr:cNvCxnSpPr/>
      </xdr:nvCxnSpPr>
      <xdr:spPr>
        <a:xfrm>
          <a:off x="10388600" y="1326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160400</xdr:rowOff>
    </xdr:from>
    <xdr:ext cx="469744" cy="259045"/>
    <xdr:sp macro="" textlink="">
      <xdr:nvSpPr>
        <xdr:cNvPr id="231" name="【福祉施設】&#10;一人当たり面積平均値テキスト"/>
        <xdr:cNvSpPr txBox="1"/>
      </xdr:nvSpPr>
      <xdr:spPr>
        <a:xfrm>
          <a:off x="10515600" y="14219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137523</xdr:rowOff>
    </xdr:from>
    <xdr:to>
      <xdr:col>55</xdr:col>
      <xdr:colOff>50800</xdr:colOff>
      <xdr:row>84</xdr:row>
      <xdr:rowOff>67673</xdr:rowOff>
    </xdr:to>
    <xdr:sp macro="" textlink="">
      <xdr:nvSpPr>
        <xdr:cNvPr id="232" name="フローチャート: 判断 231"/>
        <xdr:cNvSpPr/>
      </xdr:nvSpPr>
      <xdr:spPr>
        <a:xfrm>
          <a:off x="10426700" y="143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168548</xdr:rowOff>
    </xdr:from>
    <xdr:to>
      <xdr:col>50</xdr:col>
      <xdr:colOff>165100</xdr:colOff>
      <xdr:row>84</xdr:row>
      <xdr:rowOff>98698</xdr:rowOff>
    </xdr:to>
    <xdr:sp macro="" textlink="">
      <xdr:nvSpPr>
        <xdr:cNvPr id="233" name="フローチャート: 判断 232"/>
        <xdr:cNvSpPr/>
      </xdr:nvSpPr>
      <xdr:spPr>
        <a:xfrm>
          <a:off x="9588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26488</xdr:rowOff>
    </xdr:from>
    <xdr:to>
      <xdr:col>46</xdr:col>
      <xdr:colOff>38100</xdr:colOff>
      <xdr:row>84</xdr:row>
      <xdr:rowOff>128088</xdr:rowOff>
    </xdr:to>
    <xdr:sp macro="" textlink="">
      <xdr:nvSpPr>
        <xdr:cNvPr id="234" name="フローチャート: 判断 233"/>
        <xdr:cNvSpPr/>
      </xdr:nvSpPr>
      <xdr:spPr>
        <a:xfrm>
          <a:off x="8699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57513</xdr:rowOff>
    </xdr:from>
    <xdr:to>
      <xdr:col>41</xdr:col>
      <xdr:colOff>101600</xdr:colOff>
      <xdr:row>83</xdr:row>
      <xdr:rowOff>159113</xdr:rowOff>
    </xdr:to>
    <xdr:sp macro="" textlink="">
      <xdr:nvSpPr>
        <xdr:cNvPr id="235" name="フローチャート: 判断 234"/>
        <xdr:cNvSpPr/>
      </xdr:nvSpPr>
      <xdr:spPr>
        <a:xfrm>
          <a:off x="7810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6" name="テキスト ボックス 2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7" name="テキスト ボックス 2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8" name="テキスト ボックス 2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9" name="テキスト ボックス 2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0" name="テキスト ボックス 2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155484</xdr:rowOff>
    </xdr:from>
    <xdr:to>
      <xdr:col>55</xdr:col>
      <xdr:colOff>50800</xdr:colOff>
      <xdr:row>84</xdr:row>
      <xdr:rowOff>85634</xdr:rowOff>
    </xdr:to>
    <xdr:sp macro="" textlink="">
      <xdr:nvSpPr>
        <xdr:cNvPr id="241" name="楕円 240"/>
        <xdr:cNvSpPr/>
      </xdr:nvSpPr>
      <xdr:spPr>
        <a:xfrm>
          <a:off x="104267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133911</xdr:rowOff>
    </xdr:from>
    <xdr:ext cx="469744" cy="259045"/>
    <xdr:sp macro="" textlink="">
      <xdr:nvSpPr>
        <xdr:cNvPr id="242" name="【福祉施設】&#10;一人当たり面積該当値テキスト"/>
        <xdr:cNvSpPr txBox="1"/>
      </xdr:nvSpPr>
      <xdr:spPr>
        <a:xfrm>
          <a:off x="10515600" y="1436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160382</xdr:rowOff>
    </xdr:from>
    <xdr:to>
      <xdr:col>50</xdr:col>
      <xdr:colOff>165100</xdr:colOff>
      <xdr:row>84</xdr:row>
      <xdr:rowOff>90532</xdr:rowOff>
    </xdr:to>
    <xdr:sp macro="" textlink="">
      <xdr:nvSpPr>
        <xdr:cNvPr id="243" name="楕円 242"/>
        <xdr:cNvSpPr/>
      </xdr:nvSpPr>
      <xdr:spPr>
        <a:xfrm>
          <a:off x="9588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34834</xdr:rowOff>
    </xdr:from>
    <xdr:to>
      <xdr:col>55</xdr:col>
      <xdr:colOff>0</xdr:colOff>
      <xdr:row>84</xdr:row>
      <xdr:rowOff>39732</xdr:rowOff>
    </xdr:to>
    <xdr:cxnSp macro="">
      <xdr:nvCxnSpPr>
        <xdr:cNvPr id="244" name="直線コネクタ 243"/>
        <xdr:cNvCxnSpPr/>
      </xdr:nvCxnSpPr>
      <xdr:spPr>
        <a:xfrm flipV="1">
          <a:off x="9639300" y="14436634"/>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245" name="楕円 244"/>
        <xdr:cNvSpPr/>
      </xdr:nvSpPr>
      <xdr:spPr>
        <a:xfrm>
          <a:off x="8699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39732</xdr:rowOff>
    </xdr:from>
    <xdr:to>
      <xdr:col>50</xdr:col>
      <xdr:colOff>114300</xdr:colOff>
      <xdr:row>84</xdr:row>
      <xdr:rowOff>49530</xdr:rowOff>
    </xdr:to>
    <xdr:cxnSp macro="">
      <xdr:nvCxnSpPr>
        <xdr:cNvPr id="246" name="直線コネクタ 245"/>
        <xdr:cNvCxnSpPr/>
      </xdr:nvCxnSpPr>
      <xdr:spPr>
        <a:xfrm flipV="1">
          <a:off x="8750300" y="1444153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62412</xdr:rowOff>
    </xdr:from>
    <xdr:to>
      <xdr:col>41</xdr:col>
      <xdr:colOff>101600</xdr:colOff>
      <xdr:row>85</xdr:row>
      <xdr:rowOff>164012</xdr:rowOff>
    </xdr:to>
    <xdr:sp macro="" textlink="">
      <xdr:nvSpPr>
        <xdr:cNvPr id="247" name="楕円 246"/>
        <xdr:cNvSpPr/>
      </xdr:nvSpPr>
      <xdr:spPr>
        <a:xfrm>
          <a:off x="7810500" y="146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49530</xdr:rowOff>
    </xdr:from>
    <xdr:to>
      <xdr:col>45</xdr:col>
      <xdr:colOff>177800</xdr:colOff>
      <xdr:row>85</xdr:row>
      <xdr:rowOff>113212</xdr:rowOff>
    </xdr:to>
    <xdr:cxnSp macro="">
      <xdr:nvCxnSpPr>
        <xdr:cNvPr id="248" name="直線コネクタ 247"/>
        <xdr:cNvCxnSpPr/>
      </xdr:nvCxnSpPr>
      <xdr:spPr>
        <a:xfrm flipV="1">
          <a:off x="7861300" y="14451330"/>
          <a:ext cx="8890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89825</xdr:rowOff>
    </xdr:from>
    <xdr:ext cx="469744" cy="259045"/>
    <xdr:sp macro="" textlink="">
      <xdr:nvSpPr>
        <xdr:cNvPr id="249" name="n_1aveValue【福祉施設】&#10;一人当たり面積"/>
        <xdr:cNvSpPr txBox="1"/>
      </xdr:nvSpPr>
      <xdr:spPr>
        <a:xfrm>
          <a:off x="9391727" y="1449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119215</xdr:rowOff>
    </xdr:from>
    <xdr:ext cx="469744" cy="259045"/>
    <xdr:sp macro="" textlink="">
      <xdr:nvSpPr>
        <xdr:cNvPr id="250" name="n_2aveValue【福祉施設】&#10;一人当たり面積"/>
        <xdr:cNvSpPr txBox="1"/>
      </xdr:nvSpPr>
      <xdr:spPr>
        <a:xfrm>
          <a:off x="8515427" y="145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4190</xdr:rowOff>
    </xdr:from>
    <xdr:ext cx="469744" cy="259045"/>
    <xdr:sp macro="" textlink="">
      <xdr:nvSpPr>
        <xdr:cNvPr id="251" name="n_3aveValue【福祉施設】&#10;一人当たり面積"/>
        <xdr:cNvSpPr txBox="1"/>
      </xdr:nvSpPr>
      <xdr:spPr>
        <a:xfrm>
          <a:off x="7626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107059</xdr:rowOff>
    </xdr:from>
    <xdr:ext cx="469744" cy="259045"/>
    <xdr:sp macro="" textlink="">
      <xdr:nvSpPr>
        <xdr:cNvPr id="252" name="n_1mainValue【福祉施設】&#10;一人当たり面積"/>
        <xdr:cNvSpPr txBox="1"/>
      </xdr:nvSpPr>
      <xdr:spPr>
        <a:xfrm>
          <a:off x="9391727" y="1416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116857</xdr:rowOff>
    </xdr:from>
    <xdr:ext cx="469744" cy="259045"/>
    <xdr:sp macro="" textlink="">
      <xdr:nvSpPr>
        <xdr:cNvPr id="253" name="n_2mainValue【福祉施設】&#10;一人当たり面積"/>
        <xdr:cNvSpPr txBox="1"/>
      </xdr:nvSpPr>
      <xdr:spPr>
        <a:xfrm>
          <a:off x="8515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155139</xdr:rowOff>
    </xdr:from>
    <xdr:ext cx="469744" cy="259045"/>
    <xdr:sp macro="" textlink="">
      <xdr:nvSpPr>
        <xdr:cNvPr id="254" name="n_3mainValue【福祉施設】&#10;一人当たり面積"/>
        <xdr:cNvSpPr txBox="1"/>
      </xdr:nvSpPr>
      <xdr:spPr>
        <a:xfrm>
          <a:off x="7626427" y="1472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5" name="正方形/長方形 2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6" name="正方形/長方形 2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7" name="正方形/長方形 2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8" name="正方形/長方形 2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9" name="正方形/長方形 2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0" name="正方形/長方形 2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1" name="正方形/長方形 2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正方形/長方形 26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3" name="正方形/長方形 2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4" name="正方形/長方形 2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5" name="正方形/長方形 2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6" name="正方形/長方形 2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7" name="正方形/長方形 2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8" name="正方形/長方形 2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9" name="正方形/長方形 2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0" name="正方形/長方形 26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1" name="正方形/長方形 2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2" name="正方形/長方形 2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3" name="正方形/長方形 2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4" name="正方形/長方形 2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5" name="正方形/長方形 2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6" name="正方形/長方形 2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7" name="正方形/長方形 2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8" name="正方形/長方形 2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9" name="テキスト ボックス 2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0" name="直線コネクタ 2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1" name="テキスト ボックス 28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2" name="直線コネクタ 2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3" name="テキスト ボックス 28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4" name="直線コネクタ 2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5" name="テキスト ボックス 2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6" name="直線コネクタ 2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7" name="テキスト ボックス 2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8" name="直線コネクタ 2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9" name="テキスト ボックス 2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0" name="直線コネクタ 2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1" name="テキスト ボックス 29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2" name="直線コネクタ 2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3" name="テキスト ボックス 29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9525</xdr:rowOff>
    </xdr:to>
    <xdr:cxnSp macro="">
      <xdr:nvCxnSpPr>
        <xdr:cNvPr id="295" name="直線コネクタ 294"/>
        <xdr:cNvCxnSpPr/>
      </xdr:nvCxnSpPr>
      <xdr:spPr>
        <a:xfrm flipV="1">
          <a:off x="16318864" y="5909310"/>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296" name="【一般廃棄物処理施設】&#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297" name="直線コネクタ 296"/>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298" name="【一般廃棄物処理施設】&#10;有形固定資産減価償却率最大値テキスト"/>
        <xdr:cNvSpPr txBox="1"/>
      </xdr:nvSpPr>
      <xdr:spPr>
        <a:xfrm>
          <a:off x="16357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299" name="直線コネクタ 298"/>
        <xdr:cNvCxnSpPr/>
      </xdr:nvCxnSpPr>
      <xdr:spPr>
        <a:xfrm>
          <a:off x="16230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139082</xdr:rowOff>
    </xdr:from>
    <xdr:ext cx="405111" cy="259045"/>
    <xdr:sp macro="" textlink="">
      <xdr:nvSpPr>
        <xdr:cNvPr id="300" name="【一般廃棄物処理施設】&#10;有形固定資産減価償却率平均値テキスト"/>
        <xdr:cNvSpPr txBox="1"/>
      </xdr:nvSpPr>
      <xdr:spPr>
        <a:xfrm>
          <a:off x="16357600" y="631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160655</xdr:rowOff>
    </xdr:from>
    <xdr:to>
      <xdr:col>85</xdr:col>
      <xdr:colOff>177800</xdr:colOff>
      <xdr:row>37</xdr:row>
      <xdr:rowOff>90805</xdr:rowOff>
    </xdr:to>
    <xdr:sp macro="" textlink="">
      <xdr:nvSpPr>
        <xdr:cNvPr id="301" name="フローチャート: 判断 300"/>
        <xdr:cNvSpPr/>
      </xdr:nvSpPr>
      <xdr:spPr>
        <a:xfrm>
          <a:off x="162687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302" name="フローチャート: 判断 301"/>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303" name="フローチャート: 判断 302"/>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153035</xdr:rowOff>
    </xdr:from>
    <xdr:to>
      <xdr:col>72</xdr:col>
      <xdr:colOff>38100</xdr:colOff>
      <xdr:row>38</xdr:row>
      <xdr:rowOff>83185</xdr:rowOff>
    </xdr:to>
    <xdr:sp macro="" textlink="">
      <xdr:nvSpPr>
        <xdr:cNvPr id="304" name="フローチャート: 判断 303"/>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5" name="テキスト ボックス 3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6" name="テキスト ボックス 3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7" name="テキスト ボックス 3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8" name="テキスト ボックス 3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9" name="テキスト ボックス 3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103505</xdr:rowOff>
    </xdr:from>
    <xdr:to>
      <xdr:col>85</xdr:col>
      <xdr:colOff>177800</xdr:colOff>
      <xdr:row>36</xdr:row>
      <xdr:rowOff>33655</xdr:rowOff>
    </xdr:to>
    <xdr:sp macro="" textlink="">
      <xdr:nvSpPr>
        <xdr:cNvPr id="310" name="楕円 309"/>
        <xdr:cNvSpPr/>
      </xdr:nvSpPr>
      <xdr:spPr>
        <a:xfrm>
          <a:off x="16268700" y="610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126382</xdr:rowOff>
    </xdr:from>
    <xdr:ext cx="405111" cy="259045"/>
    <xdr:sp macro="" textlink="">
      <xdr:nvSpPr>
        <xdr:cNvPr id="311" name="【一般廃棄物処理施設】&#10;有形固定資産減価償却率該当値テキスト"/>
        <xdr:cNvSpPr txBox="1"/>
      </xdr:nvSpPr>
      <xdr:spPr>
        <a:xfrm>
          <a:off x="16357600"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145415</xdr:rowOff>
    </xdr:from>
    <xdr:to>
      <xdr:col>81</xdr:col>
      <xdr:colOff>101600</xdr:colOff>
      <xdr:row>36</xdr:row>
      <xdr:rowOff>75565</xdr:rowOff>
    </xdr:to>
    <xdr:sp macro="" textlink="">
      <xdr:nvSpPr>
        <xdr:cNvPr id="312" name="楕円 311"/>
        <xdr:cNvSpPr/>
      </xdr:nvSpPr>
      <xdr:spPr>
        <a:xfrm>
          <a:off x="154305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154305</xdr:rowOff>
    </xdr:from>
    <xdr:to>
      <xdr:col>85</xdr:col>
      <xdr:colOff>127000</xdr:colOff>
      <xdr:row>36</xdr:row>
      <xdr:rowOff>24765</xdr:rowOff>
    </xdr:to>
    <xdr:cxnSp macro="">
      <xdr:nvCxnSpPr>
        <xdr:cNvPr id="313" name="直線コネクタ 312"/>
        <xdr:cNvCxnSpPr/>
      </xdr:nvCxnSpPr>
      <xdr:spPr>
        <a:xfrm flipV="1">
          <a:off x="15481300" y="61550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164465</xdr:rowOff>
    </xdr:from>
    <xdr:to>
      <xdr:col>76</xdr:col>
      <xdr:colOff>165100</xdr:colOff>
      <xdr:row>36</xdr:row>
      <xdr:rowOff>94615</xdr:rowOff>
    </xdr:to>
    <xdr:sp macro="" textlink="">
      <xdr:nvSpPr>
        <xdr:cNvPr id="314" name="楕円 313"/>
        <xdr:cNvSpPr/>
      </xdr:nvSpPr>
      <xdr:spPr>
        <a:xfrm>
          <a:off x="14541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24765</xdr:rowOff>
    </xdr:from>
    <xdr:to>
      <xdr:col>81</xdr:col>
      <xdr:colOff>50800</xdr:colOff>
      <xdr:row>36</xdr:row>
      <xdr:rowOff>43815</xdr:rowOff>
    </xdr:to>
    <xdr:cxnSp macro="">
      <xdr:nvCxnSpPr>
        <xdr:cNvPr id="315" name="直線コネクタ 314"/>
        <xdr:cNvCxnSpPr/>
      </xdr:nvCxnSpPr>
      <xdr:spPr>
        <a:xfrm flipV="1">
          <a:off x="14592300" y="61969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78740</xdr:rowOff>
    </xdr:from>
    <xdr:to>
      <xdr:col>72</xdr:col>
      <xdr:colOff>38100</xdr:colOff>
      <xdr:row>36</xdr:row>
      <xdr:rowOff>8890</xdr:rowOff>
    </xdr:to>
    <xdr:sp macro="" textlink="">
      <xdr:nvSpPr>
        <xdr:cNvPr id="316" name="楕円 315"/>
        <xdr:cNvSpPr/>
      </xdr:nvSpPr>
      <xdr:spPr>
        <a:xfrm>
          <a:off x="13652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129540</xdr:rowOff>
    </xdr:from>
    <xdr:to>
      <xdr:col>76</xdr:col>
      <xdr:colOff>114300</xdr:colOff>
      <xdr:row>36</xdr:row>
      <xdr:rowOff>43815</xdr:rowOff>
    </xdr:to>
    <xdr:cxnSp macro="">
      <xdr:nvCxnSpPr>
        <xdr:cNvPr id="317" name="直線コネクタ 316"/>
        <xdr:cNvCxnSpPr/>
      </xdr:nvCxnSpPr>
      <xdr:spPr>
        <a:xfrm>
          <a:off x="13703300" y="613029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60977</xdr:rowOff>
    </xdr:from>
    <xdr:ext cx="405111" cy="259045"/>
    <xdr:sp macro="" textlink="">
      <xdr:nvSpPr>
        <xdr:cNvPr id="318" name="n_1aveValue【一般廃棄物処理施設】&#10;有形固定資産減価償却率"/>
        <xdr:cNvSpPr txBox="1"/>
      </xdr:nvSpPr>
      <xdr:spPr>
        <a:xfrm>
          <a:off x="15266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319" name="n_2aveValue【一般廃棄物処理施設】&#10;有形固定資産減価償却率"/>
        <xdr:cNvSpPr txBox="1"/>
      </xdr:nvSpPr>
      <xdr:spPr>
        <a:xfrm>
          <a:off x="14389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74312</xdr:rowOff>
    </xdr:from>
    <xdr:ext cx="405111" cy="259045"/>
    <xdr:sp macro="" textlink="">
      <xdr:nvSpPr>
        <xdr:cNvPr id="320" name="n_3aveValue【一般廃棄物処理施設】&#10;有形固定資産減価償却率"/>
        <xdr:cNvSpPr txBox="1"/>
      </xdr:nvSpPr>
      <xdr:spPr>
        <a:xfrm>
          <a:off x="13500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92092</xdr:rowOff>
    </xdr:from>
    <xdr:ext cx="405111" cy="259045"/>
    <xdr:sp macro="" textlink="">
      <xdr:nvSpPr>
        <xdr:cNvPr id="321" name="n_1mainValue【一般廃棄物処理施設】&#10;有形固定資産減価償却率"/>
        <xdr:cNvSpPr txBox="1"/>
      </xdr:nvSpPr>
      <xdr:spPr>
        <a:xfrm>
          <a:off x="1526604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111142</xdr:rowOff>
    </xdr:from>
    <xdr:ext cx="405111" cy="259045"/>
    <xdr:sp macro="" textlink="">
      <xdr:nvSpPr>
        <xdr:cNvPr id="322" name="n_2mainValue【一般廃棄物処理施設】&#10;有形固定資産減価償却率"/>
        <xdr:cNvSpPr txBox="1"/>
      </xdr:nvSpPr>
      <xdr:spPr>
        <a:xfrm>
          <a:off x="14389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25417</xdr:rowOff>
    </xdr:from>
    <xdr:ext cx="405111" cy="259045"/>
    <xdr:sp macro="" textlink="">
      <xdr:nvSpPr>
        <xdr:cNvPr id="323" name="n_3mainValue【一般廃棄物処理施設】&#10;有形固定資産減価償却率"/>
        <xdr:cNvSpPr txBox="1"/>
      </xdr:nvSpPr>
      <xdr:spPr>
        <a:xfrm>
          <a:off x="13500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4" name="直線コネクタ 33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35" name="テキスト ボックス 33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6" name="直線コネクタ 33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37" name="テキスト ボックス 33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38" name="直線コネクタ 33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39" name="テキスト ボックス 33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0" name="直線コネクタ 33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1" name="テキスト ボックス 34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3" name="テキスト ボックス 34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31070</xdr:rowOff>
    </xdr:from>
    <xdr:to>
      <xdr:col>116</xdr:col>
      <xdr:colOff>62864</xdr:colOff>
      <xdr:row>41</xdr:row>
      <xdr:rowOff>72922</xdr:rowOff>
    </xdr:to>
    <xdr:cxnSp macro="">
      <xdr:nvCxnSpPr>
        <xdr:cNvPr id="345" name="直線コネクタ 344"/>
        <xdr:cNvCxnSpPr/>
      </xdr:nvCxnSpPr>
      <xdr:spPr>
        <a:xfrm flipV="1">
          <a:off x="22160864" y="5688920"/>
          <a:ext cx="0" cy="1413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76749</xdr:rowOff>
    </xdr:from>
    <xdr:ext cx="534377" cy="259045"/>
    <xdr:sp macro="" textlink="">
      <xdr:nvSpPr>
        <xdr:cNvPr id="346" name="【一般廃棄物処理施設】&#10;一人当たり有形固定資産（償却資産）額最小値テキスト"/>
        <xdr:cNvSpPr txBox="1"/>
      </xdr:nvSpPr>
      <xdr:spPr>
        <a:xfrm>
          <a:off x="22199600" y="71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72922</xdr:rowOff>
    </xdr:from>
    <xdr:to>
      <xdr:col>116</xdr:col>
      <xdr:colOff>152400</xdr:colOff>
      <xdr:row>41</xdr:row>
      <xdr:rowOff>72922</xdr:rowOff>
    </xdr:to>
    <xdr:cxnSp macro="">
      <xdr:nvCxnSpPr>
        <xdr:cNvPr id="347" name="直線コネクタ 346"/>
        <xdr:cNvCxnSpPr/>
      </xdr:nvCxnSpPr>
      <xdr:spPr>
        <a:xfrm>
          <a:off x="22072600" y="710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149197</xdr:rowOff>
    </xdr:from>
    <xdr:ext cx="599010" cy="259045"/>
    <xdr:sp macro="" textlink="">
      <xdr:nvSpPr>
        <xdr:cNvPr id="348" name="【一般廃棄物処理施設】&#10;一人当たり有形固定資産（償却資産）額最大値テキスト"/>
        <xdr:cNvSpPr txBox="1"/>
      </xdr:nvSpPr>
      <xdr:spPr>
        <a:xfrm>
          <a:off x="22199600" y="546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31070</xdr:rowOff>
    </xdr:from>
    <xdr:to>
      <xdr:col>116</xdr:col>
      <xdr:colOff>152400</xdr:colOff>
      <xdr:row>33</xdr:row>
      <xdr:rowOff>31070</xdr:rowOff>
    </xdr:to>
    <xdr:cxnSp macro="">
      <xdr:nvCxnSpPr>
        <xdr:cNvPr id="349" name="直線コネクタ 348"/>
        <xdr:cNvCxnSpPr/>
      </xdr:nvCxnSpPr>
      <xdr:spPr>
        <a:xfrm>
          <a:off x="22072600" y="568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131624</xdr:rowOff>
    </xdr:from>
    <xdr:ext cx="599010" cy="259045"/>
    <xdr:sp macro="" textlink="">
      <xdr:nvSpPr>
        <xdr:cNvPr id="350" name="【一般廃棄物処理施設】&#10;一人当たり有形固定資産（償却資産）額平均値テキスト"/>
        <xdr:cNvSpPr txBox="1"/>
      </xdr:nvSpPr>
      <xdr:spPr>
        <a:xfrm>
          <a:off x="22199600" y="64752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153196</xdr:rowOff>
    </xdr:from>
    <xdr:to>
      <xdr:col>116</xdr:col>
      <xdr:colOff>114300</xdr:colOff>
      <xdr:row>38</xdr:row>
      <xdr:rowOff>83347</xdr:rowOff>
    </xdr:to>
    <xdr:sp macro="" textlink="">
      <xdr:nvSpPr>
        <xdr:cNvPr id="351" name="フローチャート: 判断 350"/>
        <xdr:cNvSpPr/>
      </xdr:nvSpPr>
      <xdr:spPr>
        <a:xfrm>
          <a:off x="22110700" y="64968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15072</xdr:rowOff>
    </xdr:from>
    <xdr:to>
      <xdr:col>112</xdr:col>
      <xdr:colOff>38100</xdr:colOff>
      <xdr:row>38</xdr:row>
      <xdr:rowOff>116672</xdr:rowOff>
    </xdr:to>
    <xdr:sp macro="" textlink="">
      <xdr:nvSpPr>
        <xdr:cNvPr id="352" name="フローチャート: 判断 351"/>
        <xdr:cNvSpPr/>
      </xdr:nvSpPr>
      <xdr:spPr>
        <a:xfrm>
          <a:off x="21272500" y="653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75385</xdr:rowOff>
    </xdr:from>
    <xdr:to>
      <xdr:col>107</xdr:col>
      <xdr:colOff>101600</xdr:colOff>
      <xdr:row>39</xdr:row>
      <xdr:rowOff>5535</xdr:rowOff>
    </xdr:to>
    <xdr:sp macro="" textlink="">
      <xdr:nvSpPr>
        <xdr:cNvPr id="353" name="フローチャート: 判断 352"/>
        <xdr:cNvSpPr/>
      </xdr:nvSpPr>
      <xdr:spPr>
        <a:xfrm>
          <a:off x="20383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167406</xdr:rowOff>
    </xdr:from>
    <xdr:to>
      <xdr:col>102</xdr:col>
      <xdr:colOff>165100</xdr:colOff>
      <xdr:row>39</xdr:row>
      <xdr:rowOff>97556</xdr:rowOff>
    </xdr:to>
    <xdr:sp macro="" textlink="">
      <xdr:nvSpPr>
        <xdr:cNvPr id="354" name="フローチャート: 判断 353"/>
        <xdr:cNvSpPr/>
      </xdr:nvSpPr>
      <xdr:spPr>
        <a:xfrm>
          <a:off x="19494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151720</xdr:rowOff>
    </xdr:from>
    <xdr:to>
      <xdr:col>116</xdr:col>
      <xdr:colOff>114300</xdr:colOff>
      <xdr:row>33</xdr:row>
      <xdr:rowOff>81870</xdr:rowOff>
    </xdr:to>
    <xdr:sp macro="" textlink="">
      <xdr:nvSpPr>
        <xdr:cNvPr id="360" name="楕円 359"/>
        <xdr:cNvSpPr/>
      </xdr:nvSpPr>
      <xdr:spPr>
        <a:xfrm>
          <a:off x="22110700" y="56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104747</xdr:rowOff>
    </xdr:from>
    <xdr:ext cx="599010" cy="259045"/>
    <xdr:sp macro="" textlink="">
      <xdr:nvSpPr>
        <xdr:cNvPr id="361" name="【一般廃棄物処理施設】&#10;一人当たり有形固定資産（償却資産）額該当値テキスト"/>
        <xdr:cNvSpPr txBox="1"/>
      </xdr:nvSpPr>
      <xdr:spPr>
        <a:xfrm>
          <a:off x="22199600" y="559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59640</xdr:rowOff>
    </xdr:from>
    <xdr:to>
      <xdr:col>112</xdr:col>
      <xdr:colOff>38100</xdr:colOff>
      <xdr:row>33</xdr:row>
      <xdr:rowOff>161240</xdr:rowOff>
    </xdr:to>
    <xdr:sp macro="" textlink="">
      <xdr:nvSpPr>
        <xdr:cNvPr id="362" name="楕円 361"/>
        <xdr:cNvSpPr/>
      </xdr:nvSpPr>
      <xdr:spPr>
        <a:xfrm>
          <a:off x="21272500" y="571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31070</xdr:rowOff>
    </xdr:from>
    <xdr:to>
      <xdr:col>116</xdr:col>
      <xdr:colOff>63500</xdr:colOff>
      <xdr:row>33</xdr:row>
      <xdr:rowOff>110440</xdr:rowOff>
    </xdr:to>
    <xdr:cxnSp macro="">
      <xdr:nvCxnSpPr>
        <xdr:cNvPr id="363" name="直線コネクタ 362"/>
        <xdr:cNvCxnSpPr/>
      </xdr:nvCxnSpPr>
      <xdr:spPr>
        <a:xfrm flipV="1">
          <a:off x="21323300" y="5688920"/>
          <a:ext cx="838200" cy="7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97263</xdr:rowOff>
    </xdr:from>
    <xdr:to>
      <xdr:col>107</xdr:col>
      <xdr:colOff>101600</xdr:colOff>
      <xdr:row>36</xdr:row>
      <xdr:rowOff>27413</xdr:rowOff>
    </xdr:to>
    <xdr:sp macro="" textlink="">
      <xdr:nvSpPr>
        <xdr:cNvPr id="364" name="楕円 363"/>
        <xdr:cNvSpPr/>
      </xdr:nvSpPr>
      <xdr:spPr>
        <a:xfrm>
          <a:off x="20383500" y="609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110440</xdr:rowOff>
    </xdr:from>
    <xdr:to>
      <xdr:col>111</xdr:col>
      <xdr:colOff>177800</xdr:colOff>
      <xdr:row>35</xdr:row>
      <xdr:rowOff>148063</xdr:rowOff>
    </xdr:to>
    <xdr:cxnSp macro="">
      <xdr:nvCxnSpPr>
        <xdr:cNvPr id="365" name="直線コネクタ 364"/>
        <xdr:cNvCxnSpPr/>
      </xdr:nvCxnSpPr>
      <xdr:spPr>
        <a:xfrm flipV="1">
          <a:off x="20434300" y="5768290"/>
          <a:ext cx="889000" cy="38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142535</xdr:rowOff>
    </xdr:from>
    <xdr:to>
      <xdr:col>102</xdr:col>
      <xdr:colOff>165100</xdr:colOff>
      <xdr:row>38</xdr:row>
      <xdr:rowOff>72685</xdr:rowOff>
    </xdr:to>
    <xdr:sp macro="" textlink="">
      <xdr:nvSpPr>
        <xdr:cNvPr id="366" name="楕円 365"/>
        <xdr:cNvSpPr/>
      </xdr:nvSpPr>
      <xdr:spPr>
        <a:xfrm>
          <a:off x="19494500" y="648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148063</xdr:rowOff>
    </xdr:from>
    <xdr:to>
      <xdr:col>107</xdr:col>
      <xdr:colOff>50800</xdr:colOff>
      <xdr:row>38</xdr:row>
      <xdr:rowOff>21885</xdr:rowOff>
    </xdr:to>
    <xdr:cxnSp macro="">
      <xdr:nvCxnSpPr>
        <xdr:cNvPr id="367" name="直線コネクタ 366"/>
        <xdr:cNvCxnSpPr/>
      </xdr:nvCxnSpPr>
      <xdr:spPr>
        <a:xfrm flipV="1">
          <a:off x="19545300" y="6148813"/>
          <a:ext cx="889000" cy="38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107799</xdr:rowOff>
    </xdr:from>
    <xdr:ext cx="599010" cy="259045"/>
    <xdr:sp macro="" textlink="">
      <xdr:nvSpPr>
        <xdr:cNvPr id="368" name="n_1aveValue【一般廃棄物処理施設】&#10;一人当たり有形固定資産（償却資産）額"/>
        <xdr:cNvSpPr txBox="1"/>
      </xdr:nvSpPr>
      <xdr:spPr>
        <a:xfrm>
          <a:off x="21011095" y="662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168112</xdr:rowOff>
    </xdr:from>
    <xdr:ext cx="599010" cy="259045"/>
    <xdr:sp macro="" textlink="">
      <xdr:nvSpPr>
        <xdr:cNvPr id="369" name="n_2aveValue【一般廃棄物処理施設】&#10;一人当たり有形固定資産（償却資産）額"/>
        <xdr:cNvSpPr txBox="1"/>
      </xdr:nvSpPr>
      <xdr:spPr>
        <a:xfrm>
          <a:off x="20134795" y="668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88683</xdr:rowOff>
    </xdr:from>
    <xdr:ext cx="534377" cy="259045"/>
    <xdr:sp macro="" textlink="">
      <xdr:nvSpPr>
        <xdr:cNvPr id="370" name="n_3aveValue【一般廃棄物処理施設】&#10;一人当たり有形固定資産（償却資産）額"/>
        <xdr:cNvSpPr txBox="1"/>
      </xdr:nvSpPr>
      <xdr:spPr>
        <a:xfrm>
          <a:off x="19278111" y="67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6317</xdr:rowOff>
    </xdr:from>
    <xdr:ext cx="599010" cy="259045"/>
    <xdr:sp macro="" textlink="">
      <xdr:nvSpPr>
        <xdr:cNvPr id="371" name="n_1mainValue【一般廃棄物処理施設】&#10;一人当たり有形固定資産（償却資産）額"/>
        <xdr:cNvSpPr txBox="1"/>
      </xdr:nvSpPr>
      <xdr:spPr>
        <a:xfrm>
          <a:off x="21011095" y="549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43940</xdr:rowOff>
    </xdr:from>
    <xdr:ext cx="599010" cy="259045"/>
    <xdr:sp macro="" textlink="">
      <xdr:nvSpPr>
        <xdr:cNvPr id="372" name="n_2mainValue【一般廃棄物処理施設】&#10;一人当たり有形固定資産（償却資産）額"/>
        <xdr:cNvSpPr txBox="1"/>
      </xdr:nvSpPr>
      <xdr:spPr>
        <a:xfrm>
          <a:off x="20134795" y="5873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89212</xdr:rowOff>
    </xdr:from>
    <xdr:ext cx="599010" cy="259045"/>
    <xdr:sp macro="" textlink="">
      <xdr:nvSpPr>
        <xdr:cNvPr id="373" name="n_3mainValue【一般廃棄物処理施設】&#10;一人当たり有形固定資産（償却資産）額"/>
        <xdr:cNvSpPr txBox="1"/>
      </xdr:nvSpPr>
      <xdr:spPr>
        <a:xfrm>
          <a:off x="19245795" y="626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4" name="正方形/長方形 3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5" name="正方形/長方形 3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6" name="正方形/長方形 3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7" name="正方形/長方形 3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8" name="正方形/長方形 3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9" name="正方形/長方形 3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0" name="正方形/長方形 3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1" name="正方形/長方形 3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2" name="テキスト ボックス 3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3" name="直線コネクタ 3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4" name="テキスト ボックス 383"/>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5" name="直線コネクタ 38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6" name="テキスト ボックス 38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7" name="直線コネクタ 38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8" name="テキスト ボックス 38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9" name="直線コネクタ 38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0" name="テキスト ボックス 38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1" name="直線コネクタ 39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2" name="テキスト ボックス 39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3" name="直線コネクタ 39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4" name="テキスト ボックス 393"/>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5" name="直線コネクタ 39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6" name="テキスト ボックス 39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125730</xdr:rowOff>
    </xdr:from>
    <xdr:to>
      <xdr:col>85</xdr:col>
      <xdr:colOff>126364</xdr:colOff>
      <xdr:row>63</xdr:row>
      <xdr:rowOff>125730</xdr:rowOff>
    </xdr:to>
    <xdr:cxnSp macro="">
      <xdr:nvCxnSpPr>
        <xdr:cNvPr id="398" name="直線コネクタ 397"/>
        <xdr:cNvCxnSpPr/>
      </xdr:nvCxnSpPr>
      <xdr:spPr>
        <a:xfrm flipV="1">
          <a:off x="16318864" y="972693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399" name="【保健センター・保健所】&#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00" name="直線コネクタ 399"/>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72407</xdr:rowOff>
    </xdr:from>
    <xdr:ext cx="405111" cy="259045"/>
    <xdr:sp macro="" textlink="">
      <xdr:nvSpPr>
        <xdr:cNvPr id="401" name="【保健センター・保健所】&#10;有形固定資産減価償却率最大値テキスト"/>
        <xdr:cNvSpPr txBox="1"/>
      </xdr:nvSpPr>
      <xdr:spPr>
        <a:xfrm>
          <a:off x="16357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402" name="直線コネクタ 401"/>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3827</xdr:rowOff>
    </xdr:from>
    <xdr:ext cx="405111" cy="259045"/>
    <xdr:sp macro="" textlink="">
      <xdr:nvSpPr>
        <xdr:cNvPr id="403" name="【保健センター・保健所】&#10;有形固定資産減価償却率平均値テキスト"/>
        <xdr:cNvSpPr txBox="1"/>
      </xdr:nvSpPr>
      <xdr:spPr>
        <a:xfrm>
          <a:off x="16357600" y="1046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404" name="フローチャート: 判断 403"/>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25400</xdr:rowOff>
    </xdr:from>
    <xdr:to>
      <xdr:col>81</xdr:col>
      <xdr:colOff>101600</xdr:colOff>
      <xdr:row>61</xdr:row>
      <xdr:rowOff>127000</xdr:rowOff>
    </xdr:to>
    <xdr:sp macro="" textlink="">
      <xdr:nvSpPr>
        <xdr:cNvPr id="405" name="フローチャート: 判断 404"/>
        <xdr:cNvSpPr/>
      </xdr:nvSpPr>
      <xdr:spPr>
        <a:xfrm>
          <a:off x="15430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71120</xdr:rowOff>
    </xdr:from>
    <xdr:to>
      <xdr:col>76</xdr:col>
      <xdr:colOff>165100</xdr:colOff>
      <xdr:row>62</xdr:row>
      <xdr:rowOff>1270</xdr:rowOff>
    </xdr:to>
    <xdr:sp macro="" textlink="">
      <xdr:nvSpPr>
        <xdr:cNvPr id="406" name="フローチャート: 判断 405"/>
        <xdr:cNvSpPr/>
      </xdr:nvSpPr>
      <xdr:spPr>
        <a:xfrm>
          <a:off x="1454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143510</xdr:rowOff>
    </xdr:from>
    <xdr:to>
      <xdr:col>72</xdr:col>
      <xdr:colOff>38100</xdr:colOff>
      <xdr:row>62</xdr:row>
      <xdr:rowOff>73660</xdr:rowOff>
    </xdr:to>
    <xdr:sp macro="" textlink="">
      <xdr:nvSpPr>
        <xdr:cNvPr id="407" name="フローチャート: 判断 406"/>
        <xdr:cNvSpPr/>
      </xdr:nvSpPr>
      <xdr:spPr>
        <a:xfrm>
          <a:off x="1365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8" name="テキスト ボックス 40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9" name="テキスト ボックス 40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0" name="テキスト ボックス 40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1" name="テキスト ボックス 41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2" name="テキスト ボックス 41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33020</xdr:rowOff>
    </xdr:from>
    <xdr:to>
      <xdr:col>85</xdr:col>
      <xdr:colOff>177800</xdr:colOff>
      <xdr:row>57</xdr:row>
      <xdr:rowOff>134620</xdr:rowOff>
    </xdr:to>
    <xdr:sp macro="" textlink="">
      <xdr:nvSpPr>
        <xdr:cNvPr id="413" name="楕円 412"/>
        <xdr:cNvSpPr/>
      </xdr:nvSpPr>
      <xdr:spPr>
        <a:xfrm>
          <a:off x="162687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55897</xdr:rowOff>
    </xdr:from>
    <xdr:ext cx="405111" cy="259045"/>
    <xdr:sp macro="" textlink="">
      <xdr:nvSpPr>
        <xdr:cNvPr id="414" name="【保健センター・保健所】&#10;有形固定資産減価償却率該当値テキスト"/>
        <xdr:cNvSpPr txBox="1"/>
      </xdr:nvSpPr>
      <xdr:spPr>
        <a:xfrm>
          <a:off x="16357600"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99695</xdr:rowOff>
    </xdr:from>
    <xdr:to>
      <xdr:col>81</xdr:col>
      <xdr:colOff>101600</xdr:colOff>
      <xdr:row>58</xdr:row>
      <xdr:rowOff>29845</xdr:rowOff>
    </xdr:to>
    <xdr:sp macro="" textlink="">
      <xdr:nvSpPr>
        <xdr:cNvPr id="415" name="楕円 414"/>
        <xdr:cNvSpPr/>
      </xdr:nvSpPr>
      <xdr:spPr>
        <a:xfrm>
          <a:off x="15430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83820</xdr:rowOff>
    </xdr:from>
    <xdr:to>
      <xdr:col>85</xdr:col>
      <xdr:colOff>127000</xdr:colOff>
      <xdr:row>57</xdr:row>
      <xdr:rowOff>150495</xdr:rowOff>
    </xdr:to>
    <xdr:cxnSp macro="">
      <xdr:nvCxnSpPr>
        <xdr:cNvPr id="416" name="直線コネクタ 415"/>
        <xdr:cNvCxnSpPr/>
      </xdr:nvCxnSpPr>
      <xdr:spPr>
        <a:xfrm flipV="1">
          <a:off x="15481300" y="985647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73025</xdr:rowOff>
    </xdr:from>
    <xdr:to>
      <xdr:col>76</xdr:col>
      <xdr:colOff>165100</xdr:colOff>
      <xdr:row>59</xdr:row>
      <xdr:rowOff>3175</xdr:rowOff>
    </xdr:to>
    <xdr:sp macro="" textlink="">
      <xdr:nvSpPr>
        <xdr:cNvPr id="417" name="楕円 416"/>
        <xdr:cNvSpPr/>
      </xdr:nvSpPr>
      <xdr:spPr>
        <a:xfrm>
          <a:off x="14541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150495</xdr:rowOff>
    </xdr:from>
    <xdr:to>
      <xdr:col>81</xdr:col>
      <xdr:colOff>50800</xdr:colOff>
      <xdr:row>58</xdr:row>
      <xdr:rowOff>123825</xdr:rowOff>
    </xdr:to>
    <xdr:cxnSp macro="">
      <xdr:nvCxnSpPr>
        <xdr:cNvPr id="418" name="直線コネクタ 417"/>
        <xdr:cNvCxnSpPr/>
      </xdr:nvCxnSpPr>
      <xdr:spPr>
        <a:xfrm flipV="1">
          <a:off x="14592300" y="992314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61595</xdr:rowOff>
    </xdr:from>
    <xdr:to>
      <xdr:col>72</xdr:col>
      <xdr:colOff>38100</xdr:colOff>
      <xdr:row>58</xdr:row>
      <xdr:rowOff>163195</xdr:rowOff>
    </xdr:to>
    <xdr:sp macro="" textlink="">
      <xdr:nvSpPr>
        <xdr:cNvPr id="419" name="楕円 418"/>
        <xdr:cNvSpPr/>
      </xdr:nvSpPr>
      <xdr:spPr>
        <a:xfrm>
          <a:off x="13652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112395</xdr:rowOff>
    </xdr:from>
    <xdr:to>
      <xdr:col>76</xdr:col>
      <xdr:colOff>114300</xdr:colOff>
      <xdr:row>58</xdr:row>
      <xdr:rowOff>123825</xdr:rowOff>
    </xdr:to>
    <xdr:cxnSp macro="">
      <xdr:nvCxnSpPr>
        <xdr:cNvPr id="420" name="直線コネクタ 419"/>
        <xdr:cNvCxnSpPr/>
      </xdr:nvCxnSpPr>
      <xdr:spPr>
        <a:xfrm>
          <a:off x="13703300" y="100564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118127</xdr:rowOff>
    </xdr:from>
    <xdr:ext cx="405111" cy="259045"/>
    <xdr:sp macro="" textlink="">
      <xdr:nvSpPr>
        <xdr:cNvPr id="421" name="n_1aveValue【保健センター・保健所】&#10;有形固定資産減価償却率"/>
        <xdr:cNvSpPr txBox="1"/>
      </xdr:nvSpPr>
      <xdr:spPr>
        <a:xfrm>
          <a:off x="152660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163847</xdr:rowOff>
    </xdr:from>
    <xdr:ext cx="405111" cy="259045"/>
    <xdr:sp macro="" textlink="">
      <xdr:nvSpPr>
        <xdr:cNvPr id="422" name="n_2aveValue【保健センター・保健所】&#10;有形固定資産減価償却率"/>
        <xdr:cNvSpPr txBox="1"/>
      </xdr:nvSpPr>
      <xdr:spPr>
        <a:xfrm>
          <a:off x="14389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64787</xdr:rowOff>
    </xdr:from>
    <xdr:ext cx="405111" cy="259045"/>
    <xdr:sp macro="" textlink="">
      <xdr:nvSpPr>
        <xdr:cNvPr id="423" name="n_3aveValue【保健センター・保健所】&#10;有形固定資産減価償却率"/>
        <xdr:cNvSpPr txBox="1"/>
      </xdr:nvSpPr>
      <xdr:spPr>
        <a:xfrm>
          <a:off x="13500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46372</xdr:rowOff>
    </xdr:from>
    <xdr:ext cx="405111" cy="259045"/>
    <xdr:sp macro="" textlink="">
      <xdr:nvSpPr>
        <xdr:cNvPr id="424" name="n_1mainValue【保健センター・保健所】&#10;有形固定資産減価償却率"/>
        <xdr:cNvSpPr txBox="1"/>
      </xdr:nvSpPr>
      <xdr:spPr>
        <a:xfrm>
          <a:off x="1526604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19702</xdr:rowOff>
    </xdr:from>
    <xdr:ext cx="405111" cy="259045"/>
    <xdr:sp macro="" textlink="">
      <xdr:nvSpPr>
        <xdr:cNvPr id="425" name="n_2mainValue【保健センター・保健所】&#10;有形固定資産減価償却率"/>
        <xdr:cNvSpPr txBox="1"/>
      </xdr:nvSpPr>
      <xdr:spPr>
        <a:xfrm>
          <a:off x="143897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8272</xdr:rowOff>
    </xdr:from>
    <xdr:ext cx="405111" cy="259045"/>
    <xdr:sp macro="" textlink="">
      <xdr:nvSpPr>
        <xdr:cNvPr id="426" name="n_3mainValue【保健センター・保健所】&#10;有形固定資産減価償却率"/>
        <xdr:cNvSpPr txBox="1"/>
      </xdr:nvSpPr>
      <xdr:spPr>
        <a:xfrm>
          <a:off x="13500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7" name="正方形/長方形 4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8" name="正方形/長方形 4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9" name="正方形/長方形 4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0" name="正方形/長方形 4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1" name="正方形/長方形 4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2" name="正方形/長方形 4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3" name="正方形/長方形 4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4" name="正方形/長方形 4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5" name="テキスト ボックス 4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6" name="直線コネクタ 4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7" name="直線コネクタ 43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8" name="テキスト ボックス 43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9" name="直線コネクタ 43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0" name="テキスト ボックス 43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1" name="直線コネクタ 44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2" name="テキスト ボックス 44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3" name="直線コネクタ 44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4" name="テキスト ボックス 44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6" name="テキスト ボックス 4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59436</xdr:rowOff>
    </xdr:from>
    <xdr:to>
      <xdr:col>116</xdr:col>
      <xdr:colOff>62864</xdr:colOff>
      <xdr:row>63</xdr:row>
      <xdr:rowOff>86868</xdr:rowOff>
    </xdr:to>
    <xdr:cxnSp macro="">
      <xdr:nvCxnSpPr>
        <xdr:cNvPr id="448" name="直線コネクタ 447"/>
        <xdr:cNvCxnSpPr/>
      </xdr:nvCxnSpPr>
      <xdr:spPr>
        <a:xfrm flipV="1">
          <a:off x="22160864" y="9660636"/>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90695</xdr:rowOff>
    </xdr:from>
    <xdr:ext cx="469744" cy="259045"/>
    <xdr:sp macro="" textlink="">
      <xdr:nvSpPr>
        <xdr:cNvPr id="449" name="【保健センター・保健所】&#10;一人当たり面積最小値テキスト"/>
        <xdr:cNvSpPr txBox="1"/>
      </xdr:nvSpPr>
      <xdr:spPr>
        <a:xfrm>
          <a:off x="22199600" y="1089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86868</xdr:rowOff>
    </xdr:from>
    <xdr:to>
      <xdr:col>116</xdr:col>
      <xdr:colOff>152400</xdr:colOff>
      <xdr:row>63</xdr:row>
      <xdr:rowOff>86868</xdr:rowOff>
    </xdr:to>
    <xdr:cxnSp macro="">
      <xdr:nvCxnSpPr>
        <xdr:cNvPr id="450" name="直線コネクタ 449"/>
        <xdr:cNvCxnSpPr/>
      </xdr:nvCxnSpPr>
      <xdr:spPr>
        <a:xfrm>
          <a:off x="22072600" y="1088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6113</xdr:rowOff>
    </xdr:from>
    <xdr:ext cx="469744" cy="259045"/>
    <xdr:sp macro="" textlink="">
      <xdr:nvSpPr>
        <xdr:cNvPr id="451" name="【保健センター・保健所】&#10;一人当たり面積最大値テキスト"/>
        <xdr:cNvSpPr txBox="1"/>
      </xdr:nvSpPr>
      <xdr:spPr>
        <a:xfrm>
          <a:off x="22199600" y="943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59436</xdr:rowOff>
    </xdr:from>
    <xdr:to>
      <xdr:col>116</xdr:col>
      <xdr:colOff>152400</xdr:colOff>
      <xdr:row>56</xdr:row>
      <xdr:rowOff>59436</xdr:rowOff>
    </xdr:to>
    <xdr:cxnSp macro="">
      <xdr:nvCxnSpPr>
        <xdr:cNvPr id="452" name="直線コネクタ 451"/>
        <xdr:cNvCxnSpPr/>
      </xdr:nvCxnSpPr>
      <xdr:spPr>
        <a:xfrm>
          <a:off x="22072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8653</xdr:rowOff>
    </xdr:from>
    <xdr:ext cx="469744" cy="259045"/>
    <xdr:sp macro="" textlink="">
      <xdr:nvSpPr>
        <xdr:cNvPr id="453" name="【保健センター・保健所】&#10;一人当たり面積平均値テキスト"/>
        <xdr:cNvSpPr txBox="1"/>
      </xdr:nvSpPr>
      <xdr:spPr>
        <a:xfrm>
          <a:off x="22199600" y="1046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157226</xdr:rowOff>
    </xdr:from>
    <xdr:to>
      <xdr:col>116</xdr:col>
      <xdr:colOff>114300</xdr:colOff>
      <xdr:row>62</xdr:row>
      <xdr:rowOff>87376</xdr:rowOff>
    </xdr:to>
    <xdr:sp macro="" textlink="">
      <xdr:nvSpPr>
        <xdr:cNvPr id="454" name="フローチャート: 判断 453"/>
        <xdr:cNvSpPr/>
      </xdr:nvSpPr>
      <xdr:spPr>
        <a:xfrm>
          <a:off x="221107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xdr:rowOff>
    </xdr:from>
    <xdr:to>
      <xdr:col>112</xdr:col>
      <xdr:colOff>38100</xdr:colOff>
      <xdr:row>62</xdr:row>
      <xdr:rowOff>114808</xdr:rowOff>
    </xdr:to>
    <xdr:sp macro="" textlink="">
      <xdr:nvSpPr>
        <xdr:cNvPr id="455" name="フローチャート: 判断 454"/>
        <xdr:cNvSpPr/>
      </xdr:nvSpPr>
      <xdr:spPr>
        <a:xfrm>
          <a:off x="21272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164084</xdr:rowOff>
    </xdr:from>
    <xdr:to>
      <xdr:col>107</xdr:col>
      <xdr:colOff>101600</xdr:colOff>
      <xdr:row>62</xdr:row>
      <xdr:rowOff>94234</xdr:rowOff>
    </xdr:to>
    <xdr:sp macro="" textlink="">
      <xdr:nvSpPr>
        <xdr:cNvPr id="456" name="フローチャート: 判断 455"/>
        <xdr:cNvSpPr/>
      </xdr:nvSpPr>
      <xdr:spPr>
        <a:xfrm>
          <a:off x="20383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20066</xdr:rowOff>
    </xdr:from>
    <xdr:to>
      <xdr:col>102</xdr:col>
      <xdr:colOff>165100</xdr:colOff>
      <xdr:row>62</xdr:row>
      <xdr:rowOff>121666</xdr:rowOff>
    </xdr:to>
    <xdr:sp macro="" textlink="">
      <xdr:nvSpPr>
        <xdr:cNvPr id="457" name="フローチャート: 判断 456"/>
        <xdr:cNvSpPr/>
      </xdr:nvSpPr>
      <xdr:spPr>
        <a:xfrm>
          <a:off x="19494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8" name="テキスト ボックス 4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9" name="テキスト ボックス 4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0" name="テキスト ボックス 4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1" name="テキスト ボックス 4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2" name="テキスト ボックス 4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463" name="楕円 462"/>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144797</xdr:rowOff>
    </xdr:from>
    <xdr:ext cx="469744" cy="259045"/>
    <xdr:sp macro="" textlink="">
      <xdr:nvSpPr>
        <xdr:cNvPr id="464" name="【保健センター・保健所】&#10;一人当たり面積該当値テキスト"/>
        <xdr:cNvSpPr txBox="1"/>
      </xdr:nvSpPr>
      <xdr:spPr>
        <a:xfrm>
          <a:off x="221996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168656</xdr:rowOff>
    </xdr:from>
    <xdr:to>
      <xdr:col>112</xdr:col>
      <xdr:colOff>38100</xdr:colOff>
      <xdr:row>62</xdr:row>
      <xdr:rowOff>98806</xdr:rowOff>
    </xdr:to>
    <xdr:sp macro="" textlink="">
      <xdr:nvSpPr>
        <xdr:cNvPr id="465" name="楕円 464"/>
        <xdr:cNvSpPr/>
      </xdr:nvSpPr>
      <xdr:spPr>
        <a:xfrm>
          <a:off x="212725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48006</xdr:rowOff>
    </xdr:to>
    <xdr:cxnSp macro="">
      <xdr:nvCxnSpPr>
        <xdr:cNvPr id="466" name="直線コネクタ 465"/>
        <xdr:cNvCxnSpPr/>
      </xdr:nvCxnSpPr>
      <xdr:spPr>
        <a:xfrm flipV="1">
          <a:off x="21323300" y="106756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467" name="楕円 466"/>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62</xdr:row>
      <xdr:rowOff>48006</xdr:rowOff>
    </xdr:to>
    <xdr:cxnSp macro="">
      <xdr:nvCxnSpPr>
        <xdr:cNvPr id="468" name="直線コネクタ 467"/>
        <xdr:cNvCxnSpPr/>
      </xdr:nvCxnSpPr>
      <xdr:spPr>
        <a:xfrm>
          <a:off x="20434300" y="1060704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106934</xdr:rowOff>
    </xdr:from>
    <xdr:to>
      <xdr:col>102</xdr:col>
      <xdr:colOff>165100</xdr:colOff>
      <xdr:row>62</xdr:row>
      <xdr:rowOff>37084</xdr:rowOff>
    </xdr:to>
    <xdr:sp macro="" textlink="">
      <xdr:nvSpPr>
        <xdr:cNvPr id="469" name="楕円 468"/>
        <xdr:cNvSpPr/>
      </xdr:nvSpPr>
      <xdr:spPr>
        <a:xfrm>
          <a:off x="19494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148590</xdr:rowOff>
    </xdr:from>
    <xdr:to>
      <xdr:col>107</xdr:col>
      <xdr:colOff>50800</xdr:colOff>
      <xdr:row>61</xdr:row>
      <xdr:rowOff>157734</xdr:rowOff>
    </xdr:to>
    <xdr:cxnSp macro="">
      <xdr:nvCxnSpPr>
        <xdr:cNvPr id="470" name="直線コネクタ 469"/>
        <xdr:cNvCxnSpPr/>
      </xdr:nvCxnSpPr>
      <xdr:spPr>
        <a:xfrm flipV="1">
          <a:off x="19545300" y="10607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105935</xdr:rowOff>
    </xdr:from>
    <xdr:ext cx="469744" cy="259045"/>
    <xdr:sp macro="" textlink="">
      <xdr:nvSpPr>
        <xdr:cNvPr id="471" name="n_1aveValue【保健センター・保健所】&#10;一人当たり面積"/>
        <xdr:cNvSpPr txBox="1"/>
      </xdr:nvSpPr>
      <xdr:spPr>
        <a:xfrm>
          <a:off x="210757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85361</xdr:rowOff>
    </xdr:from>
    <xdr:ext cx="469744" cy="259045"/>
    <xdr:sp macro="" textlink="">
      <xdr:nvSpPr>
        <xdr:cNvPr id="472" name="n_2aveValue【保健センター・保健所】&#10;一人当たり面積"/>
        <xdr:cNvSpPr txBox="1"/>
      </xdr:nvSpPr>
      <xdr:spPr>
        <a:xfrm>
          <a:off x="201994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112793</xdr:rowOff>
    </xdr:from>
    <xdr:ext cx="469744" cy="259045"/>
    <xdr:sp macro="" textlink="">
      <xdr:nvSpPr>
        <xdr:cNvPr id="473" name="n_3aveValue【保健センター・保健所】&#10;一人当たり面積"/>
        <xdr:cNvSpPr txBox="1"/>
      </xdr:nvSpPr>
      <xdr:spPr>
        <a:xfrm>
          <a:off x="19310427" y="107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115333</xdr:rowOff>
    </xdr:from>
    <xdr:ext cx="469744" cy="259045"/>
    <xdr:sp macro="" textlink="">
      <xdr:nvSpPr>
        <xdr:cNvPr id="474" name="n_1mainValue【保健センター・保健所】&#10;一人当たり面積"/>
        <xdr:cNvSpPr txBox="1"/>
      </xdr:nvSpPr>
      <xdr:spPr>
        <a:xfrm>
          <a:off x="21075727" y="104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44467</xdr:rowOff>
    </xdr:from>
    <xdr:ext cx="469744" cy="259045"/>
    <xdr:sp macro="" textlink="">
      <xdr:nvSpPr>
        <xdr:cNvPr id="475" name="n_2mainValue【保健センター・保健所】&#10;一人当たり面積"/>
        <xdr:cNvSpPr txBox="1"/>
      </xdr:nvSpPr>
      <xdr:spPr>
        <a:xfrm>
          <a:off x="20199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53611</xdr:rowOff>
    </xdr:from>
    <xdr:ext cx="469744" cy="259045"/>
    <xdr:sp macro="" textlink="">
      <xdr:nvSpPr>
        <xdr:cNvPr id="476" name="n_3mainValue【保健センター・保健所】&#10;一人当たり面積"/>
        <xdr:cNvSpPr txBox="1"/>
      </xdr:nvSpPr>
      <xdr:spPr>
        <a:xfrm>
          <a:off x="19310427" y="103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7" name="正方形/長方形 4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8" name="正方形/長方形 4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9" name="正方形/長方形 4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0" name="正方形/長方形 4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1" name="正方形/長方形 4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2" name="正方形/長方形 4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3" name="正方形/長方形 4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4" name="正方形/長方形 48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5" name="テキスト ボックス 48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6" name="直線コネクタ 48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87" name="テキスト ボックス 48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88" name="直線コネクタ 48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89" name="テキスト ボックス 48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0" name="直線コネクタ 48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1" name="テキスト ボックス 49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2" name="直線コネクタ 49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3" name="テキスト ボックス 49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4" name="直線コネクタ 49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5" name="テキスト ボックス 49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6" name="直線コネクタ 49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97" name="テキスト ボックス 49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8" name="直線コネクタ 4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9" name="テキスト ボックス 49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45720</xdr:rowOff>
    </xdr:to>
    <xdr:cxnSp macro="">
      <xdr:nvCxnSpPr>
        <xdr:cNvPr id="501" name="直線コネクタ 500"/>
        <xdr:cNvCxnSpPr/>
      </xdr:nvCxnSpPr>
      <xdr:spPr>
        <a:xfrm flipV="1">
          <a:off x="16318864" y="133350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49547</xdr:rowOff>
    </xdr:from>
    <xdr:ext cx="405111" cy="259045"/>
    <xdr:sp macro="" textlink="">
      <xdr:nvSpPr>
        <xdr:cNvPr id="502" name="【消防施設】&#10;有形固定資産減価償却率最小値テキスト"/>
        <xdr:cNvSpPr txBox="1"/>
      </xdr:nvSpPr>
      <xdr:spPr>
        <a:xfrm>
          <a:off x="16357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45720</xdr:rowOff>
    </xdr:from>
    <xdr:to>
      <xdr:col>86</xdr:col>
      <xdr:colOff>25400</xdr:colOff>
      <xdr:row>86</xdr:row>
      <xdr:rowOff>45720</xdr:rowOff>
    </xdr:to>
    <xdr:cxnSp macro="">
      <xdr:nvCxnSpPr>
        <xdr:cNvPr id="503" name="直線コネクタ 502"/>
        <xdr:cNvCxnSpPr/>
      </xdr:nvCxnSpPr>
      <xdr:spPr>
        <a:xfrm>
          <a:off x="16230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04"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05" name="直線コネクタ 50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32402</xdr:rowOff>
    </xdr:from>
    <xdr:ext cx="405111" cy="259045"/>
    <xdr:sp macro="" textlink="">
      <xdr:nvSpPr>
        <xdr:cNvPr id="506" name="【消防施設】&#10;有形固定資産減価償却率平均値テキスト"/>
        <xdr:cNvSpPr txBox="1"/>
      </xdr:nvSpPr>
      <xdr:spPr>
        <a:xfrm>
          <a:off x="16357600" y="14091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07" name="フローチャート: 判断 506"/>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153036</xdr:rowOff>
    </xdr:from>
    <xdr:to>
      <xdr:col>81</xdr:col>
      <xdr:colOff>101600</xdr:colOff>
      <xdr:row>82</xdr:row>
      <xdr:rowOff>83186</xdr:rowOff>
    </xdr:to>
    <xdr:sp macro="" textlink="">
      <xdr:nvSpPr>
        <xdr:cNvPr id="508" name="フローチャート: 判断 507"/>
        <xdr:cNvSpPr/>
      </xdr:nvSpPr>
      <xdr:spPr>
        <a:xfrm>
          <a:off x="15430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509" name="フローチャート: 判断 508"/>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80645</xdr:rowOff>
    </xdr:from>
    <xdr:to>
      <xdr:col>72</xdr:col>
      <xdr:colOff>38100</xdr:colOff>
      <xdr:row>83</xdr:row>
      <xdr:rowOff>10795</xdr:rowOff>
    </xdr:to>
    <xdr:sp macro="" textlink="">
      <xdr:nvSpPr>
        <xdr:cNvPr id="510" name="フローチャート: 判断 509"/>
        <xdr:cNvSpPr/>
      </xdr:nvSpPr>
      <xdr:spPr>
        <a:xfrm>
          <a:off x="13652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1" name="テキスト ボックス 5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2" name="テキスト ボックス 5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3" name="テキスト ボックス 5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4" name="テキスト ボックス 5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5" name="テキスト ボックス 5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21589</xdr:rowOff>
    </xdr:from>
    <xdr:to>
      <xdr:col>85</xdr:col>
      <xdr:colOff>177800</xdr:colOff>
      <xdr:row>80</xdr:row>
      <xdr:rowOff>123189</xdr:rowOff>
    </xdr:to>
    <xdr:sp macro="" textlink="">
      <xdr:nvSpPr>
        <xdr:cNvPr id="516" name="楕円 515"/>
        <xdr:cNvSpPr/>
      </xdr:nvSpPr>
      <xdr:spPr>
        <a:xfrm>
          <a:off x="162687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44466</xdr:rowOff>
    </xdr:from>
    <xdr:ext cx="405111" cy="259045"/>
    <xdr:sp macro="" textlink="">
      <xdr:nvSpPr>
        <xdr:cNvPr id="517" name="【消防施設】&#10;有形固定資産減価償却率該当値テキスト"/>
        <xdr:cNvSpPr txBox="1"/>
      </xdr:nvSpPr>
      <xdr:spPr>
        <a:xfrm>
          <a:off x="16357600"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137795</xdr:rowOff>
    </xdr:from>
    <xdr:to>
      <xdr:col>81</xdr:col>
      <xdr:colOff>101600</xdr:colOff>
      <xdr:row>81</xdr:row>
      <xdr:rowOff>67945</xdr:rowOff>
    </xdr:to>
    <xdr:sp macro="" textlink="">
      <xdr:nvSpPr>
        <xdr:cNvPr id="518" name="楕円 517"/>
        <xdr:cNvSpPr/>
      </xdr:nvSpPr>
      <xdr:spPr>
        <a:xfrm>
          <a:off x="15430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72389</xdr:rowOff>
    </xdr:from>
    <xdr:to>
      <xdr:col>85</xdr:col>
      <xdr:colOff>127000</xdr:colOff>
      <xdr:row>81</xdr:row>
      <xdr:rowOff>17145</xdr:rowOff>
    </xdr:to>
    <xdr:cxnSp macro="">
      <xdr:nvCxnSpPr>
        <xdr:cNvPr id="519" name="直線コネクタ 518"/>
        <xdr:cNvCxnSpPr/>
      </xdr:nvCxnSpPr>
      <xdr:spPr>
        <a:xfrm flipV="1">
          <a:off x="15481300" y="13788389"/>
          <a:ext cx="838200"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151130</xdr:rowOff>
    </xdr:from>
    <xdr:to>
      <xdr:col>76</xdr:col>
      <xdr:colOff>165100</xdr:colOff>
      <xdr:row>81</xdr:row>
      <xdr:rowOff>81280</xdr:rowOff>
    </xdr:to>
    <xdr:sp macro="" textlink="">
      <xdr:nvSpPr>
        <xdr:cNvPr id="520" name="楕円 519"/>
        <xdr:cNvSpPr/>
      </xdr:nvSpPr>
      <xdr:spPr>
        <a:xfrm>
          <a:off x="14541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17145</xdr:rowOff>
    </xdr:from>
    <xdr:to>
      <xdr:col>81</xdr:col>
      <xdr:colOff>50800</xdr:colOff>
      <xdr:row>81</xdr:row>
      <xdr:rowOff>30480</xdr:rowOff>
    </xdr:to>
    <xdr:cxnSp macro="">
      <xdr:nvCxnSpPr>
        <xdr:cNvPr id="521" name="直線コネクタ 520"/>
        <xdr:cNvCxnSpPr/>
      </xdr:nvCxnSpPr>
      <xdr:spPr>
        <a:xfrm flipV="1">
          <a:off x="14592300" y="139045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149225</xdr:rowOff>
    </xdr:from>
    <xdr:to>
      <xdr:col>72</xdr:col>
      <xdr:colOff>38100</xdr:colOff>
      <xdr:row>79</xdr:row>
      <xdr:rowOff>79375</xdr:rowOff>
    </xdr:to>
    <xdr:sp macro="" textlink="">
      <xdr:nvSpPr>
        <xdr:cNvPr id="522" name="楕円 521"/>
        <xdr:cNvSpPr/>
      </xdr:nvSpPr>
      <xdr:spPr>
        <a:xfrm>
          <a:off x="13652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28575</xdr:rowOff>
    </xdr:from>
    <xdr:to>
      <xdr:col>76</xdr:col>
      <xdr:colOff>114300</xdr:colOff>
      <xdr:row>81</xdr:row>
      <xdr:rowOff>30480</xdr:rowOff>
    </xdr:to>
    <xdr:cxnSp macro="">
      <xdr:nvCxnSpPr>
        <xdr:cNvPr id="523" name="直線コネクタ 522"/>
        <xdr:cNvCxnSpPr/>
      </xdr:nvCxnSpPr>
      <xdr:spPr>
        <a:xfrm>
          <a:off x="13703300" y="13573125"/>
          <a:ext cx="889000" cy="3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74313</xdr:rowOff>
    </xdr:from>
    <xdr:ext cx="405111" cy="259045"/>
    <xdr:sp macro="" textlink="">
      <xdr:nvSpPr>
        <xdr:cNvPr id="524" name="n_1aveValue【消防施設】&#10;有形固定資産減価償却率"/>
        <xdr:cNvSpPr txBox="1"/>
      </xdr:nvSpPr>
      <xdr:spPr>
        <a:xfrm>
          <a:off x="15266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116222</xdr:rowOff>
    </xdr:from>
    <xdr:ext cx="405111" cy="259045"/>
    <xdr:sp macro="" textlink="">
      <xdr:nvSpPr>
        <xdr:cNvPr id="525" name="n_2aveValue【消防施設】&#10;有形固定資産減価償却率"/>
        <xdr:cNvSpPr txBox="1"/>
      </xdr:nvSpPr>
      <xdr:spPr>
        <a:xfrm>
          <a:off x="14389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1922</xdr:rowOff>
    </xdr:from>
    <xdr:ext cx="405111" cy="259045"/>
    <xdr:sp macro="" textlink="">
      <xdr:nvSpPr>
        <xdr:cNvPr id="526" name="n_3aveValue【消防施設】&#10;有形固定資産減価償却率"/>
        <xdr:cNvSpPr txBox="1"/>
      </xdr:nvSpPr>
      <xdr:spPr>
        <a:xfrm>
          <a:off x="13500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84472</xdr:rowOff>
    </xdr:from>
    <xdr:ext cx="405111" cy="259045"/>
    <xdr:sp macro="" textlink="">
      <xdr:nvSpPr>
        <xdr:cNvPr id="527" name="n_1mainValue【消防施設】&#10;有形固定資産減価償却率"/>
        <xdr:cNvSpPr txBox="1"/>
      </xdr:nvSpPr>
      <xdr:spPr>
        <a:xfrm>
          <a:off x="152660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97807</xdr:rowOff>
    </xdr:from>
    <xdr:ext cx="405111" cy="259045"/>
    <xdr:sp macro="" textlink="">
      <xdr:nvSpPr>
        <xdr:cNvPr id="528" name="n_2mainValue【消防施設】&#10;有形固定資産減価償却率"/>
        <xdr:cNvSpPr txBox="1"/>
      </xdr:nvSpPr>
      <xdr:spPr>
        <a:xfrm>
          <a:off x="14389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95902</xdr:rowOff>
    </xdr:from>
    <xdr:ext cx="405111" cy="259045"/>
    <xdr:sp macro="" textlink="">
      <xdr:nvSpPr>
        <xdr:cNvPr id="529" name="n_3mainValue【消防施設】&#10;有形固定資産減価償却率"/>
        <xdr:cNvSpPr txBox="1"/>
      </xdr:nvSpPr>
      <xdr:spPr>
        <a:xfrm>
          <a:off x="13500744" y="1329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8" name="テキスト ボックス 5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9" name="直線コネクタ 5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0" name="直線コネクタ 53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1" name="テキスト ボックス 54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2" name="直線コネクタ 54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3" name="テキスト ボックス 54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44" name="直線コネクタ 54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45" name="テキスト ボックス 54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46" name="直線コネクタ 54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47" name="テキスト ボックス 54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48" name="直線コネクタ 54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49" name="テキスト ボックス 54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0" name="直線コネクタ 54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1" name="テキスト ボックス 55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2" name="直線コネクタ 55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3" name="テキスト ボックス 55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44631</xdr:rowOff>
    </xdr:from>
    <xdr:to>
      <xdr:col>116</xdr:col>
      <xdr:colOff>62864</xdr:colOff>
      <xdr:row>86</xdr:row>
      <xdr:rowOff>155666</xdr:rowOff>
    </xdr:to>
    <xdr:cxnSp macro="">
      <xdr:nvCxnSpPr>
        <xdr:cNvPr id="555" name="直線コネクタ 554"/>
        <xdr:cNvCxnSpPr/>
      </xdr:nvCxnSpPr>
      <xdr:spPr>
        <a:xfrm flipV="1">
          <a:off x="22160864" y="1341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56"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57" name="直線コネクタ 556"/>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162758</xdr:rowOff>
    </xdr:from>
    <xdr:ext cx="469744" cy="259045"/>
    <xdr:sp macro="" textlink="">
      <xdr:nvSpPr>
        <xdr:cNvPr id="558" name="【消防施設】&#10;一人当たり面積最大値テキスト"/>
        <xdr:cNvSpPr txBox="1"/>
      </xdr:nvSpPr>
      <xdr:spPr>
        <a:xfrm>
          <a:off x="22199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44631</xdr:rowOff>
    </xdr:from>
    <xdr:to>
      <xdr:col>116</xdr:col>
      <xdr:colOff>152400</xdr:colOff>
      <xdr:row>78</xdr:row>
      <xdr:rowOff>44631</xdr:rowOff>
    </xdr:to>
    <xdr:cxnSp macro="">
      <xdr:nvCxnSpPr>
        <xdr:cNvPr id="559" name="直線コネクタ 558"/>
        <xdr:cNvCxnSpPr/>
      </xdr:nvCxnSpPr>
      <xdr:spPr>
        <a:xfrm>
          <a:off x="22072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97989</xdr:rowOff>
    </xdr:from>
    <xdr:ext cx="469744" cy="259045"/>
    <xdr:sp macro="" textlink="">
      <xdr:nvSpPr>
        <xdr:cNvPr id="560" name="【消防施設】&#10;一人当たり面積平均値テキスト"/>
        <xdr:cNvSpPr txBox="1"/>
      </xdr:nvSpPr>
      <xdr:spPr>
        <a:xfrm>
          <a:off x="22199600" y="1432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561" name="フローチャート: 判断 560"/>
        <xdr:cNvSpPr/>
      </xdr:nvSpPr>
      <xdr:spPr>
        <a:xfrm>
          <a:off x="22110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129358</xdr:rowOff>
    </xdr:from>
    <xdr:to>
      <xdr:col>112</xdr:col>
      <xdr:colOff>38100</xdr:colOff>
      <xdr:row>84</xdr:row>
      <xdr:rowOff>59508</xdr:rowOff>
    </xdr:to>
    <xdr:sp macro="" textlink="">
      <xdr:nvSpPr>
        <xdr:cNvPr id="562" name="フローチャート: 判断 561"/>
        <xdr:cNvSpPr/>
      </xdr:nvSpPr>
      <xdr:spPr>
        <a:xfrm>
          <a:off x="21272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80373</xdr:rowOff>
    </xdr:from>
    <xdr:to>
      <xdr:col>107</xdr:col>
      <xdr:colOff>101600</xdr:colOff>
      <xdr:row>84</xdr:row>
      <xdr:rowOff>10523</xdr:rowOff>
    </xdr:to>
    <xdr:sp macro="" textlink="">
      <xdr:nvSpPr>
        <xdr:cNvPr id="563" name="フローチャート: 判断 562"/>
        <xdr:cNvSpPr/>
      </xdr:nvSpPr>
      <xdr:spPr>
        <a:xfrm>
          <a:off x="2038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23223</xdr:rowOff>
    </xdr:from>
    <xdr:to>
      <xdr:col>102</xdr:col>
      <xdr:colOff>165100</xdr:colOff>
      <xdr:row>84</xdr:row>
      <xdr:rowOff>124823</xdr:rowOff>
    </xdr:to>
    <xdr:sp macro="" textlink="">
      <xdr:nvSpPr>
        <xdr:cNvPr id="564" name="フローチャート: 判断 563"/>
        <xdr:cNvSpPr/>
      </xdr:nvSpPr>
      <xdr:spPr>
        <a:xfrm>
          <a:off x="19494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5" name="テキスト ボックス 5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6" name="テキスト ボックス 5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7" name="テキスト ボックス 5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8" name="テキスト ボックス 5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9" name="テキスト ボックス 5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166914</xdr:rowOff>
    </xdr:from>
    <xdr:to>
      <xdr:col>116</xdr:col>
      <xdr:colOff>114300</xdr:colOff>
      <xdr:row>83</xdr:row>
      <xdr:rowOff>97064</xdr:rowOff>
    </xdr:to>
    <xdr:sp macro="" textlink="">
      <xdr:nvSpPr>
        <xdr:cNvPr id="570" name="楕円 569"/>
        <xdr:cNvSpPr/>
      </xdr:nvSpPr>
      <xdr:spPr>
        <a:xfrm>
          <a:off x="221107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18341</xdr:rowOff>
    </xdr:from>
    <xdr:ext cx="469744" cy="259045"/>
    <xdr:sp macro="" textlink="">
      <xdr:nvSpPr>
        <xdr:cNvPr id="571" name="【消防施設】&#10;一人当たり面積該当値テキスト"/>
        <xdr:cNvSpPr txBox="1"/>
      </xdr:nvSpPr>
      <xdr:spPr>
        <a:xfrm>
          <a:off x="22199600" y="1407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47716</xdr:rowOff>
    </xdr:from>
    <xdr:to>
      <xdr:col>112</xdr:col>
      <xdr:colOff>38100</xdr:colOff>
      <xdr:row>83</xdr:row>
      <xdr:rowOff>149316</xdr:rowOff>
    </xdr:to>
    <xdr:sp macro="" textlink="">
      <xdr:nvSpPr>
        <xdr:cNvPr id="572" name="楕円 571"/>
        <xdr:cNvSpPr/>
      </xdr:nvSpPr>
      <xdr:spPr>
        <a:xfrm>
          <a:off x="21272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46264</xdr:rowOff>
    </xdr:from>
    <xdr:to>
      <xdr:col>116</xdr:col>
      <xdr:colOff>63500</xdr:colOff>
      <xdr:row>83</xdr:row>
      <xdr:rowOff>98516</xdr:rowOff>
    </xdr:to>
    <xdr:cxnSp macro="">
      <xdr:nvCxnSpPr>
        <xdr:cNvPr id="573" name="直線コネクタ 572"/>
        <xdr:cNvCxnSpPr/>
      </xdr:nvCxnSpPr>
      <xdr:spPr>
        <a:xfrm flipV="1">
          <a:off x="21323300" y="1427661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57513</xdr:rowOff>
    </xdr:from>
    <xdr:to>
      <xdr:col>107</xdr:col>
      <xdr:colOff>101600</xdr:colOff>
      <xdr:row>83</xdr:row>
      <xdr:rowOff>159113</xdr:rowOff>
    </xdr:to>
    <xdr:sp macro="" textlink="">
      <xdr:nvSpPr>
        <xdr:cNvPr id="574" name="楕円 573"/>
        <xdr:cNvSpPr/>
      </xdr:nvSpPr>
      <xdr:spPr>
        <a:xfrm>
          <a:off x="20383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98516</xdr:rowOff>
    </xdr:from>
    <xdr:to>
      <xdr:col>111</xdr:col>
      <xdr:colOff>177800</xdr:colOff>
      <xdr:row>83</xdr:row>
      <xdr:rowOff>108313</xdr:rowOff>
    </xdr:to>
    <xdr:cxnSp macro="">
      <xdr:nvCxnSpPr>
        <xdr:cNvPr id="575" name="直線コネクタ 574"/>
        <xdr:cNvCxnSpPr/>
      </xdr:nvCxnSpPr>
      <xdr:spPr>
        <a:xfrm flipV="1">
          <a:off x="20434300" y="143288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130992</xdr:rowOff>
    </xdr:from>
    <xdr:to>
      <xdr:col>102</xdr:col>
      <xdr:colOff>165100</xdr:colOff>
      <xdr:row>85</xdr:row>
      <xdr:rowOff>61142</xdr:rowOff>
    </xdr:to>
    <xdr:sp macro="" textlink="">
      <xdr:nvSpPr>
        <xdr:cNvPr id="576" name="楕円 575"/>
        <xdr:cNvSpPr/>
      </xdr:nvSpPr>
      <xdr:spPr>
        <a:xfrm>
          <a:off x="194945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108313</xdr:rowOff>
    </xdr:from>
    <xdr:to>
      <xdr:col>107</xdr:col>
      <xdr:colOff>50800</xdr:colOff>
      <xdr:row>85</xdr:row>
      <xdr:rowOff>10342</xdr:rowOff>
    </xdr:to>
    <xdr:cxnSp macro="">
      <xdr:nvCxnSpPr>
        <xdr:cNvPr id="577" name="直線コネクタ 576"/>
        <xdr:cNvCxnSpPr/>
      </xdr:nvCxnSpPr>
      <xdr:spPr>
        <a:xfrm flipV="1">
          <a:off x="19545300" y="14338663"/>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50635</xdr:rowOff>
    </xdr:from>
    <xdr:ext cx="469744" cy="259045"/>
    <xdr:sp macro="" textlink="">
      <xdr:nvSpPr>
        <xdr:cNvPr id="578" name="n_1aveValue【消防施設】&#10;一人当たり面積"/>
        <xdr:cNvSpPr txBox="1"/>
      </xdr:nvSpPr>
      <xdr:spPr>
        <a:xfrm>
          <a:off x="210757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1650</xdr:rowOff>
    </xdr:from>
    <xdr:ext cx="469744" cy="259045"/>
    <xdr:sp macro="" textlink="">
      <xdr:nvSpPr>
        <xdr:cNvPr id="579" name="n_2aveValue【消防施設】&#10;一人当たり面積"/>
        <xdr:cNvSpPr txBox="1"/>
      </xdr:nvSpPr>
      <xdr:spPr>
        <a:xfrm>
          <a:off x="201994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141350</xdr:rowOff>
    </xdr:from>
    <xdr:ext cx="469744" cy="259045"/>
    <xdr:sp macro="" textlink="">
      <xdr:nvSpPr>
        <xdr:cNvPr id="580" name="n_3aveValue【消防施設】&#10;一人当たり面積"/>
        <xdr:cNvSpPr txBox="1"/>
      </xdr:nvSpPr>
      <xdr:spPr>
        <a:xfrm>
          <a:off x="19310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165843</xdr:rowOff>
    </xdr:from>
    <xdr:ext cx="469744" cy="259045"/>
    <xdr:sp macro="" textlink="">
      <xdr:nvSpPr>
        <xdr:cNvPr id="581" name="n_1mainValue【消防施設】&#10;一人当たり面積"/>
        <xdr:cNvSpPr txBox="1"/>
      </xdr:nvSpPr>
      <xdr:spPr>
        <a:xfrm>
          <a:off x="210757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4190</xdr:rowOff>
    </xdr:from>
    <xdr:ext cx="469744" cy="259045"/>
    <xdr:sp macro="" textlink="">
      <xdr:nvSpPr>
        <xdr:cNvPr id="582" name="n_2mainValue【消防施設】&#10;一人当たり面積"/>
        <xdr:cNvSpPr txBox="1"/>
      </xdr:nvSpPr>
      <xdr:spPr>
        <a:xfrm>
          <a:off x="20199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52269</xdr:rowOff>
    </xdr:from>
    <xdr:ext cx="469744" cy="259045"/>
    <xdr:sp macro="" textlink="">
      <xdr:nvSpPr>
        <xdr:cNvPr id="583" name="n_3mainValue【消防施設】&#10;一人当たり面積"/>
        <xdr:cNvSpPr txBox="1"/>
      </xdr:nvSpPr>
      <xdr:spPr>
        <a:xfrm>
          <a:off x="19310427" y="1462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2" name="テキスト ボックス 5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3" name="直線コネクタ 5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4" name="直線コネクタ 5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5" name="テキスト ボックス 59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6" name="直線コネクタ 5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7" name="テキスト ボックス 5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8" name="直線コネクタ 5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9" name="テキスト ボックス 5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0" name="直線コネクタ 5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1" name="テキスト ボックス 6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2" name="直線コネクタ 6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3" name="テキスト ボックス 6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4" name="直線コネクタ 6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5" name="テキスト ボックス 60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4355</xdr:rowOff>
    </xdr:to>
    <xdr:cxnSp macro="">
      <xdr:nvCxnSpPr>
        <xdr:cNvPr id="609" name="直線コネクタ 608"/>
        <xdr:cNvCxnSpPr/>
      </xdr:nvCxnSpPr>
      <xdr:spPr>
        <a:xfrm flipV="1">
          <a:off x="16318864" y="17258756"/>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340478" cy="259045"/>
    <xdr:sp macro="" textlink="">
      <xdr:nvSpPr>
        <xdr:cNvPr id="610" name="【庁舎】&#10;有形固定資産減価償却率最小値テキスト"/>
        <xdr:cNvSpPr txBox="1"/>
      </xdr:nvSpPr>
      <xdr:spPr>
        <a:xfrm>
          <a:off x="16357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11" name="直線コネクタ 610"/>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612"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613" name="直線コネクタ 612"/>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98896</xdr:rowOff>
    </xdr:from>
    <xdr:ext cx="405111" cy="259045"/>
    <xdr:sp macro="" textlink="">
      <xdr:nvSpPr>
        <xdr:cNvPr id="614" name="【庁舎】&#10;有形固定資産減価償却率平均値テキスト"/>
        <xdr:cNvSpPr txBox="1"/>
      </xdr:nvSpPr>
      <xdr:spPr>
        <a:xfrm>
          <a:off x="16357600" y="1758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615" name="フローチャート: 判断 614"/>
        <xdr:cNvSpPr/>
      </xdr:nvSpPr>
      <xdr:spPr>
        <a:xfrm>
          <a:off x="162687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62956</xdr:rowOff>
    </xdr:from>
    <xdr:to>
      <xdr:col>81</xdr:col>
      <xdr:colOff>101600</xdr:colOff>
      <xdr:row>103</xdr:row>
      <xdr:rowOff>164556</xdr:rowOff>
    </xdr:to>
    <xdr:sp macro="" textlink="">
      <xdr:nvSpPr>
        <xdr:cNvPr id="616" name="フローチャート: 判断 615"/>
        <xdr:cNvSpPr/>
      </xdr:nvSpPr>
      <xdr:spPr>
        <a:xfrm>
          <a:off x="15430500" y="1772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22134</xdr:rowOff>
    </xdr:from>
    <xdr:to>
      <xdr:col>76</xdr:col>
      <xdr:colOff>165100</xdr:colOff>
      <xdr:row>103</xdr:row>
      <xdr:rowOff>123734</xdr:rowOff>
    </xdr:to>
    <xdr:sp macro="" textlink="">
      <xdr:nvSpPr>
        <xdr:cNvPr id="617" name="フローチャート: 判断 616"/>
        <xdr:cNvSpPr/>
      </xdr:nvSpPr>
      <xdr:spPr>
        <a:xfrm>
          <a:off x="14541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54792</xdr:rowOff>
    </xdr:from>
    <xdr:to>
      <xdr:col>72</xdr:col>
      <xdr:colOff>38100</xdr:colOff>
      <xdr:row>103</xdr:row>
      <xdr:rowOff>156392</xdr:rowOff>
    </xdr:to>
    <xdr:sp macro="" textlink="">
      <xdr:nvSpPr>
        <xdr:cNvPr id="618" name="フローチャート: 判断 617"/>
        <xdr:cNvSpPr/>
      </xdr:nvSpPr>
      <xdr:spPr>
        <a:xfrm>
          <a:off x="13652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xdr:rowOff>
    </xdr:from>
    <xdr:to>
      <xdr:col>85</xdr:col>
      <xdr:colOff>177800</xdr:colOff>
      <xdr:row>108</xdr:row>
      <xdr:rowOff>117202</xdr:rowOff>
    </xdr:to>
    <xdr:sp macro="" textlink="">
      <xdr:nvSpPr>
        <xdr:cNvPr id="624" name="楕円 623"/>
        <xdr:cNvSpPr/>
      </xdr:nvSpPr>
      <xdr:spPr>
        <a:xfrm>
          <a:off x="162687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101979</xdr:rowOff>
    </xdr:from>
    <xdr:ext cx="340478" cy="259045"/>
    <xdr:sp macro="" textlink="">
      <xdr:nvSpPr>
        <xdr:cNvPr id="625" name="【庁舎】&#10;有形固定資産減価償却率該当値テキスト"/>
        <xdr:cNvSpPr txBox="1"/>
      </xdr:nvSpPr>
      <xdr:spPr>
        <a:xfrm>
          <a:off x="16357600" y="184471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67855</xdr:rowOff>
    </xdr:from>
    <xdr:to>
      <xdr:col>81</xdr:col>
      <xdr:colOff>101600</xdr:colOff>
      <xdr:row>108</xdr:row>
      <xdr:rowOff>169455</xdr:rowOff>
    </xdr:to>
    <xdr:sp macro="" textlink="">
      <xdr:nvSpPr>
        <xdr:cNvPr id="626" name="楕円 625"/>
        <xdr:cNvSpPr/>
      </xdr:nvSpPr>
      <xdr:spPr>
        <a:xfrm>
          <a:off x="15430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66402</xdr:rowOff>
    </xdr:from>
    <xdr:to>
      <xdr:col>85</xdr:col>
      <xdr:colOff>127000</xdr:colOff>
      <xdr:row>108</xdr:row>
      <xdr:rowOff>118655</xdr:rowOff>
    </xdr:to>
    <xdr:cxnSp macro="">
      <xdr:nvCxnSpPr>
        <xdr:cNvPr id="627" name="直線コネクタ 626"/>
        <xdr:cNvCxnSpPr/>
      </xdr:nvCxnSpPr>
      <xdr:spPr>
        <a:xfrm flipV="1">
          <a:off x="15481300" y="18583002"/>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9071</xdr:rowOff>
    </xdr:from>
    <xdr:to>
      <xdr:col>76</xdr:col>
      <xdr:colOff>165100</xdr:colOff>
      <xdr:row>101</xdr:row>
      <xdr:rowOff>110671</xdr:rowOff>
    </xdr:to>
    <xdr:sp macro="" textlink="">
      <xdr:nvSpPr>
        <xdr:cNvPr id="628" name="楕円 627"/>
        <xdr:cNvSpPr/>
      </xdr:nvSpPr>
      <xdr:spPr>
        <a:xfrm>
          <a:off x="14541500" y="1732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59871</xdr:rowOff>
    </xdr:from>
    <xdr:to>
      <xdr:col>81</xdr:col>
      <xdr:colOff>50800</xdr:colOff>
      <xdr:row>108</xdr:row>
      <xdr:rowOff>118655</xdr:rowOff>
    </xdr:to>
    <xdr:cxnSp macro="">
      <xdr:nvCxnSpPr>
        <xdr:cNvPr id="629" name="直線コネクタ 628"/>
        <xdr:cNvCxnSpPr/>
      </xdr:nvCxnSpPr>
      <xdr:spPr>
        <a:xfrm>
          <a:off x="14592300" y="17376321"/>
          <a:ext cx="889000" cy="125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59689</xdr:rowOff>
    </xdr:from>
    <xdr:to>
      <xdr:col>72</xdr:col>
      <xdr:colOff>38100</xdr:colOff>
      <xdr:row>101</xdr:row>
      <xdr:rowOff>161289</xdr:rowOff>
    </xdr:to>
    <xdr:sp macro="" textlink="">
      <xdr:nvSpPr>
        <xdr:cNvPr id="630" name="楕円 629"/>
        <xdr:cNvSpPr/>
      </xdr:nvSpPr>
      <xdr:spPr>
        <a:xfrm>
          <a:off x="13652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59871</xdr:rowOff>
    </xdr:from>
    <xdr:to>
      <xdr:col>76</xdr:col>
      <xdr:colOff>114300</xdr:colOff>
      <xdr:row>101</xdr:row>
      <xdr:rowOff>110489</xdr:rowOff>
    </xdr:to>
    <xdr:cxnSp macro="">
      <xdr:nvCxnSpPr>
        <xdr:cNvPr id="631" name="直線コネクタ 630"/>
        <xdr:cNvCxnSpPr/>
      </xdr:nvCxnSpPr>
      <xdr:spPr>
        <a:xfrm flipV="1">
          <a:off x="13703300" y="17376321"/>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9633</xdr:rowOff>
    </xdr:from>
    <xdr:ext cx="405111" cy="259045"/>
    <xdr:sp macro="" textlink="">
      <xdr:nvSpPr>
        <xdr:cNvPr id="632" name="n_1aveValue【庁舎】&#10;有形固定資産減価償却率"/>
        <xdr:cNvSpPr txBox="1"/>
      </xdr:nvSpPr>
      <xdr:spPr>
        <a:xfrm>
          <a:off x="15266044" y="1749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114861</xdr:rowOff>
    </xdr:from>
    <xdr:ext cx="405111" cy="259045"/>
    <xdr:sp macro="" textlink="">
      <xdr:nvSpPr>
        <xdr:cNvPr id="633" name="n_2aveValue【庁舎】&#10;有形固定資産減価償却率"/>
        <xdr:cNvSpPr txBox="1"/>
      </xdr:nvSpPr>
      <xdr:spPr>
        <a:xfrm>
          <a:off x="143897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147519</xdr:rowOff>
    </xdr:from>
    <xdr:ext cx="405111" cy="259045"/>
    <xdr:sp macro="" textlink="">
      <xdr:nvSpPr>
        <xdr:cNvPr id="634" name="n_3aveValue【庁舎】&#10;有形固定資産減価償却率"/>
        <xdr:cNvSpPr txBox="1"/>
      </xdr:nvSpPr>
      <xdr:spPr>
        <a:xfrm>
          <a:off x="135007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108</xdr:row>
      <xdr:rowOff>160582</xdr:rowOff>
    </xdr:from>
    <xdr:ext cx="340478" cy="259045"/>
    <xdr:sp macro="" textlink="">
      <xdr:nvSpPr>
        <xdr:cNvPr id="635" name="n_1mainValue【庁舎】&#10;有形固定資産減価償却率"/>
        <xdr:cNvSpPr txBox="1"/>
      </xdr:nvSpPr>
      <xdr:spPr>
        <a:xfrm>
          <a:off x="15298361" y="186771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127198</xdr:rowOff>
    </xdr:from>
    <xdr:ext cx="405111" cy="259045"/>
    <xdr:sp macro="" textlink="">
      <xdr:nvSpPr>
        <xdr:cNvPr id="636" name="n_2mainValue【庁舎】&#10;有形固定資産減価償却率"/>
        <xdr:cNvSpPr txBox="1"/>
      </xdr:nvSpPr>
      <xdr:spPr>
        <a:xfrm>
          <a:off x="14389744" y="17100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6366</xdr:rowOff>
    </xdr:from>
    <xdr:ext cx="405111" cy="259045"/>
    <xdr:sp macro="" textlink="">
      <xdr:nvSpPr>
        <xdr:cNvPr id="637" name="n_3mainValue【庁舎】&#10;有形固定資産減価償却率"/>
        <xdr:cNvSpPr txBox="1"/>
      </xdr:nvSpPr>
      <xdr:spPr>
        <a:xfrm>
          <a:off x="13500744"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8" name="正方形/長方形 6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9" name="正方形/長方形 6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0" name="正方形/長方形 6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1" name="正方形/長方形 6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2" name="正方形/長方形 6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3" name="正方形/長方形 6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4" name="正方形/長方形 6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5" name="正方形/長方形 6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6" name="テキスト ボックス 6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7" name="直線コネクタ 6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48" name="テキスト ボックス 64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49" name="直線コネクタ 6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0" name="テキスト ボックス 6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1" name="直線コネクタ 6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2" name="テキスト ボックス 6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3" name="直線コネクタ 6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4" name="テキスト ボックス 6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5" name="直線コネクタ 6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6" name="テキスト ボックス 65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7" name="直線コネクタ 6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8" name="テキスト ボックス 65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97155</xdr:rowOff>
    </xdr:from>
    <xdr:to>
      <xdr:col>116</xdr:col>
      <xdr:colOff>62864</xdr:colOff>
      <xdr:row>109</xdr:row>
      <xdr:rowOff>38100</xdr:rowOff>
    </xdr:to>
    <xdr:cxnSp macro="">
      <xdr:nvCxnSpPr>
        <xdr:cNvPr id="662" name="直線コネクタ 661"/>
        <xdr:cNvCxnSpPr/>
      </xdr:nvCxnSpPr>
      <xdr:spPr>
        <a:xfrm flipV="1">
          <a:off x="22160864" y="172421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41927</xdr:rowOff>
    </xdr:from>
    <xdr:ext cx="469744" cy="259045"/>
    <xdr:sp macro="" textlink="">
      <xdr:nvSpPr>
        <xdr:cNvPr id="663" name="【庁舎】&#10;一人当たり面積最小値テキスト"/>
        <xdr:cNvSpPr txBox="1"/>
      </xdr:nvSpPr>
      <xdr:spPr>
        <a:xfrm>
          <a:off x="22199600" y="187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38100</xdr:rowOff>
    </xdr:from>
    <xdr:to>
      <xdr:col>116</xdr:col>
      <xdr:colOff>152400</xdr:colOff>
      <xdr:row>109</xdr:row>
      <xdr:rowOff>38100</xdr:rowOff>
    </xdr:to>
    <xdr:cxnSp macro="">
      <xdr:nvCxnSpPr>
        <xdr:cNvPr id="664" name="直線コネクタ 663"/>
        <xdr:cNvCxnSpPr/>
      </xdr:nvCxnSpPr>
      <xdr:spPr>
        <a:xfrm>
          <a:off x="22072600" y="1872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43832</xdr:rowOff>
    </xdr:from>
    <xdr:ext cx="469744" cy="259045"/>
    <xdr:sp macro="" textlink="">
      <xdr:nvSpPr>
        <xdr:cNvPr id="665" name="【庁舎】&#10;一人当たり面積最大値テキスト"/>
        <xdr:cNvSpPr txBox="1"/>
      </xdr:nvSpPr>
      <xdr:spPr>
        <a:xfrm>
          <a:off x="22199600" y="170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97155</xdr:rowOff>
    </xdr:from>
    <xdr:to>
      <xdr:col>116</xdr:col>
      <xdr:colOff>152400</xdr:colOff>
      <xdr:row>100</xdr:row>
      <xdr:rowOff>97155</xdr:rowOff>
    </xdr:to>
    <xdr:cxnSp macro="">
      <xdr:nvCxnSpPr>
        <xdr:cNvPr id="666" name="直線コネクタ 665"/>
        <xdr:cNvCxnSpPr/>
      </xdr:nvCxnSpPr>
      <xdr:spPr>
        <a:xfrm>
          <a:off x="22072600" y="172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114316</xdr:rowOff>
    </xdr:from>
    <xdr:ext cx="469744" cy="259045"/>
    <xdr:sp macro="" textlink="">
      <xdr:nvSpPr>
        <xdr:cNvPr id="667" name="【庁舎】&#10;一人当たり面積平均値テキスト"/>
        <xdr:cNvSpPr txBox="1"/>
      </xdr:nvSpPr>
      <xdr:spPr>
        <a:xfrm>
          <a:off x="22199600" y="1811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668" name="フローチャート: 判断 667"/>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669" name="フローチャート: 判断 668"/>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42545</xdr:rowOff>
    </xdr:from>
    <xdr:to>
      <xdr:col>107</xdr:col>
      <xdr:colOff>101600</xdr:colOff>
      <xdr:row>106</xdr:row>
      <xdr:rowOff>144145</xdr:rowOff>
    </xdr:to>
    <xdr:sp macro="" textlink="">
      <xdr:nvSpPr>
        <xdr:cNvPr id="670" name="フローチャート: 判断 669"/>
        <xdr:cNvSpPr/>
      </xdr:nvSpPr>
      <xdr:spPr>
        <a:xfrm>
          <a:off x="20383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93980</xdr:rowOff>
    </xdr:from>
    <xdr:to>
      <xdr:col>102</xdr:col>
      <xdr:colOff>165100</xdr:colOff>
      <xdr:row>106</xdr:row>
      <xdr:rowOff>24130</xdr:rowOff>
    </xdr:to>
    <xdr:sp macro="" textlink="">
      <xdr:nvSpPr>
        <xdr:cNvPr id="671" name="フローチャート: 判断 670"/>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95886</xdr:rowOff>
    </xdr:from>
    <xdr:to>
      <xdr:col>116</xdr:col>
      <xdr:colOff>114300</xdr:colOff>
      <xdr:row>105</xdr:row>
      <xdr:rowOff>26036</xdr:rowOff>
    </xdr:to>
    <xdr:sp macro="" textlink="">
      <xdr:nvSpPr>
        <xdr:cNvPr id="677" name="楕円 676"/>
        <xdr:cNvSpPr/>
      </xdr:nvSpPr>
      <xdr:spPr>
        <a:xfrm>
          <a:off x="221107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118763</xdr:rowOff>
    </xdr:from>
    <xdr:ext cx="469744" cy="259045"/>
    <xdr:sp macro="" textlink="">
      <xdr:nvSpPr>
        <xdr:cNvPr id="678" name="【庁舎】&#10;一人当たり面積該当値テキスト"/>
        <xdr:cNvSpPr txBox="1"/>
      </xdr:nvSpPr>
      <xdr:spPr>
        <a:xfrm>
          <a:off x="22199600" y="1777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109220</xdr:rowOff>
    </xdr:from>
    <xdr:to>
      <xdr:col>112</xdr:col>
      <xdr:colOff>38100</xdr:colOff>
      <xdr:row>105</xdr:row>
      <xdr:rowOff>39370</xdr:rowOff>
    </xdr:to>
    <xdr:sp macro="" textlink="">
      <xdr:nvSpPr>
        <xdr:cNvPr id="679" name="楕円 678"/>
        <xdr:cNvSpPr/>
      </xdr:nvSpPr>
      <xdr:spPr>
        <a:xfrm>
          <a:off x="21272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146686</xdr:rowOff>
    </xdr:from>
    <xdr:to>
      <xdr:col>116</xdr:col>
      <xdr:colOff>63500</xdr:colOff>
      <xdr:row>104</xdr:row>
      <xdr:rowOff>160020</xdr:rowOff>
    </xdr:to>
    <xdr:cxnSp macro="">
      <xdr:nvCxnSpPr>
        <xdr:cNvPr id="680" name="直線コネクタ 679"/>
        <xdr:cNvCxnSpPr/>
      </xdr:nvCxnSpPr>
      <xdr:spPr>
        <a:xfrm flipV="1">
          <a:off x="21323300" y="17977486"/>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46355</xdr:rowOff>
    </xdr:from>
    <xdr:to>
      <xdr:col>107</xdr:col>
      <xdr:colOff>101600</xdr:colOff>
      <xdr:row>107</xdr:row>
      <xdr:rowOff>147955</xdr:rowOff>
    </xdr:to>
    <xdr:sp macro="" textlink="">
      <xdr:nvSpPr>
        <xdr:cNvPr id="681" name="楕円 680"/>
        <xdr:cNvSpPr/>
      </xdr:nvSpPr>
      <xdr:spPr>
        <a:xfrm>
          <a:off x="20383500" y="18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160020</xdr:rowOff>
    </xdr:from>
    <xdr:to>
      <xdr:col>111</xdr:col>
      <xdr:colOff>177800</xdr:colOff>
      <xdr:row>107</xdr:row>
      <xdr:rowOff>97155</xdr:rowOff>
    </xdr:to>
    <xdr:cxnSp macro="">
      <xdr:nvCxnSpPr>
        <xdr:cNvPr id="682" name="直線コネクタ 681"/>
        <xdr:cNvCxnSpPr/>
      </xdr:nvCxnSpPr>
      <xdr:spPr>
        <a:xfrm flipV="1">
          <a:off x="20434300" y="17990820"/>
          <a:ext cx="889000" cy="4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65405</xdr:rowOff>
    </xdr:from>
    <xdr:to>
      <xdr:col>102</xdr:col>
      <xdr:colOff>165100</xdr:colOff>
      <xdr:row>107</xdr:row>
      <xdr:rowOff>167005</xdr:rowOff>
    </xdr:to>
    <xdr:sp macro="" textlink="">
      <xdr:nvSpPr>
        <xdr:cNvPr id="683" name="楕円 682"/>
        <xdr:cNvSpPr/>
      </xdr:nvSpPr>
      <xdr:spPr>
        <a:xfrm>
          <a:off x="19494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97155</xdr:rowOff>
    </xdr:from>
    <xdr:to>
      <xdr:col>107</xdr:col>
      <xdr:colOff>50800</xdr:colOff>
      <xdr:row>107</xdr:row>
      <xdr:rowOff>116205</xdr:rowOff>
    </xdr:to>
    <xdr:cxnSp macro="">
      <xdr:nvCxnSpPr>
        <xdr:cNvPr id="684" name="直線コネクタ 683"/>
        <xdr:cNvCxnSpPr/>
      </xdr:nvCxnSpPr>
      <xdr:spPr>
        <a:xfrm flipV="1">
          <a:off x="19545300" y="1844230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685" name="n_1aveValue【庁舎】&#10;一人当たり面積"/>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160672</xdr:rowOff>
    </xdr:from>
    <xdr:ext cx="469744" cy="259045"/>
    <xdr:sp macro="" textlink="">
      <xdr:nvSpPr>
        <xdr:cNvPr id="686" name="n_2aveValue【庁舎】&#10;一人当たり面積"/>
        <xdr:cNvSpPr txBox="1"/>
      </xdr:nvSpPr>
      <xdr:spPr>
        <a:xfrm>
          <a:off x="20199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40657</xdr:rowOff>
    </xdr:from>
    <xdr:ext cx="469744" cy="259045"/>
    <xdr:sp macro="" textlink="">
      <xdr:nvSpPr>
        <xdr:cNvPr id="687" name="n_3aveValue【庁舎】&#10;一人当たり面積"/>
        <xdr:cNvSpPr txBox="1"/>
      </xdr:nvSpPr>
      <xdr:spPr>
        <a:xfrm>
          <a:off x="19310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55897</xdr:rowOff>
    </xdr:from>
    <xdr:ext cx="469744" cy="259045"/>
    <xdr:sp macro="" textlink="">
      <xdr:nvSpPr>
        <xdr:cNvPr id="688" name="n_1mainValue【庁舎】&#10;一人当たり面積"/>
        <xdr:cNvSpPr txBox="1"/>
      </xdr:nvSpPr>
      <xdr:spPr>
        <a:xfrm>
          <a:off x="21075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139082</xdr:rowOff>
    </xdr:from>
    <xdr:ext cx="469744" cy="259045"/>
    <xdr:sp macro="" textlink="">
      <xdr:nvSpPr>
        <xdr:cNvPr id="689" name="n_2mainValue【庁舎】&#10;一人当たり面積"/>
        <xdr:cNvSpPr txBox="1"/>
      </xdr:nvSpPr>
      <xdr:spPr>
        <a:xfrm>
          <a:off x="20199427"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158132</xdr:rowOff>
    </xdr:from>
    <xdr:ext cx="469744" cy="259045"/>
    <xdr:sp macro="" textlink="">
      <xdr:nvSpPr>
        <xdr:cNvPr id="690" name="n_3mainValue【庁舎】&#10;一人当たり面積"/>
        <xdr:cNvSpPr txBox="1"/>
      </xdr:nvSpPr>
      <xdr:spPr>
        <a:xfrm>
          <a:off x="19310427" y="185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一般廃棄物処理施設と保健センターが類似団体より大幅に老朽化している。現在のところ大規模改修の計画はなく個別の修繕により施設の延命化を行っているところである。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消防施設の老朽化対策については、消防屯所の津波浸水区域から高台への移転を順次行っているところであり、将来的には解消される見込である。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庁舎については、平成</a:t>
          </a:r>
          <a:r>
            <a:rPr lang="en-US" altLang="ja-JP" sz="1300">
              <a:effectLst/>
              <a:latin typeface="ＭＳ Ｐゴシック" panose="020B0600070205080204" pitchFamily="50" charset="-128"/>
              <a:ea typeface="ＭＳ Ｐゴシック" panose="020B0600070205080204" pitchFamily="50" charset="-128"/>
            </a:rPr>
            <a:t>29</a:t>
          </a:r>
          <a:r>
            <a:rPr lang="ja-JP" altLang="en-US" sz="1300">
              <a:effectLst/>
              <a:latin typeface="ＭＳ Ｐゴシック" panose="020B0600070205080204" pitchFamily="50" charset="-128"/>
              <a:ea typeface="ＭＳ Ｐゴシック" panose="020B0600070205080204" pitchFamily="50" charset="-128"/>
            </a:rPr>
            <a:t>年</a:t>
          </a:r>
          <a:r>
            <a:rPr lang="en-US" altLang="ja-JP" sz="1300">
              <a:effectLst/>
              <a:latin typeface="ＭＳ Ｐゴシック" panose="020B0600070205080204" pitchFamily="50" charset="-128"/>
              <a:ea typeface="ＭＳ Ｐゴシック" panose="020B0600070205080204" pitchFamily="50" charset="-128"/>
            </a:rPr>
            <a:t>11</a:t>
          </a:r>
          <a:r>
            <a:rPr lang="ja-JP" altLang="en-US" sz="1300">
              <a:effectLst/>
              <a:latin typeface="ＭＳ Ｐゴシック" panose="020B0600070205080204" pitchFamily="50" charset="-128"/>
              <a:ea typeface="ＭＳ Ｐゴシック" panose="020B0600070205080204" pitchFamily="50" charset="-128"/>
            </a:rPr>
            <a:t>月に新庁舎（本庁舎）が完成したこともあり、平成</a:t>
          </a:r>
          <a:r>
            <a:rPr lang="en-US" altLang="ja-JP" sz="1300">
              <a:effectLst/>
              <a:latin typeface="ＭＳ Ｐゴシック" panose="020B0600070205080204" pitchFamily="50" charset="-128"/>
              <a:ea typeface="ＭＳ Ｐゴシック" panose="020B0600070205080204" pitchFamily="50" charset="-128"/>
            </a:rPr>
            <a:t>28</a:t>
          </a:r>
          <a:r>
            <a:rPr lang="ja-JP" altLang="en-US" sz="1300">
              <a:effectLst/>
              <a:latin typeface="ＭＳ Ｐゴシック" panose="020B0600070205080204" pitchFamily="50" charset="-128"/>
              <a:ea typeface="ＭＳ Ｐゴシック" panose="020B0600070205080204" pitchFamily="50" charset="-128"/>
            </a:rPr>
            <a:t>年度から平成</a:t>
          </a:r>
          <a:r>
            <a:rPr lang="en-US" altLang="ja-JP" sz="1300">
              <a:effectLst/>
              <a:latin typeface="ＭＳ Ｐゴシック" panose="020B0600070205080204" pitchFamily="50" charset="-128"/>
              <a:ea typeface="ＭＳ Ｐゴシック" panose="020B0600070205080204" pitchFamily="50" charset="-128"/>
            </a:rPr>
            <a:t>29</a:t>
          </a:r>
          <a:r>
            <a:rPr lang="ja-JP" altLang="en-US" sz="1300">
              <a:effectLst/>
              <a:latin typeface="ＭＳ Ｐゴシック" panose="020B0600070205080204" pitchFamily="50" charset="-128"/>
              <a:ea typeface="ＭＳ Ｐゴシック" panose="020B0600070205080204" pitchFamily="50" charset="-128"/>
            </a:rPr>
            <a:t>年度にかけて有形固定資産減価償却率の減少が著しくなっているが、</a:t>
          </a:r>
          <a:endParaRPr lang="en-US" altLang="ja-JP" sz="1300">
            <a:effectLst/>
            <a:latin typeface="ＭＳ Ｐゴシック" panose="020B0600070205080204" pitchFamily="50" charset="-128"/>
            <a:ea typeface="ＭＳ Ｐゴシック" panose="020B0600070205080204" pitchFamily="50" charset="-128"/>
          </a:endParaRPr>
        </a:p>
        <a:p>
          <a:r>
            <a:rPr lang="ja-JP" altLang="en-US" sz="1300">
              <a:effectLst/>
              <a:latin typeface="ＭＳ Ｐゴシック" panose="020B0600070205080204" pitchFamily="50" charset="-128"/>
              <a:ea typeface="ＭＳ Ｐゴシック" panose="020B0600070205080204" pitchFamily="50" charset="-128"/>
            </a:rPr>
            <a:t>支所の建て替えは予定していないこともあり、老朽化対策は引き続き、注視していく必要がある。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年度には全町的な公共施設等総合管理計画に基づく個別施設計画を策定し、施設全体の長寿命化対策及び安全対策を進めていきたい。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2.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3.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4.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9068023</v>
      </c>
      <c r="BO4" s="430"/>
      <c r="BP4" s="430"/>
      <c r="BQ4" s="430"/>
      <c r="BR4" s="430"/>
      <c r="BS4" s="430"/>
      <c r="BT4" s="430"/>
      <c r="BU4" s="431"/>
      <c r="BV4" s="429">
        <v>12722412</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0.9</v>
      </c>
      <c r="CU4" s="436"/>
      <c r="CV4" s="436"/>
      <c r="CW4" s="436"/>
      <c r="CX4" s="436"/>
      <c r="CY4" s="436"/>
      <c r="CZ4" s="436"/>
      <c r="DA4" s="437"/>
      <c r="DB4" s="435">
        <v>2.2000000000000002</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9012030</v>
      </c>
      <c r="BO5" s="467"/>
      <c r="BP5" s="467"/>
      <c r="BQ5" s="467"/>
      <c r="BR5" s="467"/>
      <c r="BS5" s="467"/>
      <c r="BT5" s="467"/>
      <c r="BU5" s="468"/>
      <c r="BV5" s="466">
        <v>12552678</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97.5</v>
      </c>
      <c r="CU5" s="464"/>
      <c r="CV5" s="464"/>
      <c r="CW5" s="464"/>
      <c r="CX5" s="464"/>
      <c r="CY5" s="464"/>
      <c r="CZ5" s="464"/>
      <c r="DA5" s="465"/>
      <c r="DB5" s="463">
        <v>89.9</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55993</v>
      </c>
      <c r="BO6" s="467"/>
      <c r="BP6" s="467"/>
      <c r="BQ6" s="467"/>
      <c r="BR6" s="467"/>
      <c r="BS6" s="467"/>
      <c r="BT6" s="467"/>
      <c r="BU6" s="468"/>
      <c r="BV6" s="466">
        <v>169734</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101.4</v>
      </c>
      <c r="CU6" s="504"/>
      <c r="CV6" s="504"/>
      <c r="CW6" s="504"/>
      <c r="CX6" s="504"/>
      <c r="CY6" s="504"/>
      <c r="CZ6" s="504"/>
      <c r="DA6" s="505"/>
      <c r="DB6" s="503">
        <v>93.7</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11642</v>
      </c>
      <c r="BO7" s="467"/>
      <c r="BP7" s="467"/>
      <c r="BQ7" s="467"/>
      <c r="BR7" s="467"/>
      <c r="BS7" s="467"/>
      <c r="BT7" s="467"/>
      <c r="BU7" s="468"/>
      <c r="BV7" s="466">
        <v>57049</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5007300</v>
      </c>
      <c r="CU7" s="467"/>
      <c r="CV7" s="467"/>
      <c r="CW7" s="467"/>
      <c r="CX7" s="467"/>
      <c r="CY7" s="467"/>
      <c r="CZ7" s="467"/>
      <c r="DA7" s="468"/>
      <c r="DB7" s="466">
        <v>5071931</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44351</v>
      </c>
      <c r="BO8" s="467"/>
      <c r="BP8" s="467"/>
      <c r="BQ8" s="467"/>
      <c r="BR8" s="467"/>
      <c r="BS8" s="467"/>
      <c r="BT8" s="467"/>
      <c r="BU8" s="468"/>
      <c r="BV8" s="466">
        <v>112685</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0.2</v>
      </c>
      <c r="CU8" s="507"/>
      <c r="CV8" s="507"/>
      <c r="CW8" s="507"/>
      <c r="CX8" s="507"/>
      <c r="CY8" s="507"/>
      <c r="CZ8" s="507"/>
      <c r="DA8" s="508"/>
      <c r="DB8" s="506">
        <v>0.2</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11217</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109</v>
      </c>
      <c r="AV9" s="499"/>
      <c r="AW9" s="499"/>
      <c r="AX9" s="499"/>
      <c r="AY9" s="500" t="s">
        <v>116</v>
      </c>
      <c r="AZ9" s="501"/>
      <c r="BA9" s="501"/>
      <c r="BB9" s="501"/>
      <c r="BC9" s="501"/>
      <c r="BD9" s="501"/>
      <c r="BE9" s="501"/>
      <c r="BF9" s="501"/>
      <c r="BG9" s="501"/>
      <c r="BH9" s="501"/>
      <c r="BI9" s="501"/>
      <c r="BJ9" s="501"/>
      <c r="BK9" s="501"/>
      <c r="BL9" s="501"/>
      <c r="BM9" s="502"/>
      <c r="BN9" s="466">
        <v>-68334</v>
      </c>
      <c r="BO9" s="467"/>
      <c r="BP9" s="467"/>
      <c r="BQ9" s="467"/>
      <c r="BR9" s="467"/>
      <c r="BS9" s="467"/>
      <c r="BT9" s="467"/>
      <c r="BU9" s="468"/>
      <c r="BV9" s="466">
        <v>-30360</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23.6</v>
      </c>
      <c r="CU9" s="464"/>
      <c r="CV9" s="464"/>
      <c r="CW9" s="464"/>
      <c r="CX9" s="464"/>
      <c r="CY9" s="464"/>
      <c r="CZ9" s="464"/>
      <c r="DA9" s="465"/>
      <c r="DB9" s="463">
        <v>31.7</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12366</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1996</v>
      </c>
      <c r="BO10" s="467"/>
      <c r="BP10" s="467"/>
      <c r="BQ10" s="467"/>
      <c r="BR10" s="467"/>
      <c r="BS10" s="467"/>
      <c r="BT10" s="467"/>
      <c r="BU10" s="468"/>
      <c r="BV10" s="466">
        <v>2021</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980542</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c r="A12" s="186"/>
      <c r="B12" s="526" t="s">
        <v>130</v>
      </c>
      <c r="C12" s="527"/>
      <c r="D12" s="527"/>
      <c r="E12" s="527"/>
      <c r="F12" s="527"/>
      <c r="G12" s="527"/>
      <c r="H12" s="527"/>
      <c r="I12" s="527"/>
      <c r="J12" s="527"/>
      <c r="K12" s="528"/>
      <c r="L12" s="535" t="s">
        <v>131</v>
      </c>
      <c r="M12" s="536"/>
      <c r="N12" s="536"/>
      <c r="O12" s="536"/>
      <c r="P12" s="536"/>
      <c r="Q12" s="537"/>
      <c r="R12" s="538">
        <v>11252</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449970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129</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138</v>
      </c>
      <c r="N13" s="555"/>
      <c r="O13" s="555"/>
      <c r="P13" s="555"/>
      <c r="Q13" s="556"/>
      <c r="R13" s="547">
        <v>11134</v>
      </c>
      <c r="S13" s="548"/>
      <c r="T13" s="548"/>
      <c r="U13" s="548"/>
      <c r="V13" s="549"/>
      <c r="W13" s="482" t="s">
        <v>139</v>
      </c>
      <c r="X13" s="483"/>
      <c r="Y13" s="483"/>
      <c r="Z13" s="483"/>
      <c r="AA13" s="483"/>
      <c r="AB13" s="473"/>
      <c r="AC13" s="517">
        <v>1206</v>
      </c>
      <c r="AD13" s="518"/>
      <c r="AE13" s="518"/>
      <c r="AF13" s="518"/>
      <c r="AG13" s="557"/>
      <c r="AH13" s="517">
        <v>1299</v>
      </c>
      <c r="AI13" s="518"/>
      <c r="AJ13" s="518"/>
      <c r="AK13" s="518"/>
      <c r="AL13" s="519"/>
      <c r="AM13" s="495" t="s">
        <v>140</v>
      </c>
      <c r="AN13" s="496"/>
      <c r="AO13" s="496"/>
      <c r="AP13" s="496"/>
      <c r="AQ13" s="496"/>
      <c r="AR13" s="496"/>
      <c r="AS13" s="496"/>
      <c r="AT13" s="497"/>
      <c r="AU13" s="498" t="s">
        <v>126</v>
      </c>
      <c r="AV13" s="499"/>
      <c r="AW13" s="499"/>
      <c r="AX13" s="499"/>
      <c r="AY13" s="500" t="s">
        <v>141</v>
      </c>
      <c r="AZ13" s="501"/>
      <c r="BA13" s="501"/>
      <c r="BB13" s="501"/>
      <c r="BC13" s="501"/>
      <c r="BD13" s="501"/>
      <c r="BE13" s="501"/>
      <c r="BF13" s="501"/>
      <c r="BG13" s="501"/>
      <c r="BH13" s="501"/>
      <c r="BI13" s="501"/>
      <c r="BJ13" s="501"/>
      <c r="BK13" s="501"/>
      <c r="BL13" s="501"/>
      <c r="BM13" s="502"/>
      <c r="BN13" s="466">
        <v>-66338</v>
      </c>
      <c r="BO13" s="467"/>
      <c r="BP13" s="467"/>
      <c r="BQ13" s="467"/>
      <c r="BR13" s="467"/>
      <c r="BS13" s="467"/>
      <c r="BT13" s="467"/>
      <c r="BU13" s="468"/>
      <c r="BV13" s="466">
        <v>502233</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7.2</v>
      </c>
      <c r="CU13" s="464"/>
      <c r="CV13" s="464"/>
      <c r="CW13" s="464"/>
      <c r="CX13" s="464"/>
      <c r="CY13" s="464"/>
      <c r="CZ13" s="464"/>
      <c r="DA13" s="465"/>
      <c r="DB13" s="463">
        <v>6.5</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143</v>
      </c>
      <c r="M14" s="545"/>
      <c r="N14" s="545"/>
      <c r="O14" s="545"/>
      <c r="P14" s="545"/>
      <c r="Q14" s="546"/>
      <c r="R14" s="547">
        <v>11390</v>
      </c>
      <c r="S14" s="548"/>
      <c r="T14" s="548"/>
      <c r="U14" s="548"/>
      <c r="V14" s="549"/>
      <c r="W14" s="456"/>
      <c r="X14" s="457"/>
      <c r="Y14" s="457"/>
      <c r="Z14" s="457"/>
      <c r="AA14" s="457"/>
      <c r="AB14" s="446"/>
      <c r="AC14" s="550">
        <v>23.1</v>
      </c>
      <c r="AD14" s="551"/>
      <c r="AE14" s="551"/>
      <c r="AF14" s="551"/>
      <c r="AG14" s="552"/>
      <c r="AH14" s="550">
        <v>24.1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145</v>
      </c>
      <c r="CU14" s="562"/>
      <c r="CV14" s="562"/>
      <c r="CW14" s="562"/>
      <c r="CX14" s="562"/>
      <c r="CY14" s="562"/>
      <c r="CZ14" s="562"/>
      <c r="DA14" s="563"/>
      <c r="DB14" s="561" t="s">
        <v>129</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138</v>
      </c>
      <c r="N15" s="555"/>
      <c r="O15" s="555"/>
      <c r="P15" s="555"/>
      <c r="Q15" s="556"/>
      <c r="R15" s="547">
        <v>11281</v>
      </c>
      <c r="S15" s="548"/>
      <c r="T15" s="548"/>
      <c r="U15" s="548"/>
      <c r="V15" s="549"/>
      <c r="W15" s="482" t="s">
        <v>146</v>
      </c>
      <c r="X15" s="483"/>
      <c r="Y15" s="483"/>
      <c r="Z15" s="483"/>
      <c r="AA15" s="483"/>
      <c r="AB15" s="473"/>
      <c r="AC15" s="517">
        <v>973</v>
      </c>
      <c r="AD15" s="518"/>
      <c r="AE15" s="518"/>
      <c r="AF15" s="518"/>
      <c r="AG15" s="557"/>
      <c r="AH15" s="517">
        <v>952</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915362</v>
      </c>
      <c r="BO15" s="430"/>
      <c r="BP15" s="430"/>
      <c r="BQ15" s="430"/>
      <c r="BR15" s="430"/>
      <c r="BS15" s="430"/>
      <c r="BT15" s="430"/>
      <c r="BU15" s="431"/>
      <c r="BV15" s="429">
        <v>903687</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18.600000000000001</v>
      </c>
      <c r="AD16" s="551"/>
      <c r="AE16" s="551"/>
      <c r="AF16" s="551"/>
      <c r="AG16" s="552"/>
      <c r="AH16" s="550">
        <v>17.7</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4487922</v>
      </c>
      <c r="BO16" s="467"/>
      <c r="BP16" s="467"/>
      <c r="BQ16" s="467"/>
      <c r="BR16" s="467"/>
      <c r="BS16" s="467"/>
      <c r="BT16" s="467"/>
      <c r="BU16" s="468"/>
      <c r="BV16" s="466">
        <v>4477094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3049</v>
      </c>
      <c r="AD17" s="518"/>
      <c r="AE17" s="518"/>
      <c r="AF17" s="518"/>
      <c r="AG17" s="557"/>
      <c r="AH17" s="517">
        <v>3130</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1144344</v>
      </c>
      <c r="BO17" s="467"/>
      <c r="BP17" s="467"/>
      <c r="BQ17" s="467"/>
      <c r="BR17" s="467"/>
      <c r="BS17" s="467"/>
      <c r="BT17" s="467"/>
      <c r="BU17" s="468"/>
      <c r="BV17" s="466">
        <v>1132466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156</v>
      </c>
      <c r="C18" s="509"/>
      <c r="D18" s="509"/>
      <c r="E18" s="578"/>
      <c r="F18" s="578"/>
      <c r="G18" s="578"/>
      <c r="H18" s="578"/>
      <c r="I18" s="578"/>
      <c r="J18" s="578"/>
      <c r="K18" s="578"/>
      <c r="L18" s="579">
        <v>188.46</v>
      </c>
      <c r="M18" s="579"/>
      <c r="N18" s="579"/>
      <c r="O18" s="579"/>
      <c r="P18" s="579"/>
      <c r="Q18" s="579"/>
      <c r="R18" s="580"/>
      <c r="S18" s="580"/>
      <c r="T18" s="580"/>
      <c r="U18" s="580"/>
      <c r="V18" s="581"/>
      <c r="W18" s="484"/>
      <c r="X18" s="485"/>
      <c r="Y18" s="485"/>
      <c r="Z18" s="485"/>
      <c r="AA18" s="485"/>
      <c r="AB18" s="476"/>
      <c r="AC18" s="582">
        <v>58.3</v>
      </c>
      <c r="AD18" s="583"/>
      <c r="AE18" s="583"/>
      <c r="AF18" s="583"/>
      <c r="AG18" s="584"/>
      <c r="AH18" s="582">
        <v>58.2</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4874613</v>
      </c>
      <c r="BO18" s="467"/>
      <c r="BP18" s="467"/>
      <c r="BQ18" s="467"/>
      <c r="BR18" s="467"/>
      <c r="BS18" s="467"/>
      <c r="BT18" s="467"/>
      <c r="BU18" s="468"/>
      <c r="BV18" s="466">
        <v>4575707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158</v>
      </c>
      <c r="C19" s="509"/>
      <c r="D19" s="509"/>
      <c r="E19" s="578"/>
      <c r="F19" s="578"/>
      <c r="G19" s="578"/>
      <c r="H19" s="578"/>
      <c r="I19" s="578"/>
      <c r="J19" s="578"/>
      <c r="K19" s="578"/>
      <c r="L19" s="586">
        <v>60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5893380</v>
      </c>
      <c r="BO19" s="467"/>
      <c r="BP19" s="467"/>
      <c r="BQ19" s="467"/>
      <c r="BR19" s="467"/>
      <c r="BS19" s="467"/>
      <c r="BT19" s="467"/>
      <c r="BU19" s="468"/>
      <c r="BV19" s="466">
        <v>6817524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160</v>
      </c>
      <c r="C20" s="509"/>
      <c r="D20" s="509"/>
      <c r="E20" s="578"/>
      <c r="F20" s="578"/>
      <c r="G20" s="578"/>
      <c r="H20" s="578"/>
      <c r="I20" s="578"/>
      <c r="J20" s="578"/>
      <c r="K20" s="578"/>
      <c r="L20" s="586">
        <v>4899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13717012</v>
      </c>
      <c r="BO23" s="467"/>
      <c r="BP23" s="467"/>
      <c r="BQ23" s="467"/>
      <c r="BR23" s="467"/>
      <c r="BS23" s="467"/>
      <c r="BT23" s="467"/>
      <c r="BU23" s="468"/>
      <c r="BV23" s="466">
        <v>14022141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169</v>
      </c>
      <c r="F24" s="496"/>
      <c r="G24" s="496"/>
      <c r="H24" s="496"/>
      <c r="I24" s="496"/>
      <c r="J24" s="496"/>
      <c r="K24" s="497"/>
      <c r="L24" s="517">
        <v>1</v>
      </c>
      <c r="M24" s="518"/>
      <c r="N24" s="518"/>
      <c r="O24" s="518"/>
      <c r="P24" s="557"/>
      <c r="Q24" s="517">
        <v>7210</v>
      </c>
      <c r="R24" s="518"/>
      <c r="S24" s="518"/>
      <c r="T24" s="518"/>
      <c r="U24" s="518"/>
      <c r="V24" s="557"/>
      <c r="W24" s="616"/>
      <c r="X24" s="604"/>
      <c r="Y24" s="605"/>
      <c r="Z24" s="516" t="s">
        <v>170</v>
      </c>
      <c r="AA24" s="496"/>
      <c r="AB24" s="496"/>
      <c r="AC24" s="496"/>
      <c r="AD24" s="496"/>
      <c r="AE24" s="496"/>
      <c r="AF24" s="496"/>
      <c r="AG24" s="497"/>
      <c r="AH24" s="517">
        <v>174</v>
      </c>
      <c r="AI24" s="518"/>
      <c r="AJ24" s="518"/>
      <c r="AK24" s="518"/>
      <c r="AL24" s="557"/>
      <c r="AM24" s="517">
        <v>528264</v>
      </c>
      <c r="AN24" s="518"/>
      <c r="AO24" s="518"/>
      <c r="AP24" s="518"/>
      <c r="AQ24" s="518"/>
      <c r="AR24" s="557"/>
      <c r="AS24" s="517">
        <v>3036</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10612919</v>
      </c>
      <c r="BO24" s="467"/>
      <c r="BP24" s="467"/>
      <c r="BQ24" s="467"/>
      <c r="BR24" s="467"/>
      <c r="BS24" s="467"/>
      <c r="BT24" s="467"/>
      <c r="BU24" s="468"/>
      <c r="BV24" s="466">
        <v>11105169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172</v>
      </c>
      <c r="F25" s="496"/>
      <c r="G25" s="496"/>
      <c r="H25" s="496"/>
      <c r="I25" s="496"/>
      <c r="J25" s="496"/>
      <c r="K25" s="497"/>
      <c r="L25" s="517">
        <v>1</v>
      </c>
      <c r="M25" s="518"/>
      <c r="N25" s="518"/>
      <c r="O25" s="518"/>
      <c r="P25" s="557"/>
      <c r="Q25" s="517">
        <v>6280</v>
      </c>
      <c r="R25" s="518"/>
      <c r="S25" s="518"/>
      <c r="T25" s="518"/>
      <c r="U25" s="518"/>
      <c r="V25" s="557"/>
      <c r="W25" s="616"/>
      <c r="X25" s="604"/>
      <c r="Y25" s="605"/>
      <c r="Z25" s="516" t="s">
        <v>173</v>
      </c>
      <c r="AA25" s="496"/>
      <c r="AB25" s="496"/>
      <c r="AC25" s="496"/>
      <c r="AD25" s="496"/>
      <c r="AE25" s="496"/>
      <c r="AF25" s="496"/>
      <c r="AG25" s="497"/>
      <c r="AH25" s="517" t="s">
        <v>145</v>
      </c>
      <c r="AI25" s="518"/>
      <c r="AJ25" s="518"/>
      <c r="AK25" s="518"/>
      <c r="AL25" s="557"/>
      <c r="AM25" s="517" t="s">
        <v>129</v>
      </c>
      <c r="AN25" s="518"/>
      <c r="AO25" s="518"/>
      <c r="AP25" s="518"/>
      <c r="AQ25" s="518"/>
      <c r="AR25" s="557"/>
      <c r="AS25" s="517" t="s">
        <v>145</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5446</v>
      </c>
      <c r="BO25" s="430"/>
      <c r="BP25" s="430"/>
      <c r="BQ25" s="430"/>
      <c r="BR25" s="430"/>
      <c r="BS25" s="430"/>
      <c r="BT25" s="430"/>
      <c r="BU25" s="431"/>
      <c r="BV25" s="429">
        <v>40373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175</v>
      </c>
      <c r="F26" s="496"/>
      <c r="G26" s="496"/>
      <c r="H26" s="496"/>
      <c r="I26" s="496"/>
      <c r="J26" s="496"/>
      <c r="K26" s="497"/>
      <c r="L26" s="517">
        <v>1</v>
      </c>
      <c r="M26" s="518"/>
      <c r="N26" s="518"/>
      <c r="O26" s="518"/>
      <c r="P26" s="557"/>
      <c r="Q26" s="517">
        <v>5800</v>
      </c>
      <c r="R26" s="518"/>
      <c r="S26" s="518"/>
      <c r="T26" s="518"/>
      <c r="U26" s="518"/>
      <c r="V26" s="557"/>
      <c r="W26" s="616"/>
      <c r="X26" s="604"/>
      <c r="Y26" s="605"/>
      <c r="Z26" s="516" t="s">
        <v>176</v>
      </c>
      <c r="AA26" s="626"/>
      <c r="AB26" s="626"/>
      <c r="AC26" s="626"/>
      <c r="AD26" s="626"/>
      <c r="AE26" s="626"/>
      <c r="AF26" s="626"/>
      <c r="AG26" s="627"/>
      <c r="AH26" s="517">
        <v>17</v>
      </c>
      <c r="AI26" s="518"/>
      <c r="AJ26" s="518"/>
      <c r="AK26" s="518"/>
      <c r="AL26" s="557"/>
      <c r="AM26" s="517">
        <v>60418</v>
      </c>
      <c r="AN26" s="518"/>
      <c r="AO26" s="518"/>
      <c r="AP26" s="518"/>
      <c r="AQ26" s="518"/>
      <c r="AR26" s="557"/>
      <c r="AS26" s="517">
        <v>3554</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129</v>
      </c>
      <c r="BO26" s="467"/>
      <c r="BP26" s="467"/>
      <c r="BQ26" s="467"/>
      <c r="BR26" s="467"/>
      <c r="BS26" s="467"/>
      <c r="BT26" s="467"/>
      <c r="BU26" s="468"/>
      <c r="BV26" s="466" t="s">
        <v>129</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178</v>
      </c>
      <c r="F27" s="496"/>
      <c r="G27" s="496"/>
      <c r="H27" s="496"/>
      <c r="I27" s="496"/>
      <c r="J27" s="496"/>
      <c r="K27" s="497"/>
      <c r="L27" s="517">
        <v>1</v>
      </c>
      <c r="M27" s="518"/>
      <c r="N27" s="518"/>
      <c r="O27" s="518"/>
      <c r="P27" s="557"/>
      <c r="Q27" s="517">
        <v>2540</v>
      </c>
      <c r="R27" s="518"/>
      <c r="S27" s="518"/>
      <c r="T27" s="518"/>
      <c r="U27" s="518"/>
      <c r="V27" s="557"/>
      <c r="W27" s="616"/>
      <c r="X27" s="604"/>
      <c r="Y27" s="605"/>
      <c r="Z27" s="516" t="s">
        <v>179</v>
      </c>
      <c r="AA27" s="496"/>
      <c r="AB27" s="496"/>
      <c r="AC27" s="496"/>
      <c r="AD27" s="496"/>
      <c r="AE27" s="496"/>
      <c r="AF27" s="496"/>
      <c r="AG27" s="497"/>
      <c r="AH27" s="517" t="s">
        <v>145</v>
      </c>
      <c r="AI27" s="518"/>
      <c r="AJ27" s="518"/>
      <c r="AK27" s="518"/>
      <c r="AL27" s="557"/>
      <c r="AM27" s="517" t="s">
        <v>145</v>
      </c>
      <c r="AN27" s="518"/>
      <c r="AO27" s="518"/>
      <c r="AP27" s="518"/>
      <c r="AQ27" s="518"/>
      <c r="AR27" s="557"/>
      <c r="AS27" s="517" t="s">
        <v>129</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166278</v>
      </c>
      <c r="BO27" s="640"/>
      <c r="BP27" s="640"/>
      <c r="BQ27" s="640"/>
      <c r="BR27" s="640"/>
      <c r="BS27" s="640"/>
      <c r="BT27" s="640"/>
      <c r="BU27" s="641"/>
      <c r="BV27" s="639">
        <v>166256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181</v>
      </c>
      <c r="F28" s="496"/>
      <c r="G28" s="496"/>
      <c r="H28" s="496"/>
      <c r="I28" s="496"/>
      <c r="J28" s="496"/>
      <c r="K28" s="497"/>
      <c r="L28" s="517">
        <v>1</v>
      </c>
      <c r="M28" s="518"/>
      <c r="N28" s="518"/>
      <c r="O28" s="518"/>
      <c r="P28" s="557"/>
      <c r="Q28" s="517">
        <v>2020</v>
      </c>
      <c r="R28" s="518"/>
      <c r="S28" s="518"/>
      <c r="T28" s="518"/>
      <c r="U28" s="518"/>
      <c r="V28" s="557"/>
      <c r="W28" s="616"/>
      <c r="X28" s="604"/>
      <c r="Y28" s="605"/>
      <c r="Z28" s="516" t="s">
        <v>182</v>
      </c>
      <c r="AA28" s="496"/>
      <c r="AB28" s="496"/>
      <c r="AC28" s="496"/>
      <c r="AD28" s="496"/>
      <c r="AE28" s="496"/>
      <c r="AF28" s="496"/>
      <c r="AG28" s="497"/>
      <c r="AH28" s="517" t="s">
        <v>145</v>
      </c>
      <c r="AI28" s="518"/>
      <c r="AJ28" s="518"/>
      <c r="AK28" s="518"/>
      <c r="AL28" s="557"/>
      <c r="AM28" s="517" t="s">
        <v>129</v>
      </c>
      <c r="AN28" s="518"/>
      <c r="AO28" s="518"/>
      <c r="AP28" s="518"/>
      <c r="AQ28" s="518"/>
      <c r="AR28" s="557"/>
      <c r="AS28" s="517" t="s">
        <v>145</v>
      </c>
      <c r="AT28" s="518"/>
      <c r="AU28" s="518"/>
      <c r="AV28" s="518"/>
      <c r="AW28" s="518"/>
      <c r="AX28" s="519"/>
      <c r="AY28" s="642" t="s">
        <v>183</v>
      </c>
      <c r="AZ28" s="643"/>
      <c r="BA28" s="643"/>
      <c r="BB28" s="644"/>
      <c r="BC28" s="426" t="s">
        <v>48</v>
      </c>
      <c r="BD28" s="427"/>
      <c r="BE28" s="427"/>
      <c r="BF28" s="427"/>
      <c r="BG28" s="427"/>
      <c r="BH28" s="427"/>
      <c r="BI28" s="427"/>
      <c r="BJ28" s="427"/>
      <c r="BK28" s="427"/>
      <c r="BL28" s="427"/>
      <c r="BM28" s="428"/>
      <c r="BN28" s="429">
        <v>849245</v>
      </c>
      <c r="BO28" s="430"/>
      <c r="BP28" s="430"/>
      <c r="BQ28" s="430"/>
      <c r="BR28" s="430"/>
      <c r="BS28" s="430"/>
      <c r="BT28" s="430"/>
      <c r="BU28" s="431"/>
      <c r="BV28" s="429">
        <v>847249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184</v>
      </c>
      <c r="F29" s="496"/>
      <c r="G29" s="496"/>
      <c r="H29" s="496"/>
      <c r="I29" s="496"/>
      <c r="J29" s="496"/>
      <c r="K29" s="497"/>
      <c r="L29" s="517">
        <v>12</v>
      </c>
      <c r="M29" s="518"/>
      <c r="N29" s="518"/>
      <c r="O29" s="518"/>
      <c r="P29" s="557"/>
      <c r="Q29" s="517">
        <v>1800</v>
      </c>
      <c r="R29" s="518"/>
      <c r="S29" s="518"/>
      <c r="T29" s="518"/>
      <c r="U29" s="518"/>
      <c r="V29" s="557"/>
      <c r="W29" s="617"/>
      <c r="X29" s="618"/>
      <c r="Y29" s="619"/>
      <c r="Z29" s="516" t="s">
        <v>185</v>
      </c>
      <c r="AA29" s="496"/>
      <c r="AB29" s="496"/>
      <c r="AC29" s="496"/>
      <c r="AD29" s="496"/>
      <c r="AE29" s="496"/>
      <c r="AF29" s="496"/>
      <c r="AG29" s="497"/>
      <c r="AH29" s="517">
        <v>174</v>
      </c>
      <c r="AI29" s="518"/>
      <c r="AJ29" s="518"/>
      <c r="AK29" s="518"/>
      <c r="AL29" s="557"/>
      <c r="AM29" s="517">
        <v>528264</v>
      </c>
      <c r="AN29" s="518"/>
      <c r="AO29" s="518"/>
      <c r="AP29" s="518"/>
      <c r="AQ29" s="518"/>
      <c r="AR29" s="557"/>
      <c r="AS29" s="517">
        <v>3036</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750941</v>
      </c>
      <c r="BO29" s="467"/>
      <c r="BP29" s="467"/>
      <c r="BQ29" s="467"/>
      <c r="BR29" s="467"/>
      <c r="BS29" s="467"/>
      <c r="BT29" s="467"/>
      <c r="BU29" s="468"/>
      <c r="BV29" s="466">
        <v>689509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94.6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3757103</v>
      </c>
      <c r="BO30" s="640"/>
      <c r="BP30" s="640"/>
      <c r="BQ30" s="640"/>
      <c r="BR30" s="640"/>
      <c r="BS30" s="640"/>
      <c r="BT30" s="640"/>
      <c r="BU30" s="641"/>
      <c r="BV30" s="639">
        <v>3677455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196</v>
      </c>
      <c r="V33" s="490"/>
      <c r="W33" s="455" t="s">
        <v>197</v>
      </c>
      <c r="X33" s="455"/>
      <c r="Y33" s="455"/>
      <c r="Z33" s="455"/>
      <c r="AA33" s="455"/>
      <c r="AB33" s="455"/>
      <c r="AC33" s="455"/>
      <c r="AD33" s="455"/>
      <c r="AE33" s="455"/>
      <c r="AF33" s="455"/>
      <c r="AG33" s="455"/>
      <c r="AH33" s="455"/>
      <c r="AI33" s="455"/>
      <c r="AJ33" s="455"/>
      <c r="AK33" s="455"/>
      <c r="AL33" s="215"/>
      <c r="AM33" s="490" t="s">
        <v>194</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201</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5</v>
      </c>
      <c r="V34" s="652"/>
      <c r="W34" s="653" t="str">
        <f>IF('各会計、関係団体の財政状況及び健全化判断比率'!B28="","",'各会計、関係団体の財政状況及び健全化判断比率'!B28)</f>
        <v>黒潮町国民健康保険事業特別会計</v>
      </c>
      <c r="X34" s="653"/>
      <c r="Y34" s="653"/>
      <c r="Z34" s="653"/>
      <c r="AA34" s="653"/>
      <c r="AB34" s="653"/>
      <c r="AC34" s="653"/>
      <c r="AD34" s="653"/>
      <c r="AE34" s="653"/>
      <c r="AF34" s="653"/>
      <c r="AG34" s="653"/>
      <c r="AH34" s="653"/>
      <c r="AI34" s="653"/>
      <c r="AJ34" s="653"/>
      <c r="AK34" s="653"/>
      <c r="AL34" s="213"/>
      <c r="AM34" s="652">
        <f>IF(AO34="","",MAX(C34:D43,U34:V43)+1)</f>
        <v>10</v>
      </c>
      <c r="AN34" s="652"/>
      <c r="AO34" s="653" t="str">
        <f>IF('各会計、関係団体の財政状況及び健全化判断比率'!B33="","",'各会計、関係団体の財政状況及び健全化判断比率'!B33)</f>
        <v>黒潮町水道事業特別会計</v>
      </c>
      <c r="AP34" s="653"/>
      <c r="AQ34" s="653"/>
      <c r="AR34" s="653"/>
      <c r="AS34" s="653"/>
      <c r="AT34" s="653"/>
      <c r="AU34" s="653"/>
      <c r="AV34" s="653"/>
      <c r="AW34" s="653"/>
      <c r="AX34" s="653"/>
      <c r="AY34" s="653"/>
      <c r="AZ34" s="653"/>
      <c r="BA34" s="653"/>
      <c r="BB34" s="653"/>
      <c r="BC34" s="653"/>
      <c r="BD34" s="213"/>
      <c r="BE34" s="652">
        <f>IF(BG34="","",MAX(C34:D43,U34:V43,AM34:AN43)+1)</f>
        <v>11</v>
      </c>
      <c r="BF34" s="652"/>
      <c r="BG34" s="653" t="str">
        <f>IF('各会計、関係団体の財政状況及び健全化判断比率'!B34="","",'各会計、関係団体の財政状況及び健全化判断比率'!B34)</f>
        <v>黒潮町農業集落排水事業特別会計</v>
      </c>
      <c r="BH34" s="653"/>
      <c r="BI34" s="653"/>
      <c r="BJ34" s="653"/>
      <c r="BK34" s="653"/>
      <c r="BL34" s="653"/>
      <c r="BM34" s="653"/>
      <c r="BN34" s="653"/>
      <c r="BO34" s="653"/>
      <c r="BP34" s="653"/>
      <c r="BQ34" s="653"/>
      <c r="BR34" s="653"/>
      <c r="BS34" s="653"/>
      <c r="BT34" s="653"/>
      <c r="BU34" s="653"/>
      <c r="BV34" s="213"/>
      <c r="BW34" s="652">
        <f>IF(BY34="","",MAX(C34:D43,U34:V43,AM34:AN43,BE34:BF43)+1)</f>
        <v>13</v>
      </c>
      <c r="BX34" s="652"/>
      <c r="BY34" s="653" t="str">
        <f>IF('各会計、関係団体の財政状況及び健全化判断比率'!B68="","",'各会計、関係団体の財政状況及び健全化判断比率'!B68)</f>
        <v>幡多広域市町村圏事務組合（一般会計）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23</v>
      </c>
      <c r="CP34" s="652"/>
      <c r="CQ34" s="653" t="str">
        <f>IF('各会計、関係団体の財政状況及び健全化判断比率'!BS7="","",'各会計、関係団体の財政状況及び健全化判断比率'!BS7)</f>
        <v>黒潮町農業公社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黒潮町住宅新築資金等貸付事業特別会計</v>
      </c>
      <c r="F35" s="653"/>
      <c r="G35" s="653"/>
      <c r="H35" s="653"/>
      <c r="I35" s="653"/>
      <c r="J35" s="653"/>
      <c r="K35" s="653"/>
      <c r="L35" s="653"/>
      <c r="M35" s="653"/>
      <c r="N35" s="653"/>
      <c r="O35" s="653"/>
      <c r="P35" s="653"/>
      <c r="Q35" s="653"/>
      <c r="R35" s="653"/>
      <c r="S35" s="653"/>
      <c r="T35" s="213"/>
      <c r="U35" s="652">
        <f>IF(W35="","",U34+1)</f>
        <v>6</v>
      </c>
      <c r="V35" s="652"/>
      <c r="W35" s="653" t="str">
        <f>IF('各会計、関係団体の財政状況及び健全化判断比率'!B29="","",'各会計、関係団体の財政状況及び健全化判断比率'!B29)</f>
        <v>黒潮町国民健康保険直診特別会計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12</v>
      </c>
      <c r="BF35" s="652"/>
      <c r="BG35" s="653" t="str">
        <f>IF('各会計、関係団体の財政状況及び健全化判断比率'!B35="","",'各会計、関係団体の財政状況及び健全化判断比率'!B35)</f>
        <v>黒潮町漁業集落排水事業特別会計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14</v>
      </c>
      <c r="BX35" s="652"/>
      <c r="BY35" s="653" t="str">
        <f>IF('各会計、関係団体の財政状況及び健全化判断比率'!B69="","",'各会計、関係団体の財政状況及び健全化判断比率'!B69)</f>
        <v>幡多広域市町村圏事務組合（ふるさと市町村圏事業特別会計）</v>
      </c>
      <c r="BZ35" s="653"/>
      <c r="CA35" s="653"/>
      <c r="CB35" s="653"/>
      <c r="CC35" s="653"/>
      <c r="CD35" s="653"/>
      <c r="CE35" s="653"/>
      <c r="CF35" s="653"/>
      <c r="CG35" s="653"/>
      <c r="CH35" s="653"/>
      <c r="CI35" s="653"/>
      <c r="CJ35" s="653"/>
      <c r="CK35" s="653"/>
      <c r="CL35" s="653"/>
      <c r="CM35" s="653"/>
      <c r="CN35" s="213"/>
      <c r="CO35" s="652">
        <f t="shared" ref="CO35:CO43" si="3">IF(CQ35="","",CO34+1)</f>
        <v>24</v>
      </c>
      <c r="CP35" s="652"/>
      <c r="CQ35" s="653" t="str">
        <f>IF('各会計、関係団体の財政状況及び健全化判断比率'!BS8="","",'各会計、関係団体の財政状況及び健全化判断比率'!BS8)</f>
        <v>黒潮町缶詰製作所</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黒潮町宮川奨学資金特別会計</v>
      </c>
      <c r="F36" s="653"/>
      <c r="G36" s="653"/>
      <c r="H36" s="653"/>
      <c r="I36" s="653"/>
      <c r="J36" s="653"/>
      <c r="K36" s="653"/>
      <c r="L36" s="653"/>
      <c r="M36" s="653"/>
      <c r="N36" s="653"/>
      <c r="O36" s="653"/>
      <c r="P36" s="653"/>
      <c r="Q36" s="653"/>
      <c r="R36" s="653"/>
      <c r="S36" s="653"/>
      <c r="T36" s="213"/>
      <c r="U36" s="652">
        <f t="shared" ref="U36:U43" si="4">IF(W36="","",U35+1)</f>
        <v>7</v>
      </c>
      <c r="V36" s="652"/>
      <c r="W36" s="653" t="str">
        <f>IF('各会計、関係団体の財政状況及び健全化判断比率'!B30="","",'各会計、関係団体の財政状況及び健全化判断比率'!B30)</f>
        <v>黒潮町介護保険事業特別会計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15</v>
      </c>
      <c r="BX36" s="652"/>
      <c r="BY36" s="653" t="str">
        <f>IF('各会計、関係団体の財政状況及び健全化判断比率'!B70="","",'各会計、関係団体の財政状況及び健全化判断比率'!B70)</f>
        <v>幡多広域市町村圏事務組合（滞納整理事業特別会計）</v>
      </c>
      <c r="BZ36" s="653"/>
      <c r="CA36" s="653"/>
      <c r="CB36" s="653"/>
      <c r="CC36" s="653"/>
      <c r="CD36" s="653"/>
      <c r="CE36" s="653"/>
      <c r="CF36" s="653"/>
      <c r="CG36" s="653"/>
      <c r="CH36" s="653"/>
      <c r="CI36" s="653"/>
      <c r="CJ36" s="653"/>
      <c r="CK36" s="653"/>
      <c r="CL36" s="653"/>
      <c r="CM36" s="653"/>
      <c r="CN36" s="213"/>
      <c r="CO36" s="652">
        <f t="shared" si="3"/>
        <v>25</v>
      </c>
      <c r="CP36" s="652"/>
      <c r="CQ36" s="653" t="str">
        <f>IF('各会計、関係団体の財政状況及び健全化判断比率'!BS9="","",'各会計、関係団体の財政状況及び健全化判断比率'!BS9)</f>
        <v>こうち・くろしお太陽光発電株式会社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f>IF(E37="","",C36+1)</f>
        <v>4</v>
      </c>
      <c r="D37" s="652"/>
      <c r="E37" s="653" t="str">
        <f>IF('各会計、関係団体の財政状況及び健全化判断比率'!B10="","",'各会計、関係団体の財政状況及び健全化判断比率'!B10)</f>
        <v>黒潮町情報センター事業特別会計</v>
      </c>
      <c r="F37" s="653"/>
      <c r="G37" s="653"/>
      <c r="H37" s="653"/>
      <c r="I37" s="653"/>
      <c r="J37" s="653"/>
      <c r="K37" s="653"/>
      <c r="L37" s="653"/>
      <c r="M37" s="653"/>
      <c r="N37" s="653"/>
      <c r="O37" s="653"/>
      <c r="P37" s="653"/>
      <c r="Q37" s="653"/>
      <c r="R37" s="653"/>
      <c r="S37" s="653"/>
      <c r="T37" s="213"/>
      <c r="U37" s="652">
        <f t="shared" si="4"/>
        <v>8</v>
      </c>
      <c r="V37" s="652"/>
      <c r="W37" s="653" t="str">
        <f>IF('各会計、関係団体の財政状況及び健全化判断比率'!B31="","",'各会計、関係団体の財政状況及び健全化判断比率'!B31)</f>
        <v>黒潮町介護サービス事業特別会計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16</v>
      </c>
      <c r="BX37" s="652"/>
      <c r="BY37" s="653" t="str">
        <f>IF('各会計、関係団体の財政状況及び健全化判断比率'!B71="","",'各会計、関係団体の財政状況及び健全化判断比率'!B71)</f>
        <v>幡多中央環境施設組合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9</v>
      </c>
      <c r="V38" s="652"/>
      <c r="W38" s="653" t="str">
        <f>IF('各会計、関係団体の財政状況及び健全化判断比率'!B32="","",'各会計、関係団体の財政状況及び健全化判断比率'!B32)</f>
        <v>黒潮町後期高齢者医療保険事業特別会計</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17</v>
      </c>
      <c r="BX38" s="652"/>
      <c r="BY38" s="653" t="str">
        <f>IF('各会計、関係団体の財政状況及び健全化判断比率'!B72="","",'各会計、関係団体の財政状況及び健全化判断比率'!B72)</f>
        <v>幡多中央消防組合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18</v>
      </c>
      <c r="BX39" s="652"/>
      <c r="BY39" s="653" t="str">
        <f>IF('各会計、関係団体の財政状況及び健全化判断比率'!B73="","",'各会計、関係団体の財政状況及び健全化判断比率'!B73)</f>
        <v>こうち人づくり広域連合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19</v>
      </c>
      <c r="BX40" s="652"/>
      <c r="BY40" s="653" t="str">
        <f>IF('各会計、関係団体の財政状況及び健全化判断比率'!B74="","",'各会計、関係団体の財政状況及び健全化判断比率'!B74)</f>
        <v>高知県市町村総合事務組合（一般会計）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20</v>
      </c>
      <c r="BX41" s="652"/>
      <c r="BY41" s="653" t="str">
        <f>IF('各会計、関係団体の財政状況及び健全化判断比率'!B75="","",'各会計、関係団体の財政状況及び健全化判断比率'!B75)</f>
        <v>高知県市町村総合事務組合（交通災害共済事業特別会計）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21</v>
      </c>
      <c r="BX42" s="652"/>
      <c r="BY42" s="653" t="str">
        <f>IF('各会計、関係団体の財政状況及び健全化判断比率'!B76="","",'各会計、関係団体の財政状況及び健全化判断比率'!B76)</f>
        <v>高知県後期高齢者広域連合（一般会計）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22</v>
      </c>
      <c r="BX43" s="652"/>
      <c r="BY43" s="653" t="str">
        <f>IF('各会計、関係団体の財政状況及び健全化判断比率'!B77="","",'各会計、関係団体の財政状況及び健全化判断比率'!B77)</f>
        <v>高知県後期高齢者広域連合（特別会計）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8TBje9vIVZ4n/GDeO8pm0YjS0i47ZcVDd+hIKNCUKlwXq1gWWCEfiau6rjhTLRAhPfh0s3SfgDBTU7QMDYIxTQ==" saltValue="AXLcf37dKHA/NeEUDKkJP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225</v>
      </c>
      <c r="C5" s="666"/>
      <c r="D5" s="666"/>
      <c r="E5" s="666"/>
      <c r="F5" s="666"/>
      <c r="G5" s="666"/>
      <c r="H5" s="666"/>
      <c r="I5" s="666"/>
      <c r="J5" s="666"/>
      <c r="K5" s="666"/>
      <c r="L5" s="666"/>
      <c r="M5" s="666"/>
      <c r="N5" s="666"/>
      <c r="O5" s="666"/>
      <c r="P5" s="666"/>
      <c r="Q5" s="667"/>
      <c r="R5" s="668">
        <v>840209</v>
      </c>
      <c r="S5" s="669"/>
      <c r="T5" s="669"/>
      <c r="U5" s="669"/>
      <c r="V5" s="669"/>
      <c r="W5" s="669"/>
      <c r="X5" s="669"/>
      <c r="Y5" s="670"/>
      <c r="Z5" s="671">
        <v>9.3000000000000007</v>
      </c>
      <c r="AA5" s="671"/>
      <c r="AB5" s="671"/>
      <c r="AC5" s="671"/>
      <c r="AD5" s="672">
        <v>840209</v>
      </c>
      <c r="AE5" s="672"/>
      <c r="AF5" s="672"/>
      <c r="AG5" s="672"/>
      <c r="AH5" s="672"/>
      <c r="AI5" s="672"/>
      <c r="AJ5" s="672"/>
      <c r="AK5" s="672"/>
      <c r="AL5" s="673">
        <v>17.5</v>
      </c>
      <c r="AM5" s="674"/>
      <c r="AN5" s="674"/>
      <c r="AO5" s="675"/>
      <c r="AP5" s="665" t="s">
        <v>226</v>
      </c>
      <c r="AQ5" s="666"/>
      <c r="AR5" s="666"/>
      <c r="AS5" s="666"/>
      <c r="AT5" s="666"/>
      <c r="AU5" s="666"/>
      <c r="AV5" s="666"/>
      <c r="AW5" s="666"/>
      <c r="AX5" s="666"/>
      <c r="AY5" s="666"/>
      <c r="AZ5" s="666"/>
      <c r="BA5" s="666"/>
      <c r="BB5" s="666"/>
      <c r="BC5" s="666"/>
      <c r="BD5" s="666"/>
      <c r="BE5" s="666"/>
      <c r="BF5" s="667"/>
      <c r="BG5" s="679">
        <v>840209</v>
      </c>
      <c r="BH5" s="680"/>
      <c r="BI5" s="680"/>
      <c r="BJ5" s="680"/>
      <c r="BK5" s="680"/>
      <c r="BL5" s="680"/>
      <c r="BM5" s="680"/>
      <c r="BN5" s="681"/>
      <c r="BO5" s="682">
        <v>100</v>
      </c>
      <c r="BP5" s="682"/>
      <c r="BQ5" s="682"/>
      <c r="BR5" s="682"/>
      <c r="BS5" s="683">
        <v>1164</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c r="B6" s="676" t="s">
        <v>230</v>
      </c>
      <c r="C6" s="677"/>
      <c r="D6" s="677"/>
      <c r="E6" s="677"/>
      <c r="F6" s="677"/>
      <c r="G6" s="677"/>
      <c r="H6" s="677"/>
      <c r="I6" s="677"/>
      <c r="J6" s="677"/>
      <c r="K6" s="677"/>
      <c r="L6" s="677"/>
      <c r="M6" s="677"/>
      <c r="N6" s="677"/>
      <c r="O6" s="677"/>
      <c r="P6" s="677"/>
      <c r="Q6" s="678"/>
      <c r="R6" s="679">
        <v>63926</v>
      </c>
      <c r="S6" s="680"/>
      <c r="T6" s="680"/>
      <c r="U6" s="680"/>
      <c r="V6" s="680"/>
      <c r="W6" s="680"/>
      <c r="X6" s="680"/>
      <c r="Y6" s="681"/>
      <c r="Z6" s="682">
        <v>0.7</v>
      </c>
      <c r="AA6" s="682"/>
      <c r="AB6" s="682"/>
      <c r="AC6" s="682"/>
      <c r="AD6" s="683">
        <v>63926</v>
      </c>
      <c r="AE6" s="683"/>
      <c r="AF6" s="683"/>
      <c r="AG6" s="683"/>
      <c r="AH6" s="683"/>
      <c r="AI6" s="683"/>
      <c r="AJ6" s="683"/>
      <c r="AK6" s="683"/>
      <c r="AL6" s="684">
        <v>1.3</v>
      </c>
      <c r="AM6" s="685"/>
      <c r="AN6" s="685"/>
      <c r="AO6" s="686"/>
      <c r="AP6" s="676" t="s">
        <v>231</v>
      </c>
      <c r="AQ6" s="677"/>
      <c r="AR6" s="677"/>
      <c r="AS6" s="677"/>
      <c r="AT6" s="677"/>
      <c r="AU6" s="677"/>
      <c r="AV6" s="677"/>
      <c r="AW6" s="677"/>
      <c r="AX6" s="677"/>
      <c r="AY6" s="677"/>
      <c r="AZ6" s="677"/>
      <c r="BA6" s="677"/>
      <c r="BB6" s="677"/>
      <c r="BC6" s="677"/>
      <c r="BD6" s="677"/>
      <c r="BE6" s="677"/>
      <c r="BF6" s="678"/>
      <c r="BG6" s="679">
        <v>840209</v>
      </c>
      <c r="BH6" s="680"/>
      <c r="BI6" s="680"/>
      <c r="BJ6" s="680"/>
      <c r="BK6" s="680"/>
      <c r="BL6" s="680"/>
      <c r="BM6" s="680"/>
      <c r="BN6" s="681"/>
      <c r="BO6" s="682">
        <v>100</v>
      </c>
      <c r="BP6" s="682"/>
      <c r="BQ6" s="682"/>
      <c r="BR6" s="682"/>
      <c r="BS6" s="683">
        <v>1164</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72316</v>
      </c>
      <c r="CS6" s="680"/>
      <c r="CT6" s="680"/>
      <c r="CU6" s="680"/>
      <c r="CV6" s="680"/>
      <c r="CW6" s="680"/>
      <c r="CX6" s="680"/>
      <c r="CY6" s="681"/>
      <c r="CZ6" s="673">
        <v>0.8</v>
      </c>
      <c r="DA6" s="674"/>
      <c r="DB6" s="674"/>
      <c r="DC6" s="693"/>
      <c r="DD6" s="688" t="s">
        <v>129</v>
      </c>
      <c r="DE6" s="680"/>
      <c r="DF6" s="680"/>
      <c r="DG6" s="680"/>
      <c r="DH6" s="680"/>
      <c r="DI6" s="680"/>
      <c r="DJ6" s="680"/>
      <c r="DK6" s="680"/>
      <c r="DL6" s="680"/>
      <c r="DM6" s="680"/>
      <c r="DN6" s="680"/>
      <c r="DO6" s="680"/>
      <c r="DP6" s="681"/>
      <c r="DQ6" s="688">
        <v>72316</v>
      </c>
      <c r="DR6" s="680"/>
      <c r="DS6" s="680"/>
      <c r="DT6" s="680"/>
      <c r="DU6" s="680"/>
      <c r="DV6" s="680"/>
      <c r="DW6" s="680"/>
      <c r="DX6" s="680"/>
      <c r="DY6" s="680"/>
      <c r="DZ6" s="680"/>
      <c r="EA6" s="680"/>
      <c r="EB6" s="680"/>
      <c r="EC6" s="689"/>
    </row>
    <row r="7" spans="2:143" ht="11.25" customHeight="1">
      <c r="B7" s="676" t="s">
        <v>233</v>
      </c>
      <c r="C7" s="677"/>
      <c r="D7" s="677"/>
      <c r="E7" s="677"/>
      <c r="F7" s="677"/>
      <c r="G7" s="677"/>
      <c r="H7" s="677"/>
      <c r="I7" s="677"/>
      <c r="J7" s="677"/>
      <c r="K7" s="677"/>
      <c r="L7" s="677"/>
      <c r="M7" s="677"/>
      <c r="N7" s="677"/>
      <c r="O7" s="677"/>
      <c r="P7" s="677"/>
      <c r="Q7" s="678"/>
      <c r="R7" s="679">
        <v>2982</v>
      </c>
      <c r="S7" s="680"/>
      <c r="T7" s="680"/>
      <c r="U7" s="680"/>
      <c r="V7" s="680"/>
      <c r="W7" s="680"/>
      <c r="X7" s="680"/>
      <c r="Y7" s="681"/>
      <c r="Z7" s="682">
        <v>0</v>
      </c>
      <c r="AA7" s="682"/>
      <c r="AB7" s="682"/>
      <c r="AC7" s="682"/>
      <c r="AD7" s="683">
        <v>2982</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365699</v>
      </c>
      <c r="BH7" s="680"/>
      <c r="BI7" s="680"/>
      <c r="BJ7" s="680"/>
      <c r="BK7" s="680"/>
      <c r="BL7" s="680"/>
      <c r="BM7" s="680"/>
      <c r="BN7" s="681"/>
      <c r="BO7" s="682">
        <v>43.5</v>
      </c>
      <c r="BP7" s="682"/>
      <c r="BQ7" s="682"/>
      <c r="BR7" s="682"/>
      <c r="BS7" s="683">
        <v>1164</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1749477</v>
      </c>
      <c r="CS7" s="680"/>
      <c r="CT7" s="680"/>
      <c r="CU7" s="680"/>
      <c r="CV7" s="680"/>
      <c r="CW7" s="680"/>
      <c r="CX7" s="680"/>
      <c r="CY7" s="681"/>
      <c r="CZ7" s="682">
        <v>19.399999999999999</v>
      </c>
      <c r="DA7" s="682"/>
      <c r="DB7" s="682"/>
      <c r="DC7" s="682"/>
      <c r="DD7" s="688">
        <v>283072</v>
      </c>
      <c r="DE7" s="680"/>
      <c r="DF7" s="680"/>
      <c r="DG7" s="680"/>
      <c r="DH7" s="680"/>
      <c r="DI7" s="680"/>
      <c r="DJ7" s="680"/>
      <c r="DK7" s="680"/>
      <c r="DL7" s="680"/>
      <c r="DM7" s="680"/>
      <c r="DN7" s="680"/>
      <c r="DO7" s="680"/>
      <c r="DP7" s="681"/>
      <c r="DQ7" s="688">
        <v>1228418</v>
      </c>
      <c r="DR7" s="680"/>
      <c r="DS7" s="680"/>
      <c r="DT7" s="680"/>
      <c r="DU7" s="680"/>
      <c r="DV7" s="680"/>
      <c r="DW7" s="680"/>
      <c r="DX7" s="680"/>
      <c r="DY7" s="680"/>
      <c r="DZ7" s="680"/>
      <c r="EA7" s="680"/>
      <c r="EB7" s="680"/>
      <c r="EC7" s="689"/>
    </row>
    <row r="8" spans="2:143" ht="11.25" customHeight="1">
      <c r="B8" s="676" t="s">
        <v>236</v>
      </c>
      <c r="C8" s="677"/>
      <c r="D8" s="677"/>
      <c r="E8" s="677"/>
      <c r="F8" s="677"/>
      <c r="G8" s="677"/>
      <c r="H8" s="677"/>
      <c r="I8" s="677"/>
      <c r="J8" s="677"/>
      <c r="K8" s="677"/>
      <c r="L8" s="677"/>
      <c r="M8" s="677"/>
      <c r="N8" s="677"/>
      <c r="O8" s="677"/>
      <c r="P8" s="677"/>
      <c r="Q8" s="678"/>
      <c r="R8" s="679">
        <v>2860</v>
      </c>
      <c r="S8" s="680"/>
      <c r="T8" s="680"/>
      <c r="U8" s="680"/>
      <c r="V8" s="680"/>
      <c r="W8" s="680"/>
      <c r="X8" s="680"/>
      <c r="Y8" s="681"/>
      <c r="Z8" s="682">
        <v>0</v>
      </c>
      <c r="AA8" s="682"/>
      <c r="AB8" s="682"/>
      <c r="AC8" s="682"/>
      <c r="AD8" s="683">
        <v>2860</v>
      </c>
      <c r="AE8" s="683"/>
      <c r="AF8" s="683"/>
      <c r="AG8" s="683"/>
      <c r="AH8" s="683"/>
      <c r="AI8" s="683"/>
      <c r="AJ8" s="683"/>
      <c r="AK8" s="683"/>
      <c r="AL8" s="684">
        <v>0.1</v>
      </c>
      <c r="AM8" s="685"/>
      <c r="AN8" s="685"/>
      <c r="AO8" s="686"/>
      <c r="AP8" s="676" t="s">
        <v>237</v>
      </c>
      <c r="AQ8" s="677"/>
      <c r="AR8" s="677"/>
      <c r="AS8" s="677"/>
      <c r="AT8" s="677"/>
      <c r="AU8" s="677"/>
      <c r="AV8" s="677"/>
      <c r="AW8" s="677"/>
      <c r="AX8" s="677"/>
      <c r="AY8" s="677"/>
      <c r="AZ8" s="677"/>
      <c r="BA8" s="677"/>
      <c r="BB8" s="677"/>
      <c r="BC8" s="677"/>
      <c r="BD8" s="677"/>
      <c r="BE8" s="677"/>
      <c r="BF8" s="678"/>
      <c r="BG8" s="679">
        <v>16987</v>
      </c>
      <c r="BH8" s="680"/>
      <c r="BI8" s="680"/>
      <c r="BJ8" s="680"/>
      <c r="BK8" s="680"/>
      <c r="BL8" s="680"/>
      <c r="BM8" s="680"/>
      <c r="BN8" s="681"/>
      <c r="BO8" s="682">
        <v>2</v>
      </c>
      <c r="BP8" s="682"/>
      <c r="BQ8" s="682"/>
      <c r="BR8" s="682"/>
      <c r="BS8" s="688" t="s">
        <v>129</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2072815</v>
      </c>
      <c r="CS8" s="680"/>
      <c r="CT8" s="680"/>
      <c r="CU8" s="680"/>
      <c r="CV8" s="680"/>
      <c r="CW8" s="680"/>
      <c r="CX8" s="680"/>
      <c r="CY8" s="681"/>
      <c r="CZ8" s="682">
        <v>23</v>
      </c>
      <c r="DA8" s="682"/>
      <c r="DB8" s="682"/>
      <c r="DC8" s="682"/>
      <c r="DD8" s="688">
        <v>21493</v>
      </c>
      <c r="DE8" s="680"/>
      <c r="DF8" s="680"/>
      <c r="DG8" s="680"/>
      <c r="DH8" s="680"/>
      <c r="DI8" s="680"/>
      <c r="DJ8" s="680"/>
      <c r="DK8" s="680"/>
      <c r="DL8" s="680"/>
      <c r="DM8" s="680"/>
      <c r="DN8" s="680"/>
      <c r="DO8" s="680"/>
      <c r="DP8" s="681"/>
      <c r="DQ8" s="688">
        <v>1318554</v>
      </c>
      <c r="DR8" s="680"/>
      <c r="DS8" s="680"/>
      <c r="DT8" s="680"/>
      <c r="DU8" s="680"/>
      <c r="DV8" s="680"/>
      <c r="DW8" s="680"/>
      <c r="DX8" s="680"/>
      <c r="DY8" s="680"/>
      <c r="DZ8" s="680"/>
      <c r="EA8" s="680"/>
      <c r="EB8" s="680"/>
      <c r="EC8" s="689"/>
    </row>
    <row r="9" spans="2:143" ht="11.25" customHeight="1">
      <c r="B9" s="676" t="s">
        <v>239</v>
      </c>
      <c r="C9" s="677"/>
      <c r="D9" s="677"/>
      <c r="E9" s="677"/>
      <c r="F9" s="677"/>
      <c r="G9" s="677"/>
      <c r="H9" s="677"/>
      <c r="I9" s="677"/>
      <c r="J9" s="677"/>
      <c r="K9" s="677"/>
      <c r="L9" s="677"/>
      <c r="M9" s="677"/>
      <c r="N9" s="677"/>
      <c r="O9" s="677"/>
      <c r="P9" s="677"/>
      <c r="Q9" s="678"/>
      <c r="R9" s="679">
        <v>2572</v>
      </c>
      <c r="S9" s="680"/>
      <c r="T9" s="680"/>
      <c r="U9" s="680"/>
      <c r="V9" s="680"/>
      <c r="W9" s="680"/>
      <c r="X9" s="680"/>
      <c r="Y9" s="681"/>
      <c r="Z9" s="682">
        <v>0</v>
      </c>
      <c r="AA9" s="682"/>
      <c r="AB9" s="682"/>
      <c r="AC9" s="682"/>
      <c r="AD9" s="683">
        <v>2572</v>
      </c>
      <c r="AE9" s="683"/>
      <c r="AF9" s="683"/>
      <c r="AG9" s="683"/>
      <c r="AH9" s="683"/>
      <c r="AI9" s="683"/>
      <c r="AJ9" s="683"/>
      <c r="AK9" s="683"/>
      <c r="AL9" s="684">
        <v>0.1</v>
      </c>
      <c r="AM9" s="685"/>
      <c r="AN9" s="685"/>
      <c r="AO9" s="686"/>
      <c r="AP9" s="676" t="s">
        <v>240</v>
      </c>
      <c r="AQ9" s="677"/>
      <c r="AR9" s="677"/>
      <c r="AS9" s="677"/>
      <c r="AT9" s="677"/>
      <c r="AU9" s="677"/>
      <c r="AV9" s="677"/>
      <c r="AW9" s="677"/>
      <c r="AX9" s="677"/>
      <c r="AY9" s="677"/>
      <c r="AZ9" s="677"/>
      <c r="BA9" s="677"/>
      <c r="BB9" s="677"/>
      <c r="BC9" s="677"/>
      <c r="BD9" s="677"/>
      <c r="BE9" s="677"/>
      <c r="BF9" s="678"/>
      <c r="BG9" s="679">
        <v>315188</v>
      </c>
      <c r="BH9" s="680"/>
      <c r="BI9" s="680"/>
      <c r="BJ9" s="680"/>
      <c r="BK9" s="680"/>
      <c r="BL9" s="680"/>
      <c r="BM9" s="680"/>
      <c r="BN9" s="681"/>
      <c r="BO9" s="682">
        <v>37.5</v>
      </c>
      <c r="BP9" s="682"/>
      <c r="BQ9" s="682"/>
      <c r="BR9" s="682"/>
      <c r="BS9" s="688" t="s">
        <v>145</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507940</v>
      </c>
      <c r="CS9" s="680"/>
      <c r="CT9" s="680"/>
      <c r="CU9" s="680"/>
      <c r="CV9" s="680"/>
      <c r="CW9" s="680"/>
      <c r="CX9" s="680"/>
      <c r="CY9" s="681"/>
      <c r="CZ9" s="682">
        <v>5.6</v>
      </c>
      <c r="DA9" s="682"/>
      <c r="DB9" s="682"/>
      <c r="DC9" s="682"/>
      <c r="DD9" s="688">
        <v>35953</v>
      </c>
      <c r="DE9" s="680"/>
      <c r="DF9" s="680"/>
      <c r="DG9" s="680"/>
      <c r="DH9" s="680"/>
      <c r="DI9" s="680"/>
      <c r="DJ9" s="680"/>
      <c r="DK9" s="680"/>
      <c r="DL9" s="680"/>
      <c r="DM9" s="680"/>
      <c r="DN9" s="680"/>
      <c r="DO9" s="680"/>
      <c r="DP9" s="681"/>
      <c r="DQ9" s="688">
        <v>434515</v>
      </c>
      <c r="DR9" s="680"/>
      <c r="DS9" s="680"/>
      <c r="DT9" s="680"/>
      <c r="DU9" s="680"/>
      <c r="DV9" s="680"/>
      <c r="DW9" s="680"/>
      <c r="DX9" s="680"/>
      <c r="DY9" s="680"/>
      <c r="DZ9" s="680"/>
      <c r="EA9" s="680"/>
      <c r="EB9" s="680"/>
      <c r="EC9" s="689"/>
    </row>
    <row r="10" spans="2:143" ht="11.25" customHeight="1">
      <c r="B10" s="676" t="s">
        <v>242</v>
      </c>
      <c r="C10" s="677"/>
      <c r="D10" s="677"/>
      <c r="E10" s="677"/>
      <c r="F10" s="677"/>
      <c r="G10" s="677"/>
      <c r="H10" s="677"/>
      <c r="I10" s="677"/>
      <c r="J10" s="677"/>
      <c r="K10" s="677"/>
      <c r="L10" s="677"/>
      <c r="M10" s="677"/>
      <c r="N10" s="677"/>
      <c r="O10" s="677"/>
      <c r="P10" s="677"/>
      <c r="Q10" s="678"/>
      <c r="R10" s="679" t="s">
        <v>129</v>
      </c>
      <c r="S10" s="680"/>
      <c r="T10" s="680"/>
      <c r="U10" s="680"/>
      <c r="V10" s="680"/>
      <c r="W10" s="680"/>
      <c r="X10" s="680"/>
      <c r="Y10" s="681"/>
      <c r="Z10" s="682" t="s">
        <v>129</v>
      </c>
      <c r="AA10" s="682"/>
      <c r="AB10" s="682"/>
      <c r="AC10" s="682"/>
      <c r="AD10" s="683" t="s">
        <v>145</v>
      </c>
      <c r="AE10" s="683"/>
      <c r="AF10" s="683"/>
      <c r="AG10" s="683"/>
      <c r="AH10" s="683"/>
      <c r="AI10" s="683"/>
      <c r="AJ10" s="683"/>
      <c r="AK10" s="683"/>
      <c r="AL10" s="684" t="s">
        <v>129</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16113</v>
      </c>
      <c r="BH10" s="680"/>
      <c r="BI10" s="680"/>
      <c r="BJ10" s="680"/>
      <c r="BK10" s="680"/>
      <c r="BL10" s="680"/>
      <c r="BM10" s="680"/>
      <c r="BN10" s="681"/>
      <c r="BO10" s="682">
        <v>1.9</v>
      </c>
      <c r="BP10" s="682"/>
      <c r="BQ10" s="682"/>
      <c r="BR10" s="682"/>
      <c r="BS10" s="688" t="s">
        <v>129</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37550</v>
      </c>
      <c r="CS10" s="680"/>
      <c r="CT10" s="680"/>
      <c r="CU10" s="680"/>
      <c r="CV10" s="680"/>
      <c r="CW10" s="680"/>
      <c r="CX10" s="680"/>
      <c r="CY10" s="681"/>
      <c r="CZ10" s="682">
        <v>0.4</v>
      </c>
      <c r="DA10" s="682"/>
      <c r="DB10" s="682"/>
      <c r="DC10" s="682"/>
      <c r="DD10" s="688" t="s">
        <v>129</v>
      </c>
      <c r="DE10" s="680"/>
      <c r="DF10" s="680"/>
      <c r="DG10" s="680"/>
      <c r="DH10" s="680"/>
      <c r="DI10" s="680"/>
      <c r="DJ10" s="680"/>
      <c r="DK10" s="680"/>
      <c r="DL10" s="680"/>
      <c r="DM10" s="680"/>
      <c r="DN10" s="680"/>
      <c r="DO10" s="680"/>
      <c r="DP10" s="681"/>
      <c r="DQ10" s="688">
        <v>37550</v>
      </c>
      <c r="DR10" s="680"/>
      <c r="DS10" s="680"/>
      <c r="DT10" s="680"/>
      <c r="DU10" s="680"/>
      <c r="DV10" s="680"/>
      <c r="DW10" s="680"/>
      <c r="DX10" s="680"/>
      <c r="DY10" s="680"/>
      <c r="DZ10" s="680"/>
      <c r="EA10" s="680"/>
      <c r="EB10" s="680"/>
      <c r="EC10" s="689"/>
    </row>
    <row r="11" spans="2:143" ht="11.25" customHeight="1">
      <c r="B11" s="676" t="s">
        <v>245</v>
      </c>
      <c r="C11" s="677"/>
      <c r="D11" s="677"/>
      <c r="E11" s="677"/>
      <c r="F11" s="677"/>
      <c r="G11" s="677"/>
      <c r="H11" s="677"/>
      <c r="I11" s="677"/>
      <c r="J11" s="677"/>
      <c r="K11" s="677"/>
      <c r="L11" s="677"/>
      <c r="M11" s="677"/>
      <c r="N11" s="677"/>
      <c r="O11" s="677"/>
      <c r="P11" s="677"/>
      <c r="Q11" s="678"/>
      <c r="R11" s="679" t="s">
        <v>246</v>
      </c>
      <c r="S11" s="680"/>
      <c r="T11" s="680"/>
      <c r="U11" s="680"/>
      <c r="V11" s="680"/>
      <c r="W11" s="680"/>
      <c r="X11" s="680"/>
      <c r="Y11" s="681"/>
      <c r="Z11" s="682" t="s">
        <v>129</v>
      </c>
      <c r="AA11" s="682"/>
      <c r="AB11" s="682"/>
      <c r="AC11" s="682"/>
      <c r="AD11" s="683" t="s">
        <v>129</v>
      </c>
      <c r="AE11" s="683"/>
      <c r="AF11" s="683"/>
      <c r="AG11" s="683"/>
      <c r="AH11" s="683"/>
      <c r="AI11" s="683"/>
      <c r="AJ11" s="683"/>
      <c r="AK11" s="683"/>
      <c r="AL11" s="684" t="s">
        <v>129</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17411</v>
      </c>
      <c r="BH11" s="680"/>
      <c r="BI11" s="680"/>
      <c r="BJ11" s="680"/>
      <c r="BK11" s="680"/>
      <c r="BL11" s="680"/>
      <c r="BM11" s="680"/>
      <c r="BN11" s="681"/>
      <c r="BO11" s="682">
        <v>2.1</v>
      </c>
      <c r="BP11" s="682"/>
      <c r="BQ11" s="682"/>
      <c r="BR11" s="682"/>
      <c r="BS11" s="688">
        <v>1164</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486192</v>
      </c>
      <c r="CS11" s="680"/>
      <c r="CT11" s="680"/>
      <c r="CU11" s="680"/>
      <c r="CV11" s="680"/>
      <c r="CW11" s="680"/>
      <c r="CX11" s="680"/>
      <c r="CY11" s="681"/>
      <c r="CZ11" s="682">
        <v>5.4</v>
      </c>
      <c r="DA11" s="682"/>
      <c r="DB11" s="682"/>
      <c r="DC11" s="682"/>
      <c r="DD11" s="688">
        <v>139618</v>
      </c>
      <c r="DE11" s="680"/>
      <c r="DF11" s="680"/>
      <c r="DG11" s="680"/>
      <c r="DH11" s="680"/>
      <c r="DI11" s="680"/>
      <c r="DJ11" s="680"/>
      <c r="DK11" s="680"/>
      <c r="DL11" s="680"/>
      <c r="DM11" s="680"/>
      <c r="DN11" s="680"/>
      <c r="DO11" s="680"/>
      <c r="DP11" s="681"/>
      <c r="DQ11" s="688">
        <v>232016</v>
      </c>
      <c r="DR11" s="680"/>
      <c r="DS11" s="680"/>
      <c r="DT11" s="680"/>
      <c r="DU11" s="680"/>
      <c r="DV11" s="680"/>
      <c r="DW11" s="680"/>
      <c r="DX11" s="680"/>
      <c r="DY11" s="680"/>
      <c r="DZ11" s="680"/>
      <c r="EA11" s="680"/>
      <c r="EB11" s="680"/>
      <c r="EC11" s="689"/>
    </row>
    <row r="12" spans="2:143" ht="11.25" customHeight="1">
      <c r="B12" s="676" t="s">
        <v>249</v>
      </c>
      <c r="C12" s="677"/>
      <c r="D12" s="677"/>
      <c r="E12" s="677"/>
      <c r="F12" s="677"/>
      <c r="G12" s="677"/>
      <c r="H12" s="677"/>
      <c r="I12" s="677"/>
      <c r="J12" s="677"/>
      <c r="K12" s="677"/>
      <c r="L12" s="677"/>
      <c r="M12" s="677"/>
      <c r="N12" s="677"/>
      <c r="O12" s="677"/>
      <c r="P12" s="677"/>
      <c r="Q12" s="678"/>
      <c r="R12" s="679">
        <v>191717</v>
      </c>
      <c r="S12" s="680"/>
      <c r="T12" s="680"/>
      <c r="U12" s="680"/>
      <c r="V12" s="680"/>
      <c r="W12" s="680"/>
      <c r="X12" s="680"/>
      <c r="Y12" s="681"/>
      <c r="Z12" s="682">
        <v>2.1</v>
      </c>
      <c r="AA12" s="682"/>
      <c r="AB12" s="682"/>
      <c r="AC12" s="682"/>
      <c r="AD12" s="683">
        <v>191717</v>
      </c>
      <c r="AE12" s="683"/>
      <c r="AF12" s="683"/>
      <c r="AG12" s="683"/>
      <c r="AH12" s="683"/>
      <c r="AI12" s="683"/>
      <c r="AJ12" s="683"/>
      <c r="AK12" s="683"/>
      <c r="AL12" s="684">
        <v>4</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371625</v>
      </c>
      <c r="BH12" s="680"/>
      <c r="BI12" s="680"/>
      <c r="BJ12" s="680"/>
      <c r="BK12" s="680"/>
      <c r="BL12" s="680"/>
      <c r="BM12" s="680"/>
      <c r="BN12" s="681"/>
      <c r="BO12" s="682">
        <v>44.2</v>
      </c>
      <c r="BP12" s="682"/>
      <c r="BQ12" s="682"/>
      <c r="BR12" s="682"/>
      <c r="BS12" s="688" t="s">
        <v>145</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167690</v>
      </c>
      <c r="CS12" s="680"/>
      <c r="CT12" s="680"/>
      <c r="CU12" s="680"/>
      <c r="CV12" s="680"/>
      <c r="CW12" s="680"/>
      <c r="CX12" s="680"/>
      <c r="CY12" s="681"/>
      <c r="CZ12" s="682">
        <v>1.9</v>
      </c>
      <c r="DA12" s="682"/>
      <c r="DB12" s="682"/>
      <c r="DC12" s="682"/>
      <c r="DD12" s="688">
        <v>20660</v>
      </c>
      <c r="DE12" s="680"/>
      <c r="DF12" s="680"/>
      <c r="DG12" s="680"/>
      <c r="DH12" s="680"/>
      <c r="DI12" s="680"/>
      <c r="DJ12" s="680"/>
      <c r="DK12" s="680"/>
      <c r="DL12" s="680"/>
      <c r="DM12" s="680"/>
      <c r="DN12" s="680"/>
      <c r="DO12" s="680"/>
      <c r="DP12" s="681"/>
      <c r="DQ12" s="688">
        <v>112047</v>
      </c>
      <c r="DR12" s="680"/>
      <c r="DS12" s="680"/>
      <c r="DT12" s="680"/>
      <c r="DU12" s="680"/>
      <c r="DV12" s="680"/>
      <c r="DW12" s="680"/>
      <c r="DX12" s="680"/>
      <c r="DY12" s="680"/>
      <c r="DZ12" s="680"/>
      <c r="EA12" s="680"/>
      <c r="EB12" s="680"/>
      <c r="EC12" s="689"/>
    </row>
    <row r="13" spans="2:143" ht="11.25" customHeight="1">
      <c r="B13" s="676" t="s">
        <v>252</v>
      </c>
      <c r="C13" s="677"/>
      <c r="D13" s="677"/>
      <c r="E13" s="677"/>
      <c r="F13" s="677"/>
      <c r="G13" s="677"/>
      <c r="H13" s="677"/>
      <c r="I13" s="677"/>
      <c r="J13" s="677"/>
      <c r="K13" s="677"/>
      <c r="L13" s="677"/>
      <c r="M13" s="677"/>
      <c r="N13" s="677"/>
      <c r="O13" s="677"/>
      <c r="P13" s="677"/>
      <c r="Q13" s="678"/>
      <c r="R13" s="679">
        <v>9729</v>
      </c>
      <c r="S13" s="680"/>
      <c r="T13" s="680"/>
      <c r="U13" s="680"/>
      <c r="V13" s="680"/>
      <c r="W13" s="680"/>
      <c r="X13" s="680"/>
      <c r="Y13" s="681"/>
      <c r="Z13" s="682">
        <v>0.1</v>
      </c>
      <c r="AA13" s="682"/>
      <c r="AB13" s="682"/>
      <c r="AC13" s="682"/>
      <c r="AD13" s="683">
        <v>9729</v>
      </c>
      <c r="AE13" s="683"/>
      <c r="AF13" s="683"/>
      <c r="AG13" s="683"/>
      <c r="AH13" s="683"/>
      <c r="AI13" s="683"/>
      <c r="AJ13" s="683"/>
      <c r="AK13" s="683"/>
      <c r="AL13" s="684">
        <v>0.2</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366673</v>
      </c>
      <c r="BH13" s="680"/>
      <c r="BI13" s="680"/>
      <c r="BJ13" s="680"/>
      <c r="BK13" s="680"/>
      <c r="BL13" s="680"/>
      <c r="BM13" s="680"/>
      <c r="BN13" s="681"/>
      <c r="BO13" s="682">
        <v>43.6</v>
      </c>
      <c r="BP13" s="682"/>
      <c r="BQ13" s="682"/>
      <c r="BR13" s="682"/>
      <c r="BS13" s="688" t="s">
        <v>129</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526995</v>
      </c>
      <c r="CS13" s="680"/>
      <c r="CT13" s="680"/>
      <c r="CU13" s="680"/>
      <c r="CV13" s="680"/>
      <c r="CW13" s="680"/>
      <c r="CX13" s="680"/>
      <c r="CY13" s="681"/>
      <c r="CZ13" s="682">
        <v>5.8</v>
      </c>
      <c r="DA13" s="682"/>
      <c r="DB13" s="682"/>
      <c r="DC13" s="682"/>
      <c r="DD13" s="688">
        <v>403746</v>
      </c>
      <c r="DE13" s="680"/>
      <c r="DF13" s="680"/>
      <c r="DG13" s="680"/>
      <c r="DH13" s="680"/>
      <c r="DI13" s="680"/>
      <c r="DJ13" s="680"/>
      <c r="DK13" s="680"/>
      <c r="DL13" s="680"/>
      <c r="DM13" s="680"/>
      <c r="DN13" s="680"/>
      <c r="DO13" s="680"/>
      <c r="DP13" s="681"/>
      <c r="DQ13" s="688">
        <v>169667</v>
      </c>
      <c r="DR13" s="680"/>
      <c r="DS13" s="680"/>
      <c r="DT13" s="680"/>
      <c r="DU13" s="680"/>
      <c r="DV13" s="680"/>
      <c r="DW13" s="680"/>
      <c r="DX13" s="680"/>
      <c r="DY13" s="680"/>
      <c r="DZ13" s="680"/>
      <c r="EA13" s="680"/>
      <c r="EB13" s="680"/>
      <c r="EC13" s="689"/>
    </row>
    <row r="14" spans="2:143" ht="11.25" customHeight="1">
      <c r="B14" s="676" t="s">
        <v>255</v>
      </c>
      <c r="C14" s="677"/>
      <c r="D14" s="677"/>
      <c r="E14" s="677"/>
      <c r="F14" s="677"/>
      <c r="G14" s="677"/>
      <c r="H14" s="677"/>
      <c r="I14" s="677"/>
      <c r="J14" s="677"/>
      <c r="K14" s="677"/>
      <c r="L14" s="677"/>
      <c r="M14" s="677"/>
      <c r="N14" s="677"/>
      <c r="O14" s="677"/>
      <c r="P14" s="677"/>
      <c r="Q14" s="678"/>
      <c r="R14" s="679" t="s">
        <v>129</v>
      </c>
      <c r="S14" s="680"/>
      <c r="T14" s="680"/>
      <c r="U14" s="680"/>
      <c r="V14" s="680"/>
      <c r="W14" s="680"/>
      <c r="X14" s="680"/>
      <c r="Y14" s="681"/>
      <c r="Z14" s="682" t="s">
        <v>129</v>
      </c>
      <c r="AA14" s="682"/>
      <c r="AB14" s="682"/>
      <c r="AC14" s="682"/>
      <c r="AD14" s="683" t="s">
        <v>246</v>
      </c>
      <c r="AE14" s="683"/>
      <c r="AF14" s="683"/>
      <c r="AG14" s="683"/>
      <c r="AH14" s="683"/>
      <c r="AI14" s="683"/>
      <c r="AJ14" s="683"/>
      <c r="AK14" s="683"/>
      <c r="AL14" s="684" t="s">
        <v>145</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46036</v>
      </c>
      <c r="BH14" s="680"/>
      <c r="BI14" s="680"/>
      <c r="BJ14" s="680"/>
      <c r="BK14" s="680"/>
      <c r="BL14" s="680"/>
      <c r="BM14" s="680"/>
      <c r="BN14" s="681"/>
      <c r="BO14" s="682">
        <v>5.5</v>
      </c>
      <c r="BP14" s="682"/>
      <c r="BQ14" s="682"/>
      <c r="BR14" s="682"/>
      <c r="BS14" s="688" t="s">
        <v>129</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1280903</v>
      </c>
      <c r="CS14" s="680"/>
      <c r="CT14" s="680"/>
      <c r="CU14" s="680"/>
      <c r="CV14" s="680"/>
      <c r="CW14" s="680"/>
      <c r="CX14" s="680"/>
      <c r="CY14" s="681"/>
      <c r="CZ14" s="682">
        <v>14.2</v>
      </c>
      <c r="DA14" s="682"/>
      <c r="DB14" s="682"/>
      <c r="DC14" s="682"/>
      <c r="DD14" s="688">
        <v>624698</v>
      </c>
      <c r="DE14" s="680"/>
      <c r="DF14" s="680"/>
      <c r="DG14" s="680"/>
      <c r="DH14" s="680"/>
      <c r="DI14" s="680"/>
      <c r="DJ14" s="680"/>
      <c r="DK14" s="680"/>
      <c r="DL14" s="680"/>
      <c r="DM14" s="680"/>
      <c r="DN14" s="680"/>
      <c r="DO14" s="680"/>
      <c r="DP14" s="681"/>
      <c r="DQ14" s="688">
        <v>410050</v>
      </c>
      <c r="DR14" s="680"/>
      <c r="DS14" s="680"/>
      <c r="DT14" s="680"/>
      <c r="DU14" s="680"/>
      <c r="DV14" s="680"/>
      <c r="DW14" s="680"/>
      <c r="DX14" s="680"/>
      <c r="DY14" s="680"/>
      <c r="DZ14" s="680"/>
      <c r="EA14" s="680"/>
      <c r="EB14" s="680"/>
      <c r="EC14" s="689"/>
    </row>
    <row r="15" spans="2:143" ht="11.25" customHeight="1">
      <c r="B15" s="676" t="s">
        <v>258</v>
      </c>
      <c r="C15" s="677"/>
      <c r="D15" s="677"/>
      <c r="E15" s="677"/>
      <c r="F15" s="677"/>
      <c r="G15" s="677"/>
      <c r="H15" s="677"/>
      <c r="I15" s="677"/>
      <c r="J15" s="677"/>
      <c r="K15" s="677"/>
      <c r="L15" s="677"/>
      <c r="M15" s="677"/>
      <c r="N15" s="677"/>
      <c r="O15" s="677"/>
      <c r="P15" s="677"/>
      <c r="Q15" s="678"/>
      <c r="R15" s="679">
        <v>12725</v>
      </c>
      <c r="S15" s="680"/>
      <c r="T15" s="680"/>
      <c r="U15" s="680"/>
      <c r="V15" s="680"/>
      <c r="W15" s="680"/>
      <c r="X15" s="680"/>
      <c r="Y15" s="681"/>
      <c r="Z15" s="682">
        <v>0.1</v>
      </c>
      <c r="AA15" s="682"/>
      <c r="AB15" s="682"/>
      <c r="AC15" s="682"/>
      <c r="AD15" s="683">
        <v>12725</v>
      </c>
      <c r="AE15" s="683"/>
      <c r="AF15" s="683"/>
      <c r="AG15" s="683"/>
      <c r="AH15" s="683"/>
      <c r="AI15" s="683"/>
      <c r="AJ15" s="683"/>
      <c r="AK15" s="683"/>
      <c r="AL15" s="684">
        <v>0.3</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56849</v>
      </c>
      <c r="BH15" s="680"/>
      <c r="BI15" s="680"/>
      <c r="BJ15" s="680"/>
      <c r="BK15" s="680"/>
      <c r="BL15" s="680"/>
      <c r="BM15" s="680"/>
      <c r="BN15" s="681"/>
      <c r="BO15" s="682">
        <v>6.8</v>
      </c>
      <c r="BP15" s="682"/>
      <c r="BQ15" s="682"/>
      <c r="BR15" s="682"/>
      <c r="BS15" s="688" t="s">
        <v>129</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637377</v>
      </c>
      <c r="CS15" s="680"/>
      <c r="CT15" s="680"/>
      <c r="CU15" s="680"/>
      <c r="CV15" s="680"/>
      <c r="CW15" s="680"/>
      <c r="CX15" s="680"/>
      <c r="CY15" s="681"/>
      <c r="CZ15" s="682">
        <v>7.1</v>
      </c>
      <c r="DA15" s="682"/>
      <c r="DB15" s="682"/>
      <c r="DC15" s="682"/>
      <c r="DD15" s="688">
        <v>138611</v>
      </c>
      <c r="DE15" s="680"/>
      <c r="DF15" s="680"/>
      <c r="DG15" s="680"/>
      <c r="DH15" s="680"/>
      <c r="DI15" s="680"/>
      <c r="DJ15" s="680"/>
      <c r="DK15" s="680"/>
      <c r="DL15" s="680"/>
      <c r="DM15" s="680"/>
      <c r="DN15" s="680"/>
      <c r="DO15" s="680"/>
      <c r="DP15" s="681"/>
      <c r="DQ15" s="688">
        <v>423378</v>
      </c>
      <c r="DR15" s="680"/>
      <c r="DS15" s="680"/>
      <c r="DT15" s="680"/>
      <c r="DU15" s="680"/>
      <c r="DV15" s="680"/>
      <c r="DW15" s="680"/>
      <c r="DX15" s="680"/>
      <c r="DY15" s="680"/>
      <c r="DZ15" s="680"/>
      <c r="EA15" s="680"/>
      <c r="EB15" s="680"/>
      <c r="EC15" s="689"/>
    </row>
    <row r="16" spans="2:143" ht="11.25" customHeight="1">
      <c r="B16" s="676" t="s">
        <v>261</v>
      </c>
      <c r="C16" s="677"/>
      <c r="D16" s="677"/>
      <c r="E16" s="677"/>
      <c r="F16" s="677"/>
      <c r="G16" s="677"/>
      <c r="H16" s="677"/>
      <c r="I16" s="677"/>
      <c r="J16" s="677"/>
      <c r="K16" s="677"/>
      <c r="L16" s="677"/>
      <c r="M16" s="677"/>
      <c r="N16" s="677"/>
      <c r="O16" s="677"/>
      <c r="P16" s="677"/>
      <c r="Q16" s="678"/>
      <c r="R16" s="679" t="s">
        <v>129</v>
      </c>
      <c r="S16" s="680"/>
      <c r="T16" s="680"/>
      <c r="U16" s="680"/>
      <c r="V16" s="680"/>
      <c r="W16" s="680"/>
      <c r="X16" s="680"/>
      <c r="Y16" s="681"/>
      <c r="Z16" s="682" t="s">
        <v>246</v>
      </c>
      <c r="AA16" s="682"/>
      <c r="AB16" s="682"/>
      <c r="AC16" s="682"/>
      <c r="AD16" s="683" t="s">
        <v>145</v>
      </c>
      <c r="AE16" s="683"/>
      <c r="AF16" s="683"/>
      <c r="AG16" s="683"/>
      <c r="AH16" s="683"/>
      <c r="AI16" s="683"/>
      <c r="AJ16" s="683"/>
      <c r="AK16" s="683"/>
      <c r="AL16" s="684" t="s">
        <v>129</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129</v>
      </c>
      <c r="BH16" s="680"/>
      <c r="BI16" s="680"/>
      <c r="BJ16" s="680"/>
      <c r="BK16" s="680"/>
      <c r="BL16" s="680"/>
      <c r="BM16" s="680"/>
      <c r="BN16" s="681"/>
      <c r="BO16" s="682" t="s">
        <v>145</v>
      </c>
      <c r="BP16" s="682"/>
      <c r="BQ16" s="682"/>
      <c r="BR16" s="682"/>
      <c r="BS16" s="688" t="s">
        <v>129</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54545</v>
      </c>
      <c r="CS16" s="680"/>
      <c r="CT16" s="680"/>
      <c r="CU16" s="680"/>
      <c r="CV16" s="680"/>
      <c r="CW16" s="680"/>
      <c r="CX16" s="680"/>
      <c r="CY16" s="681"/>
      <c r="CZ16" s="682">
        <v>0.6</v>
      </c>
      <c r="DA16" s="682"/>
      <c r="DB16" s="682"/>
      <c r="DC16" s="682"/>
      <c r="DD16" s="688" t="s">
        <v>129</v>
      </c>
      <c r="DE16" s="680"/>
      <c r="DF16" s="680"/>
      <c r="DG16" s="680"/>
      <c r="DH16" s="680"/>
      <c r="DI16" s="680"/>
      <c r="DJ16" s="680"/>
      <c r="DK16" s="680"/>
      <c r="DL16" s="680"/>
      <c r="DM16" s="680"/>
      <c r="DN16" s="680"/>
      <c r="DO16" s="680"/>
      <c r="DP16" s="681"/>
      <c r="DQ16" s="688">
        <v>10799</v>
      </c>
      <c r="DR16" s="680"/>
      <c r="DS16" s="680"/>
      <c r="DT16" s="680"/>
      <c r="DU16" s="680"/>
      <c r="DV16" s="680"/>
      <c r="DW16" s="680"/>
      <c r="DX16" s="680"/>
      <c r="DY16" s="680"/>
      <c r="DZ16" s="680"/>
      <c r="EA16" s="680"/>
      <c r="EB16" s="680"/>
      <c r="EC16" s="689"/>
    </row>
    <row r="17" spans="2:133" ht="11.25" customHeight="1">
      <c r="B17" s="676" t="s">
        <v>264</v>
      </c>
      <c r="C17" s="677"/>
      <c r="D17" s="677"/>
      <c r="E17" s="677"/>
      <c r="F17" s="677"/>
      <c r="G17" s="677"/>
      <c r="H17" s="677"/>
      <c r="I17" s="677"/>
      <c r="J17" s="677"/>
      <c r="K17" s="677"/>
      <c r="L17" s="677"/>
      <c r="M17" s="677"/>
      <c r="N17" s="677"/>
      <c r="O17" s="677"/>
      <c r="P17" s="677"/>
      <c r="Q17" s="678"/>
      <c r="R17" s="679">
        <v>1878</v>
      </c>
      <c r="S17" s="680"/>
      <c r="T17" s="680"/>
      <c r="U17" s="680"/>
      <c r="V17" s="680"/>
      <c r="W17" s="680"/>
      <c r="X17" s="680"/>
      <c r="Y17" s="681"/>
      <c r="Z17" s="682">
        <v>0</v>
      </c>
      <c r="AA17" s="682"/>
      <c r="AB17" s="682"/>
      <c r="AC17" s="682"/>
      <c r="AD17" s="683">
        <v>1878</v>
      </c>
      <c r="AE17" s="683"/>
      <c r="AF17" s="683"/>
      <c r="AG17" s="683"/>
      <c r="AH17" s="683"/>
      <c r="AI17" s="683"/>
      <c r="AJ17" s="683"/>
      <c r="AK17" s="683"/>
      <c r="AL17" s="684">
        <v>0</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129</v>
      </c>
      <c r="BH17" s="680"/>
      <c r="BI17" s="680"/>
      <c r="BJ17" s="680"/>
      <c r="BK17" s="680"/>
      <c r="BL17" s="680"/>
      <c r="BM17" s="680"/>
      <c r="BN17" s="681"/>
      <c r="BO17" s="682" t="s">
        <v>129</v>
      </c>
      <c r="BP17" s="682"/>
      <c r="BQ17" s="682"/>
      <c r="BR17" s="682"/>
      <c r="BS17" s="688" t="s">
        <v>246</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1418230</v>
      </c>
      <c r="CS17" s="680"/>
      <c r="CT17" s="680"/>
      <c r="CU17" s="680"/>
      <c r="CV17" s="680"/>
      <c r="CW17" s="680"/>
      <c r="CX17" s="680"/>
      <c r="CY17" s="681"/>
      <c r="CZ17" s="682">
        <v>15.7</v>
      </c>
      <c r="DA17" s="682"/>
      <c r="DB17" s="682"/>
      <c r="DC17" s="682"/>
      <c r="DD17" s="688" t="s">
        <v>145</v>
      </c>
      <c r="DE17" s="680"/>
      <c r="DF17" s="680"/>
      <c r="DG17" s="680"/>
      <c r="DH17" s="680"/>
      <c r="DI17" s="680"/>
      <c r="DJ17" s="680"/>
      <c r="DK17" s="680"/>
      <c r="DL17" s="680"/>
      <c r="DM17" s="680"/>
      <c r="DN17" s="680"/>
      <c r="DO17" s="680"/>
      <c r="DP17" s="681"/>
      <c r="DQ17" s="688">
        <v>1388077</v>
      </c>
      <c r="DR17" s="680"/>
      <c r="DS17" s="680"/>
      <c r="DT17" s="680"/>
      <c r="DU17" s="680"/>
      <c r="DV17" s="680"/>
      <c r="DW17" s="680"/>
      <c r="DX17" s="680"/>
      <c r="DY17" s="680"/>
      <c r="DZ17" s="680"/>
      <c r="EA17" s="680"/>
      <c r="EB17" s="680"/>
      <c r="EC17" s="689"/>
    </row>
    <row r="18" spans="2:133" ht="11.25" customHeight="1">
      <c r="B18" s="676" t="s">
        <v>267</v>
      </c>
      <c r="C18" s="677"/>
      <c r="D18" s="677"/>
      <c r="E18" s="677"/>
      <c r="F18" s="677"/>
      <c r="G18" s="677"/>
      <c r="H18" s="677"/>
      <c r="I18" s="677"/>
      <c r="J18" s="677"/>
      <c r="K18" s="677"/>
      <c r="L18" s="677"/>
      <c r="M18" s="677"/>
      <c r="N18" s="677"/>
      <c r="O18" s="677"/>
      <c r="P18" s="677"/>
      <c r="Q18" s="678"/>
      <c r="R18" s="679">
        <v>4079716</v>
      </c>
      <c r="S18" s="680"/>
      <c r="T18" s="680"/>
      <c r="U18" s="680"/>
      <c r="V18" s="680"/>
      <c r="W18" s="680"/>
      <c r="X18" s="680"/>
      <c r="Y18" s="681"/>
      <c r="Z18" s="682">
        <v>45</v>
      </c>
      <c r="AA18" s="682"/>
      <c r="AB18" s="682"/>
      <c r="AC18" s="682"/>
      <c r="AD18" s="683">
        <v>3667931</v>
      </c>
      <c r="AE18" s="683"/>
      <c r="AF18" s="683"/>
      <c r="AG18" s="683"/>
      <c r="AH18" s="683"/>
      <c r="AI18" s="683"/>
      <c r="AJ18" s="683"/>
      <c r="AK18" s="683"/>
      <c r="AL18" s="684">
        <v>76.3</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145</v>
      </c>
      <c r="BH18" s="680"/>
      <c r="BI18" s="680"/>
      <c r="BJ18" s="680"/>
      <c r="BK18" s="680"/>
      <c r="BL18" s="680"/>
      <c r="BM18" s="680"/>
      <c r="BN18" s="681"/>
      <c r="BO18" s="682" t="s">
        <v>145</v>
      </c>
      <c r="BP18" s="682"/>
      <c r="BQ18" s="682"/>
      <c r="BR18" s="682"/>
      <c r="BS18" s="688" t="s">
        <v>145</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129</v>
      </c>
      <c r="CS18" s="680"/>
      <c r="CT18" s="680"/>
      <c r="CU18" s="680"/>
      <c r="CV18" s="680"/>
      <c r="CW18" s="680"/>
      <c r="CX18" s="680"/>
      <c r="CY18" s="681"/>
      <c r="CZ18" s="682" t="s">
        <v>129</v>
      </c>
      <c r="DA18" s="682"/>
      <c r="DB18" s="682"/>
      <c r="DC18" s="682"/>
      <c r="DD18" s="688" t="s">
        <v>129</v>
      </c>
      <c r="DE18" s="680"/>
      <c r="DF18" s="680"/>
      <c r="DG18" s="680"/>
      <c r="DH18" s="680"/>
      <c r="DI18" s="680"/>
      <c r="DJ18" s="680"/>
      <c r="DK18" s="680"/>
      <c r="DL18" s="680"/>
      <c r="DM18" s="680"/>
      <c r="DN18" s="680"/>
      <c r="DO18" s="680"/>
      <c r="DP18" s="681"/>
      <c r="DQ18" s="688" t="s">
        <v>129</v>
      </c>
      <c r="DR18" s="680"/>
      <c r="DS18" s="680"/>
      <c r="DT18" s="680"/>
      <c r="DU18" s="680"/>
      <c r="DV18" s="680"/>
      <c r="DW18" s="680"/>
      <c r="DX18" s="680"/>
      <c r="DY18" s="680"/>
      <c r="DZ18" s="680"/>
      <c r="EA18" s="680"/>
      <c r="EB18" s="680"/>
      <c r="EC18" s="689"/>
    </row>
    <row r="19" spans="2:133" ht="11.25" customHeight="1">
      <c r="B19" s="676" t="s">
        <v>270</v>
      </c>
      <c r="C19" s="677"/>
      <c r="D19" s="677"/>
      <c r="E19" s="677"/>
      <c r="F19" s="677"/>
      <c r="G19" s="677"/>
      <c r="H19" s="677"/>
      <c r="I19" s="677"/>
      <c r="J19" s="677"/>
      <c r="K19" s="677"/>
      <c r="L19" s="677"/>
      <c r="M19" s="677"/>
      <c r="N19" s="677"/>
      <c r="O19" s="677"/>
      <c r="P19" s="677"/>
      <c r="Q19" s="678"/>
      <c r="R19" s="679">
        <v>3667931</v>
      </c>
      <c r="S19" s="680"/>
      <c r="T19" s="680"/>
      <c r="U19" s="680"/>
      <c r="V19" s="680"/>
      <c r="W19" s="680"/>
      <c r="X19" s="680"/>
      <c r="Y19" s="681"/>
      <c r="Z19" s="682">
        <v>40.4</v>
      </c>
      <c r="AA19" s="682"/>
      <c r="AB19" s="682"/>
      <c r="AC19" s="682"/>
      <c r="AD19" s="683">
        <v>3667931</v>
      </c>
      <c r="AE19" s="683"/>
      <c r="AF19" s="683"/>
      <c r="AG19" s="683"/>
      <c r="AH19" s="683"/>
      <c r="AI19" s="683"/>
      <c r="AJ19" s="683"/>
      <c r="AK19" s="683"/>
      <c r="AL19" s="684">
        <v>76.3</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t="s">
        <v>145</v>
      </c>
      <c r="BH19" s="680"/>
      <c r="BI19" s="680"/>
      <c r="BJ19" s="680"/>
      <c r="BK19" s="680"/>
      <c r="BL19" s="680"/>
      <c r="BM19" s="680"/>
      <c r="BN19" s="681"/>
      <c r="BO19" s="682" t="s">
        <v>129</v>
      </c>
      <c r="BP19" s="682"/>
      <c r="BQ19" s="682"/>
      <c r="BR19" s="682"/>
      <c r="BS19" s="688" t="s">
        <v>129</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246</v>
      </c>
      <c r="CS19" s="680"/>
      <c r="CT19" s="680"/>
      <c r="CU19" s="680"/>
      <c r="CV19" s="680"/>
      <c r="CW19" s="680"/>
      <c r="CX19" s="680"/>
      <c r="CY19" s="681"/>
      <c r="CZ19" s="682" t="s">
        <v>129</v>
      </c>
      <c r="DA19" s="682"/>
      <c r="DB19" s="682"/>
      <c r="DC19" s="682"/>
      <c r="DD19" s="688" t="s">
        <v>129</v>
      </c>
      <c r="DE19" s="680"/>
      <c r="DF19" s="680"/>
      <c r="DG19" s="680"/>
      <c r="DH19" s="680"/>
      <c r="DI19" s="680"/>
      <c r="DJ19" s="680"/>
      <c r="DK19" s="680"/>
      <c r="DL19" s="680"/>
      <c r="DM19" s="680"/>
      <c r="DN19" s="680"/>
      <c r="DO19" s="680"/>
      <c r="DP19" s="681"/>
      <c r="DQ19" s="688" t="s">
        <v>246</v>
      </c>
      <c r="DR19" s="680"/>
      <c r="DS19" s="680"/>
      <c r="DT19" s="680"/>
      <c r="DU19" s="680"/>
      <c r="DV19" s="680"/>
      <c r="DW19" s="680"/>
      <c r="DX19" s="680"/>
      <c r="DY19" s="680"/>
      <c r="DZ19" s="680"/>
      <c r="EA19" s="680"/>
      <c r="EB19" s="680"/>
      <c r="EC19" s="689"/>
    </row>
    <row r="20" spans="2:133" ht="11.25" customHeight="1">
      <c r="B20" s="676" t="s">
        <v>273</v>
      </c>
      <c r="C20" s="677"/>
      <c r="D20" s="677"/>
      <c r="E20" s="677"/>
      <c r="F20" s="677"/>
      <c r="G20" s="677"/>
      <c r="H20" s="677"/>
      <c r="I20" s="677"/>
      <c r="J20" s="677"/>
      <c r="K20" s="677"/>
      <c r="L20" s="677"/>
      <c r="M20" s="677"/>
      <c r="N20" s="677"/>
      <c r="O20" s="677"/>
      <c r="P20" s="677"/>
      <c r="Q20" s="678"/>
      <c r="R20" s="679">
        <v>411785</v>
      </c>
      <c r="S20" s="680"/>
      <c r="T20" s="680"/>
      <c r="U20" s="680"/>
      <c r="V20" s="680"/>
      <c r="W20" s="680"/>
      <c r="X20" s="680"/>
      <c r="Y20" s="681"/>
      <c r="Z20" s="682">
        <v>4.5</v>
      </c>
      <c r="AA20" s="682"/>
      <c r="AB20" s="682"/>
      <c r="AC20" s="682"/>
      <c r="AD20" s="683" t="s">
        <v>129</v>
      </c>
      <c r="AE20" s="683"/>
      <c r="AF20" s="683"/>
      <c r="AG20" s="683"/>
      <c r="AH20" s="683"/>
      <c r="AI20" s="683"/>
      <c r="AJ20" s="683"/>
      <c r="AK20" s="683"/>
      <c r="AL20" s="684" t="s">
        <v>246</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t="s">
        <v>129</v>
      </c>
      <c r="BH20" s="680"/>
      <c r="BI20" s="680"/>
      <c r="BJ20" s="680"/>
      <c r="BK20" s="680"/>
      <c r="BL20" s="680"/>
      <c r="BM20" s="680"/>
      <c r="BN20" s="681"/>
      <c r="BO20" s="682" t="s">
        <v>129</v>
      </c>
      <c r="BP20" s="682"/>
      <c r="BQ20" s="682"/>
      <c r="BR20" s="682"/>
      <c r="BS20" s="688" t="s">
        <v>129</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9012030</v>
      </c>
      <c r="CS20" s="680"/>
      <c r="CT20" s="680"/>
      <c r="CU20" s="680"/>
      <c r="CV20" s="680"/>
      <c r="CW20" s="680"/>
      <c r="CX20" s="680"/>
      <c r="CY20" s="681"/>
      <c r="CZ20" s="682">
        <v>100</v>
      </c>
      <c r="DA20" s="682"/>
      <c r="DB20" s="682"/>
      <c r="DC20" s="682"/>
      <c r="DD20" s="688">
        <v>1667851</v>
      </c>
      <c r="DE20" s="680"/>
      <c r="DF20" s="680"/>
      <c r="DG20" s="680"/>
      <c r="DH20" s="680"/>
      <c r="DI20" s="680"/>
      <c r="DJ20" s="680"/>
      <c r="DK20" s="680"/>
      <c r="DL20" s="680"/>
      <c r="DM20" s="680"/>
      <c r="DN20" s="680"/>
      <c r="DO20" s="680"/>
      <c r="DP20" s="681"/>
      <c r="DQ20" s="688">
        <v>5837387</v>
      </c>
      <c r="DR20" s="680"/>
      <c r="DS20" s="680"/>
      <c r="DT20" s="680"/>
      <c r="DU20" s="680"/>
      <c r="DV20" s="680"/>
      <c r="DW20" s="680"/>
      <c r="DX20" s="680"/>
      <c r="DY20" s="680"/>
      <c r="DZ20" s="680"/>
      <c r="EA20" s="680"/>
      <c r="EB20" s="680"/>
      <c r="EC20" s="689"/>
    </row>
    <row r="21" spans="2:133" ht="11.25" customHeight="1">
      <c r="B21" s="676" t="s">
        <v>276</v>
      </c>
      <c r="C21" s="677"/>
      <c r="D21" s="677"/>
      <c r="E21" s="677"/>
      <c r="F21" s="677"/>
      <c r="G21" s="677"/>
      <c r="H21" s="677"/>
      <c r="I21" s="677"/>
      <c r="J21" s="677"/>
      <c r="K21" s="677"/>
      <c r="L21" s="677"/>
      <c r="M21" s="677"/>
      <c r="N21" s="677"/>
      <c r="O21" s="677"/>
      <c r="P21" s="677"/>
      <c r="Q21" s="678"/>
      <c r="R21" s="679" t="s">
        <v>129</v>
      </c>
      <c r="S21" s="680"/>
      <c r="T21" s="680"/>
      <c r="U21" s="680"/>
      <c r="V21" s="680"/>
      <c r="W21" s="680"/>
      <c r="X21" s="680"/>
      <c r="Y21" s="681"/>
      <c r="Z21" s="682" t="s">
        <v>129</v>
      </c>
      <c r="AA21" s="682"/>
      <c r="AB21" s="682"/>
      <c r="AC21" s="682"/>
      <c r="AD21" s="683" t="s">
        <v>129</v>
      </c>
      <c r="AE21" s="683"/>
      <c r="AF21" s="683"/>
      <c r="AG21" s="683"/>
      <c r="AH21" s="683"/>
      <c r="AI21" s="683"/>
      <c r="AJ21" s="683"/>
      <c r="AK21" s="683"/>
      <c r="AL21" s="684" t="s">
        <v>145</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t="s">
        <v>129</v>
      </c>
      <c r="BH21" s="680"/>
      <c r="BI21" s="680"/>
      <c r="BJ21" s="680"/>
      <c r="BK21" s="680"/>
      <c r="BL21" s="680"/>
      <c r="BM21" s="680"/>
      <c r="BN21" s="681"/>
      <c r="BO21" s="682" t="s">
        <v>129</v>
      </c>
      <c r="BP21" s="682"/>
      <c r="BQ21" s="682"/>
      <c r="BR21" s="682"/>
      <c r="BS21" s="688" t="s">
        <v>129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278</v>
      </c>
      <c r="C22" s="677"/>
      <c r="D22" s="677"/>
      <c r="E22" s="677"/>
      <c r="F22" s="677"/>
      <c r="G22" s="677"/>
      <c r="H22" s="677"/>
      <c r="I22" s="677"/>
      <c r="J22" s="677"/>
      <c r="K22" s="677"/>
      <c r="L22" s="677"/>
      <c r="M22" s="677"/>
      <c r="N22" s="677"/>
      <c r="O22" s="677"/>
      <c r="P22" s="677"/>
      <c r="Q22" s="678"/>
      <c r="R22" s="679">
        <v>5208314</v>
      </c>
      <c r="S22" s="680"/>
      <c r="T22" s="680"/>
      <c r="U22" s="680"/>
      <c r="V22" s="680"/>
      <c r="W22" s="680"/>
      <c r="X22" s="680"/>
      <c r="Y22" s="681"/>
      <c r="Z22" s="682">
        <v>57.4</v>
      </c>
      <c r="AA22" s="682"/>
      <c r="AB22" s="682"/>
      <c r="AC22" s="682"/>
      <c r="AD22" s="683">
        <v>4796529</v>
      </c>
      <c r="AE22" s="683"/>
      <c r="AF22" s="683"/>
      <c r="AG22" s="683"/>
      <c r="AH22" s="683"/>
      <c r="AI22" s="683"/>
      <c r="AJ22" s="683"/>
      <c r="AK22" s="683"/>
      <c r="AL22" s="684">
        <v>99.8</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145</v>
      </c>
      <c r="BH22" s="680"/>
      <c r="BI22" s="680"/>
      <c r="BJ22" s="680"/>
      <c r="BK22" s="680"/>
      <c r="BL22" s="680"/>
      <c r="BM22" s="680"/>
      <c r="BN22" s="681"/>
      <c r="BO22" s="682" t="s">
        <v>145</v>
      </c>
      <c r="BP22" s="682"/>
      <c r="BQ22" s="682"/>
      <c r="BR22" s="682"/>
      <c r="BS22" s="688" t="s">
        <v>246</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281</v>
      </c>
      <c r="C23" s="677"/>
      <c r="D23" s="677"/>
      <c r="E23" s="677"/>
      <c r="F23" s="677"/>
      <c r="G23" s="677"/>
      <c r="H23" s="677"/>
      <c r="I23" s="677"/>
      <c r="J23" s="677"/>
      <c r="K23" s="677"/>
      <c r="L23" s="677"/>
      <c r="M23" s="677"/>
      <c r="N23" s="677"/>
      <c r="O23" s="677"/>
      <c r="P23" s="677"/>
      <c r="Q23" s="678"/>
      <c r="R23" s="679">
        <v>932</v>
      </c>
      <c r="S23" s="680"/>
      <c r="T23" s="680"/>
      <c r="U23" s="680"/>
      <c r="V23" s="680"/>
      <c r="W23" s="680"/>
      <c r="X23" s="680"/>
      <c r="Y23" s="681"/>
      <c r="Z23" s="682">
        <v>0</v>
      </c>
      <c r="AA23" s="682"/>
      <c r="AB23" s="682"/>
      <c r="AC23" s="682"/>
      <c r="AD23" s="683">
        <v>932</v>
      </c>
      <c r="AE23" s="683"/>
      <c r="AF23" s="683"/>
      <c r="AG23" s="683"/>
      <c r="AH23" s="683"/>
      <c r="AI23" s="683"/>
      <c r="AJ23" s="683"/>
      <c r="AK23" s="683"/>
      <c r="AL23" s="684">
        <v>0</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129</v>
      </c>
      <c r="BH23" s="680"/>
      <c r="BI23" s="680"/>
      <c r="BJ23" s="680"/>
      <c r="BK23" s="680"/>
      <c r="BL23" s="680"/>
      <c r="BM23" s="680"/>
      <c r="BN23" s="681"/>
      <c r="BO23" s="682" t="s">
        <v>145</v>
      </c>
      <c r="BP23" s="682"/>
      <c r="BQ23" s="682"/>
      <c r="BR23" s="682"/>
      <c r="BS23" s="688" t="s">
        <v>129</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c r="B24" s="676" t="s">
        <v>288</v>
      </c>
      <c r="C24" s="677"/>
      <c r="D24" s="677"/>
      <c r="E24" s="677"/>
      <c r="F24" s="677"/>
      <c r="G24" s="677"/>
      <c r="H24" s="677"/>
      <c r="I24" s="677"/>
      <c r="J24" s="677"/>
      <c r="K24" s="677"/>
      <c r="L24" s="677"/>
      <c r="M24" s="677"/>
      <c r="N24" s="677"/>
      <c r="O24" s="677"/>
      <c r="P24" s="677"/>
      <c r="Q24" s="678"/>
      <c r="R24" s="679">
        <v>18302</v>
      </c>
      <c r="S24" s="680"/>
      <c r="T24" s="680"/>
      <c r="U24" s="680"/>
      <c r="V24" s="680"/>
      <c r="W24" s="680"/>
      <c r="X24" s="680"/>
      <c r="Y24" s="681"/>
      <c r="Z24" s="682">
        <v>0.2</v>
      </c>
      <c r="AA24" s="682"/>
      <c r="AB24" s="682"/>
      <c r="AC24" s="682"/>
      <c r="AD24" s="683" t="s">
        <v>145</v>
      </c>
      <c r="AE24" s="683"/>
      <c r="AF24" s="683"/>
      <c r="AG24" s="683"/>
      <c r="AH24" s="683"/>
      <c r="AI24" s="683"/>
      <c r="AJ24" s="683"/>
      <c r="AK24" s="683"/>
      <c r="AL24" s="684" t="s">
        <v>246</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246</v>
      </c>
      <c r="BH24" s="680"/>
      <c r="BI24" s="680"/>
      <c r="BJ24" s="680"/>
      <c r="BK24" s="680"/>
      <c r="BL24" s="680"/>
      <c r="BM24" s="680"/>
      <c r="BN24" s="681"/>
      <c r="BO24" s="682" t="s">
        <v>129</v>
      </c>
      <c r="BP24" s="682"/>
      <c r="BQ24" s="682"/>
      <c r="BR24" s="682"/>
      <c r="BS24" s="688" t="s">
        <v>145</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3530614</v>
      </c>
      <c r="CS24" s="669"/>
      <c r="CT24" s="669"/>
      <c r="CU24" s="669"/>
      <c r="CV24" s="669"/>
      <c r="CW24" s="669"/>
      <c r="CX24" s="669"/>
      <c r="CY24" s="670"/>
      <c r="CZ24" s="673">
        <v>39.200000000000003</v>
      </c>
      <c r="DA24" s="674"/>
      <c r="DB24" s="674"/>
      <c r="DC24" s="693"/>
      <c r="DD24" s="712">
        <v>3015809</v>
      </c>
      <c r="DE24" s="669"/>
      <c r="DF24" s="669"/>
      <c r="DG24" s="669"/>
      <c r="DH24" s="669"/>
      <c r="DI24" s="669"/>
      <c r="DJ24" s="669"/>
      <c r="DK24" s="670"/>
      <c r="DL24" s="712">
        <v>2859313</v>
      </c>
      <c r="DM24" s="669"/>
      <c r="DN24" s="669"/>
      <c r="DO24" s="669"/>
      <c r="DP24" s="669"/>
      <c r="DQ24" s="669"/>
      <c r="DR24" s="669"/>
      <c r="DS24" s="669"/>
      <c r="DT24" s="669"/>
      <c r="DU24" s="669"/>
      <c r="DV24" s="670"/>
      <c r="DW24" s="673">
        <v>57.2</v>
      </c>
      <c r="DX24" s="674"/>
      <c r="DY24" s="674"/>
      <c r="DZ24" s="674"/>
      <c r="EA24" s="674"/>
      <c r="EB24" s="674"/>
      <c r="EC24" s="675"/>
    </row>
    <row r="25" spans="2:133" ht="11.25" customHeight="1">
      <c r="B25" s="676" t="s">
        <v>291</v>
      </c>
      <c r="C25" s="677"/>
      <c r="D25" s="677"/>
      <c r="E25" s="677"/>
      <c r="F25" s="677"/>
      <c r="G25" s="677"/>
      <c r="H25" s="677"/>
      <c r="I25" s="677"/>
      <c r="J25" s="677"/>
      <c r="K25" s="677"/>
      <c r="L25" s="677"/>
      <c r="M25" s="677"/>
      <c r="N25" s="677"/>
      <c r="O25" s="677"/>
      <c r="P25" s="677"/>
      <c r="Q25" s="678"/>
      <c r="R25" s="679">
        <v>216912</v>
      </c>
      <c r="S25" s="680"/>
      <c r="T25" s="680"/>
      <c r="U25" s="680"/>
      <c r="V25" s="680"/>
      <c r="W25" s="680"/>
      <c r="X25" s="680"/>
      <c r="Y25" s="681"/>
      <c r="Z25" s="682">
        <v>2.4</v>
      </c>
      <c r="AA25" s="682"/>
      <c r="AB25" s="682"/>
      <c r="AC25" s="682"/>
      <c r="AD25" s="683">
        <v>2509</v>
      </c>
      <c r="AE25" s="683"/>
      <c r="AF25" s="683"/>
      <c r="AG25" s="683"/>
      <c r="AH25" s="683"/>
      <c r="AI25" s="683"/>
      <c r="AJ25" s="683"/>
      <c r="AK25" s="683"/>
      <c r="AL25" s="684">
        <v>0.1</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129</v>
      </c>
      <c r="BH25" s="680"/>
      <c r="BI25" s="680"/>
      <c r="BJ25" s="680"/>
      <c r="BK25" s="680"/>
      <c r="BL25" s="680"/>
      <c r="BM25" s="680"/>
      <c r="BN25" s="681"/>
      <c r="BO25" s="682" t="s">
        <v>129</v>
      </c>
      <c r="BP25" s="682"/>
      <c r="BQ25" s="682"/>
      <c r="BR25" s="682"/>
      <c r="BS25" s="688" t="s">
        <v>129</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1496901</v>
      </c>
      <c r="CS25" s="715"/>
      <c r="CT25" s="715"/>
      <c r="CU25" s="715"/>
      <c r="CV25" s="715"/>
      <c r="CW25" s="715"/>
      <c r="CX25" s="715"/>
      <c r="CY25" s="716"/>
      <c r="CZ25" s="684">
        <v>16.600000000000001</v>
      </c>
      <c r="DA25" s="713"/>
      <c r="DB25" s="713"/>
      <c r="DC25" s="717"/>
      <c r="DD25" s="688">
        <v>1423445</v>
      </c>
      <c r="DE25" s="715"/>
      <c r="DF25" s="715"/>
      <c r="DG25" s="715"/>
      <c r="DH25" s="715"/>
      <c r="DI25" s="715"/>
      <c r="DJ25" s="715"/>
      <c r="DK25" s="716"/>
      <c r="DL25" s="688">
        <v>1268016</v>
      </c>
      <c r="DM25" s="715"/>
      <c r="DN25" s="715"/>
      <c r="DO25" s="715"/>
      <c r="DP25" s="715"/>
      <c r="DQ25" s="715"/>
      <c r="DR25" s="715"/>
      <c r="DS25" s="715"/>
      <c r="DT25" s="715"/>
      <c r="DU25" s="715"/>
      <c r="DV25" s="716"/>
      <c r="DW25" s="684">
        <v>25.4</v>
      </c>
      <c r="DX25" s="713"/>
      <c r="DY25" s="713"/>
      <c r="DZ25" s="713"/>
      <c r="EA25" s="713"/>
      <c r="EB25" s="713"/>
      <c r="EC25" s="714"/>
    </row>
    <row r="26" spans="2:133" ht="11.25" customHeight="1">
      <c r="B26" s="676" t="s">
        <v>294</v>
      </c>
      <c r="C26" s="677"/>
      <c r="D26" s="677"/>
      <c r="E26" s="677"/>
      <c r="F26" s="677"/>
      <c r="G26" s="677"/>
      <c r="H26" s="677"/>
      <c r="I26" s="677"/>
      <c r="J26" s="677"/>
      <c r="K26" s="677"/>
      <c r="L26" s="677"/>
      <c r="M26" s="677"/>
      <c r="N26" s="677"/>
      <c r="O26" s="677"/>
      <c r="P26" s="677"/>
      <c r="Q26" s="678"/>
      <c r="R26" s="679">
        <v>33670</v>
      </c>
      <c r="S26" s="680"/>
      <c r="T26" s="680"/>
      <c r="U26" s="680"/>
      <c r="V26" s="680"/>
      <c r="W26" s="680"/>
      <c r="X26" s="680"/>
      <c r="Y26" s="681"/>
      <c r="Z26" s="682">
        <v>0.4</v>
      </c>
      <c r="AA26" s="682"/>
      <c r="AB26" s="682"/>
      <c r="AC26" s="682"/>
      <c r="AD26" s="683" t="s">
        <v>129</v>
      </c>
      <c r="AE26" s="683"/>
      <c r="AF26" s="683"/>
      <c r="AG26" s="683"/>
      <c r="AH26" s="683"/>
      <c r="AI26" s="683"/>
      <c r="AJ26" s="683"/>
      <c r="AK26" s="683"/>
      <c r="AL26" s="684" t="s">
        <v>129</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129</v>
      </c>
      <c r="BH26" s="680"/>
      <c r="BI26" s="680"/>
      <c r="BJ26" s="680"/>
      <c r="BK26" s="680"/>
      <c r="BL26" s="680"/>
      <c r="BM26" s="680"/>
      <c r="BN26" s="681"/>
      <c r="BO26" s="682" t="s">
        <v>129</v>
      </c>
      <c r="BP26" s="682"/>
      <c r="BQ26" s="682"/>
      <c r="BR26" s="682"/>
      <c r="BS26" s="688" t="s">
        <v>129</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946176</v>
      </c>
      <c r="CS26" s="680"/>
      <c r="CT26" s="680"/>
      <c r="CU26" s="680"/>
      <c r="CV26" s="680"/>
      <c r="CW26" s="680"/>
      <c r="CX26" s="680"/>
      <c r="CY26" s="681"/>
      <c r="CZ26" s="684">
        <v>10.5</v>
      </c>
      <c r="DA26" s="713"/>
      <c r="DB26" s="713"/>
      <c r="DC26" s="717"/>
      <c r="DD26" s="688">
        <v>895541</v>
      </c>
      <c r="DE26" s="680"/>
      <c r="DF26" s="680"/>
      <c r="DG26" s="680"/>
      <c r="DH26" s="680"/>
      <c r="DI26" s="680"/>
      <c r="DJ26" s="680"/>
      <c r="DK26" s="681"/>
      <c r="DL26" s="688" t="s">
        <v>129</v>
      </c>
      <c r="DM26" s="680"/>
      <c r="DN26" s="680"/>
      <c r="DO26" s="680"/>
      <c r="DP26" s="680"/>
      <c r="DQ26" s="680"/>
      <c r="DR26" s="680"/>
      <c r="DS26" s="680"/>
      <c r="DT26" s="680"/>
      <c r="DU26" s="680"/>
      <c r="DV26" s="681"/>
      <c r="DW26" s="684" t="s">
        <v>129</v>
      </c>
      <c r="DX26" s="713"/>
      <c r="DY26" s="713"/>
      <c r="DZ26" s="713"/>
      <c r="EA26" s="713"/>
      <c r="EB26" s="713"/>
      <c r="EC26" s="714"/>
    </row>
    <row r="27" spans="2:133" ht="11.25" customHeight="1">
      <c r="B27" s="676" t="s">
        <v>297</v>
      </c>
      <c r="C27" s="677"/>
      <c r="D27" s="677"/>
      <c r="E27" s="677"/>
      <c r="F27" s="677"/>
      <c r="G27" s="677"/>
      <c r="H27" s="677"/>
      <c r="I27" s="677"/>
      <c r="J27" s="677"/>
      <c r="K27" s="677"/>
      <c r="L27" s="677"/>
      <c r="M27" s="677"/>
      <c r="N27" s="677"/>
      <c r="O27" s="677"/>
      <c r="P27" s="677"/>
      <c r="Q27" s="678"/>
      <c r="R27" s="679">
        <v>828910</v>
      </c>
      <c r="S27" s="680"/>
      <c r="T27" s="680"/>
      <c r="U27" s="680"/>
      <c r="V27" s="680"/>
      <c r="W27" s="680"/>
      <c r="X27" s="680"/>
      <c r="Y27" s="681"/>
      <c r="Z27" s="682">
        <v>9.1</v>
      </c>
      <c r="AA27" s="682"/>
      <c r="AB27" s="682"/>
      <c r="AC27" s="682"/>
      <c r="AD27" s="683" t="s">
        <v>145</v>
      </c>
      <c r="AE27" s="683"/>
      <c r="AF27" s="683"/>
      <c r="AG27" s="683"/>
      <c r="AH27" s="683"/>
      <c r="AI27" s="683"/>
      <c r="AJ27" s="683"/>
      <c r="AK27" s="683"/>
      <c r="AL27" s="684" t="s">
        <v>129</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840209</v>
      </c>
      <c r="BH27" s="680"/>
      <c r="BI27" s="680"/>
      <c r="BJ27" s="680"/>
      <c r="BK27" s="680"/>
      <c r="BL27" s="680"/>
      <c r="BM27" s="680"/>
      <c r="BN27" s="681"/>
      <c r="BO27" s="682">
        <v>100</v>
      </c>
      <c r="BP27" s="682"/>
      <c r="BQ27" s="682"/>
      <c r="BR27" s="682"/>
      <c r="BS27" s="688">
        <v>1164</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615483</v>
      </c>
      <c r="CS27" s="715"/>
      <c r="CT27" s="715"/>
      <c r="CU27" s="715"/>
      <c r="CV27" s="715"/>
      <c r="CW27" s="715"/>
      <c r="CX27" s="715"/>
      <c r="CY27" s="716"/>
      <c r="CZ27" s="684">
        <v>6.8</v>
      </c>
      <c r="DA27" s="713"/>
      <c r="DB27" s="713"/>
      <c r="DC27" s="717"/>
      <c r="DD27" s="688">
        <v>204287</v>
      </c>
      <c r="DE27" s="715"/>
      <c r="DF27" s="715"/>
      <c r="DG27" s="715"/>
      <c r="DH27" s="715"/>
      <c r="DI27" s="715"/>
      <c r="DJ27" s="715"/>
      <c r="DK27" s="716"/>
      <c r="DL27" s="688">
        <v>203220</v>
      </c>
      <c r="DM27" s="715"/>
      <c r="DN27" s="715"/>
      <c r="DO27" s="715"/>
      <c r="DP27" s="715"/>
      <c r="DQ27" s="715"/>
      <c r="DR27" s="715"/>
      <c r="DS27" s="715"/>
      <c r="DT27" s="715"/>
      <c r="DU27" s="715"/>
      <c r="DV27" s="716"/>
      <c r="DW27" s="684">
        <v>4.0999999999999996</v>
      </c>
      <c r="DX27" s="713"/>
      <c r="DY27" s="713"/>
      <c r="DZ27" s="713"/>
      <c r="EA27" s="713"/>
      <c r="EB27" s="713"/>
      <c r="EC27" s="714"/>
    </row>
    <row r="28" spans="2:133" ht="11.25" customHeight="1">
      <c r="B28" s="721" t="s">
        <v>300</v>
      </c>
      <c r="C28" s="722"/>
      <c r="D28" s="722"/>
      <c r="E28" s="722"/>
      <c r="F28" s="722"/>
      <c r="G28" s="722"/>
      <c r="H28" s="722"/>
      <c r="I28" s="722"/>
      <c r="J28" s="722"/>
      <c r="K28" s="722"/>
      <c r="L28" s="722"/>
      <c r="M28" s="722"/>
      <c r="N28" s="722"/>
      <c r="O28" s="722"/>
      <c r="P28" s="722"/>
      <c r="Q28" s="723"/>
      <c r="R28" s="679" t="s">
        <v>145</v>
      </c>
      <c r="S28" s="680"/>
      <c r="T28" s="680"/>
      <c r="U28" s="680"/>
      <c r="V28" s="680"/>
      <c r="W28" s="680"/>
      <c r="X28" s="680"/>
      <c r="Y28" s="681"/>
      <c r="Z28" s="682" t="s">
        <v>145</v>
      </c>
      <c r="AA28" s="682"/>
      <c r="AB28" s="682"/>
      <c r="AC28" s="682"/>
      <c r="AD28" s="683" t="s">
        <v>129</v>
      </c>
      <c r="AE28" s="683"/>
      <c r="AF28" s="683"/>
      <c r="AG28" s="683"/>
      <c r="AH28" s="683"/>
      <c r="AI28" s="683"/>
      <c r="AJ28" s="683"/>
      <c r="AK28" s="683"/>
      <c r="AL28" s="684" t="s">
        <v>129</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1418230</v>
      </c>
      <c r="CS28" s="680"/>
      <c r="CT28" s="680"/>
      <c r="CU28" s="680"/>
      <c r="CV28" s="680"/>
      <c r="CW28" s="680"/>
      <c r="CX28" s="680"/>
      <c r="CY28" s="681"/>
      <c r="CZ28" s="684">
        <v>15.7</v>
      </c>
      <c r="DA28" s="713"/>
      <c r="DB28" s="713"/>
      <c r="DC28" s="717"/>
      <c r="DD28" s="688">
        <v>1388077</v>
      </c>
      <c r="DE28" s="680"/>
      <c r="DF28" s="680"/>
      <c r="DG28" s="680"/>
      <c r="DH28" s="680"/>
      <c r="DI28" s="680"/>
      <c r="DJ28" s="680"/>
      <c r="DK28" s="681"/>
      <c r="DL28" s="688">
        <v>1388077</v>
      </c>
      <c r="DM28" s="680"/>
      <c r="DN28" s="680"/>
      <c r="DO28" s="680"/>
      <c r="DP28" s="680"/>
      <c r="DQ28" s="680"/>
      <c r="DR28" s="680"/>
      <c r="DS28" s="680"/>
      <c r="DT28" s="680"/>
      <c r="DU28" s="680"/>
      <c r="DV28" s="681"/>
      <c r="DW28" s="684">
        <v>27.8</v>
      </c>
      <c r="DX28" s="713"/>
      <c r="DY28" s="713"/>
      <c r="DZ28" s="713"/>
      <c r="EA28" s="713"/>
      <c r="EB28" s="713"/>
      <c r="EC28" s="714"/>
    </row>
    <row r="29" spans="2:133" ht="11.25" customHeight="1">
      <c r="B29" s="676" t="s">
        <v>302</v>
      </c>
      <c r="C29" s="677"/>
      <c r="D29" s="677"/>
      <c r="E29" s="677"/>
      <c r="F29" s="677"/>
      <c r="G29" s="677"/>
      <c r="H29" s="677"/>
      <c r="I29" s="677"/>
      <c r="J29" s="677"/>
      <c r="K29" s="677"/>
      <c r="L29" s="677"/>
      <c r="M29" s="677"/>
      <c r="N29" s="677"/>
      <c r="O29" s="677"/>
      <c r="P29" s="677"/>
      <c r="Q29" s="678"/>
      <c r="R29" s="679">
        <v>902973</v>
      </c>
      <c r="S29" s="680"/>
      <c r="T29" s="680"/>
      <c r="U29" s="680"/>
      <c r="V29" s="680"/>
      <c r="W29" s="680"/>
      <c r="X29" s="680"/>
      <c r="Y29" s="681"/>
      <c r="Z29" s="682">
        <v>10</v>
      </c>
      <c r="AA29" s="682"/>
      <c r="AB29" s="682"/>
      <c r="AC29" s="682"/>
      <c r="AD29" s="683" t="s">
        <v>129</v>
      </c>
      <c r="AE29" s="683"/>
      <c r="AF29" s="683"/>
      <c r="AG29" s="683"/>
      <c r="AH29" s="683"/>
      <c r="AI29" s="683"/>
      <c r="AJ29" s="683"/>
      <c r="AK29" s="683"/>
      <c r="AL29" s="684" t="s">
        <v>129</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1418229</v>
      </c>
      <c r="CS29" s="715"/>
      <c r="CT29" s="715"/>
      <c r="CU29" s="715"/>
      <c r="CV29" s="715"/>
      <c r="CW29" s="715"/>
      <c r="CX29" s="715"/>
      <c r="CY29" s="716"/>
      <c r="CZ29" s="684">
        <v>15.7</v>
      </c>
      <c r="DA29" s="713"/>
      <c r="DB29" s="713"/>
      <c r="DC29" s="717"/>
      <c r="DD29" s="688">
        <v>1388076</v>
      </c>
      <c r="DE29" s="715"/>
      <c r="DF29" s="715"/>
      <c r="DG29" s="715"/>
      <c r="DH29" s="715"/>
      <c r="DI29" s="715"/>
      <c r="DJ29" s="715"/>
      <c r="DK29" s="716"/>
      <c r="DL29" s="688">
        <v>1388076</v>
      </c>
      <c r="DM29" s="715"/>
      <c r="DN29" s="715"/>
      <c r="DO29" s="715"/>
      <c r="DP29" s="715"/>
      <c r="DQ29" s="715"/>
      <c r="DR29" s="715"/>
      <c r="DS29" s="715"/>
      <c r="DT29" s="715"/>
      <c r="DU29" s="715"/>
      <c r="DV29" s="716"/>
      <c r="DW29" s="684">
        <v>27.8</v>
      </c>
      <c r="DX29" s="713"/>
      <c r="DY29" s="713"/>
      <c r="DZ29" s="713"/>
      <c r="EA29" s="713"/>
      <c r="EB29" s="713"/>
      <c r="EC29" s="714"/>
    </row>
    <row r="30" spans="2:133" ht="11.25" customHeight="1">
      <c r="B30" s="676" t="s">
        <v>307</v>
      </c>
      <c r="C30" s="677"/>
      <c r="D30" s="677"/>
      <c r="E30" s="677"/>
      <c r="F30" s="677"/>
      <c r="G30" s="677"/>
      <c r="H30" s="677"/>
      <c r="I30" s="677"/>
      <c r="J30" s="677"/>
      <c r="K30" s="677"/>
      <c r="L30" s="677"/>
      <c r="M30" s="677"/>
      <c r="N30" s="677"/>
      <c r="O30" s="677"/>
      <c r="P30" s="677"/>
      <c r="Q30" s="678"/>
      <c r="R30" s="679">
        <v>26985</v>
      </c>
      <c r="S30" s="680"/>
      <c r="T30" s="680"/>
      <c r="U30" s="680"/>
      <c r="V30" s="680"/>
      <c r="W30" s="680"/>
      <c r="X30" s="680"/>
      <c r="Y30" s="681"/>
      <c r="Z30" s="682">
        <v>0.3</v>
      </c>
      <c r="AA30" s="682"/>
      <c r="AB30" s="682"/>
      <c r="AC30" s="682"/>
      <c r="AD30" s="683">
        <v>5834</v>
      </c>
      <c r="AE30" s="683"/>
      <c r="AF30" s="683"/>
      <c r="AG30" s="683"/>
      <c r="AH30" s="683"/>
      <c r="AI30" s="683"/>
      <c r="AJ30" s="683"/>
      <c r="AK30" s="683"/>
      <c r="AL30" s="684">
        <v>0.1</v>
      </c>
      <c r="AM30" s="685"/>
      <c r="AN30" s="685"/>
      <c r="AO30" s="686"/>
      <c r="AP30" s="727" t="s">
        <v>308</v>
      </c>
      <c r="AQ30" s="728"/>
      <c r="AR30" s="728"/>
      <c r="AS30" s="728"/>
      <c r="AT30" s="733" t="s">
        <v>309</v>
      </c>
      <c r="AU30" s="230"/>
      <c r="AV30" s="230"/>
      <c r="AW30" s="230"/>
      <c r="AX30" s="665" t="s">
        <v>185</v>
      </c>
      <c r="AY30" s="666"/>
      <c r="AZ30" s="666"/>
      <c r="BA30" s="666"/>
      <c r="BB30" s="666"/>
      <c r="BC30" s="666"/>
      <c r="BD30" s="666"/>
      <c r="BE30" s="666"/>
      <c r="BF30" s="667"/>
      <c r="BG30" s="739">
        <v>99</v>
      </c>
      <c r="BH30" s="740"/>
      <c r="BI30" s="740"/>
      <c r="BJ30" s="740"/>
      <c r="BK30" s="740"/>
      <c r="BL30" s="740"/>
      <c r="BM30" s="674">
        <v>95.3</v>
      </c>
      <c r="BN30" s="740"/>
      <c r="BO30" s="740"/>
      <c r="BP30" s="740"/>
      <c r="BQ30" s="741"/>
      <c r="BR30" s="739">
        <v>98.6</v>
      </c>
      <c r="BS30" s="740"/>
      <c r="BT30" s="740"/>
      <c r="BU30" s="740"/>
      <c r="BV30" s="740"/>
      <c r="BW30" s="740"/>
      <c r="BX30" s="674">
        <v>94.4</v>
      </c>
      <c r="BY30" s="740"/>
      <c r="BZ30" s="740"/>
      <c r="CA30" s="740"/>
      <c r="CB30" s="741"/>
      <c r="CD30" s="744"/>
      <c r="CE30" s="745"/>
      <c r="CF30" s="694" t="s">
        <v>310</v>
      </c>
      <c r="CG30" s="695"/>
      <c r="CH30" s="695"/>
      <c r="CI30" s="695"/>
      <c r="CJ30" s="695"/>
      <c r="CK30" s="695"/>
      <c r="CL30" s="695"/>
      <c r="CM30" s="695"/>
      <c r="CN30" s="695"/>
      <c r="CO30" s="695"/>
      <c r="CP30" s="695"/>
      <c r="CQ30" s="696"/>
      <c r="CR30" s="679">
        <v>1351654</v>
      </c>
      <c r="CS30" s="680"/>
      <c r="CT30" s="680"/>
      <c r="CU30" s="680"/>
      <c r="CV30" s="680"/>
      <c r="CW30" s="680"/>
      <c r="CX30" s="680"/>
      <c r="CY30" s="681"/>
      <c r="CZ30" s="684">
        <v>15</v>
      </c>
      <c r="DA30" s="713"/>
      <c r="DB30" s="713"/>
      <c r="DC30" s="717"/>
      <c r="DD30" s="688">
        <v>1323099</v>
      </c>
      <c r="DE30" s="680"/>
      <c r="DF30" s="680"/>
      <c r="DG30" s="680"/>
      <c r="DH30" s="680"/>
      <c r="DI30" s="680"/>
      <c r="DJ30" s="680"/>
      <c r="DK30" s="681"/>
      <c r="DL30" s="688">
        <v>1323099</v>
      </c>
      <c r="DM30" s="680"/>
      <c r="DN30" s="680"/>
      <c r="DO30" s="680"/>
      <c r="DP30" s="680"/>
      <c r="DQ30" s="680"/>
      <c r="DR30" s="680"/>
      <c r="DS30" s="680"/>
      <c r="DT30" s="680"/>
      <c r="DU30" s="680"/>
      <c r="DV30" s="681"/>
      <c r="DW30" s="684">
        <v>26.5</v>
      </c>
      <c r="DX30" s="713"/>
      <c r="DY30" s="713"/>
      <c r="DZ30" s="713"/>
      <c r="EA30" s="713"/>
      <c r="EB30" s="713"/>
      <c r="EC30" s="714"/>
    </row>
    <row r="31" spans="2:133" ht="11.25" customHeight="1">
      <c r="B31" s="676" t="s">
        <v>311</v>
      </c>
      <c r="C31" s="677"/>
      <c r="D31" s="677"/>
      <c r="E31" s="677"/>
      <c r="F31" s="677"/>
      <c r="G31" s="677"/>
      <c r="H31" s="677"/>
      <c r="I31" s="677"/>
      <c r="J31" s="677"/>
      <c r="K31" s="677"/>
      <c r="L31" s="677"/>
      <c r="M31" s="677"/>
      <c r="N31" s="677"/>
      <c r="O31" s="677"/>
      <c r="P31" s="677"/>
      <c r="Q31" s="678"/>
      <c r="R31" s="679">
        <v>259048</v>
      </c>
      <c r="S31" s="680"/>
      <c r="T31" s="680"/>
      <c r="U31" s="680"/>
      <c r="V31" s="680"/>
      <c r="W31" s="680"/>
      <c r="X31" s="680"/>
      <c r="Y31" s="681"/>
      <c r="Z31" s="682">
        <v>2.9</v>
      </c>
      <c r="AA31" s="682"/>
      <c r="AB31" s="682"/>
      <c r="AC31" s="682"/>
      <c r="AD31" s="683" t="s">
        <v>129</v>
      </c>
      <c r="AE31" s="683"/>
      <c r="AF31" s="683"/>
      <c r="AG31" s="683"/>
      <c r="AH31" s="683"/>
      <c r="AI31" s="683"/>
      <c r="AJ31" s="683"/>
      <c r="AK31" s="683"/>
      <c r="AL31" s="684" t="s">
        <v>129</v>
      </c>
      <c r="AM31" s="685"/>
      <c r="AN31" s="685"/>
      <c r="AO31" s="686"/>
      <c r="AP31" s="729"/>
      <c r="AQ31" s="730"/>
      <c r="AR31" s="730"/>
      <c r="AS31" s="730"/>
      <c r="AT31" s="734"/>
      <c r="AU31" s="229" t="s">
        <v>312</v>
      </c>
      <c r="AV31" s="229"/>
      <c r="AW31" s="229"/>
      <c r="AX31" s="676" t="s">
        <v>313</v>
      </c>
      <c r="AY31" s="677"/>
      <c r="AZ31" s="677"/>
      <c r="BA31" s="677"/>
      <c r="BB31" s="677"/>
      <c r="BC31" s="677"/>
      <c r="BD31" s="677"/>
      <c r="BE31" s="677"/>
      <c r="BF31" s="678"/>
      <c r="BG31" s="736">
        <v>99</v>
      </c>
      <c r="BH31" s="715"/>
      <c r="BI31" s="715"/>
      <c r="BJ31" s="715"/>
      <c r="BK31" s="715"/>
      <c r="BL31" s="715"/>
      <c r="BM31" s="685">
        <v>96.2</v>
      </c>
      <c r="BN31" s="737"/>
      <c r="BO31" s="737"/>
      <c r="BP31" s="737"/>
      <c r="BQ31" s="738"/>
      <c r="BR31" s="736">
        <v>98.5</v>
      </c>
      <c r="BS31" s="715"/>
      <c r="BT31" s="715"/>
      <c r="BU31" s="715"/>
      <c r="BV31" s="715"/>
      <c r="BW31" s="715"/>
      <c r="BX31" s="685">
        <v>95.1</v>
      </c>
      <c r="BY31" s="737"/>
      <c r="BZ31" s="737"/>
      <c r="CA31" s="737"/>
      <c r="CB31" s="738"/>
      <c r="CD31" s="744"/>
      <c r="CE31" s="745"/>
      <c r="CF31" s="694" t="s">
        <v>314</v>
      </c>
      <c r="CG31" s="695"/>
      <c r="CH31" s="695"/>
      <c r="CI31" s="695"/>
      <c r="CJ31" s="695"/>
      <c r="CK31" s="695"/>
      <c r="CL31" s="695"/>
      <c r="CM31" s="695"/>
      <c r="CN31" s="695"/>
      <c r="CO31" s="695"/>
      <c r="CP31" s="695"/>
      <c r="CQ31" s="696"/>
      <c r="CR31" s="679">
        <v>66575</v>
      </c>
      <c r="CS31" s="715"/>
      <c r="CT31" s="715"/>
      <c r="CU31" s="715"/>
      <c r="CV31" s="715"/>
      <c r="CW31" s="715"/>
      <c r="CX31" s="715"/>
      <c r="CY31" s="716"/>
      <c r="CZ31" s="684">
        <v>0.7</v>
      </c>
      <c r="DA31" s="713"/>
      <c r="DB31" s="713"/>
      <c r="DC31" s="717"/>
      <c r="DD31" s="688">
        <v>64977</v>
      </c>
      <c r="DE31" s="715"/>
      <c r="DF31" s="715"/>
      <c r="DG31" s="715"/>
      <c r="DH31" s="715"/>
      <c r="DI31" s="715"/>
      <c r="DJ31" s="715"/>
      <c r="DK31" s="716"/>
      <c r="DL31" s="688">
        <v>64977</v>
      </c>
      <c r="DM31" s="715"/>
      <c r="DN31" s="715"/>
      <c r="DO31" s="715"/>
      <c r="DP31" s="715"/>
      <c r="DQ31" s="715"/>
      <c r="DR31" s="715"/>
      <c r="DS31" s="715"/>
      <c r="DT31" s="715"/>
      <c r="DU31" s="715"/>
      <c r="DV31" s="716"/>
      <c r="DW31" s="684">
        <v>1.3</v>
      </c>
      <c r="DX31" s="713"/>
      <c r="DY31" s="713"/>
      <c r="DZ31" s="713"/>
      <c r="EA31" s="713"/>
      <c r="EB31" s="713"/>
      <c r="EC31" s="714"/>
    </row>
    <row r="32" spans="2:133" ht="11.25" customHeight="1">
      <c r="B32" s="676" t="s">
        <v>315</v>
      </c>
      <c r="C32" s="677"/>
      <c r="D32" s="677"/>
      <c r="E32" s="677"/>
      <c r="F32" s="677"/>
      <c r="G32" s="677"/>
      <c r="H32" s="677"/>
      <c r="I32" s="677"/>
      <c r="J32" s="677"/>
      <c r="K32" s="677"/>
      <c r="L32" s="677"/>
      <c r="M32" s="677"/>
      <c r="N32" s="677"/>
      <c r="O32" s="677"/>
      <c r="P32" s="677"/>
      <c r="Q32" s="678"/>
      <c r="R32" s="679">
        <v>243491</v>
      </c>
      <c r="S32" s="680"/>
      <c r="T32" s="680"/>
      <c r="U32" s="680"/>
      <c r="V32" s="680"/>
      <c r="W32" s="680"/>
      <c r="X32" s="680"/>
      <c r="Y32" s="681"/>
      <c r="Z32" s="682">
        <v>2.7</v>
      </c>
      <c r="AA32" s="682"/>
      <c r="AB32" s="682"/>
      <c r="AC32" s="682"/>
      <c r="AD32" s="683" t="s">
        <v>129</v>
      </c>
      <c r="AE32" s="683"/>
      <c r="AF32" s="683"/>
      <c r="AG32" s="683"/>
      <c r="AH32" s="683"/>
      <c r="AI32" s="683"/>
      <c r="AJ32" s="683"/>
      <c r="AK32" s="683"/>
      <c r="AL32" s="684" t="s">
        <v>129</v>
      </c>
      <c r="AM32" s="685"/>
      <c r="AN32" s="685"/>
      <c r="AO32" s="686"/>
      <c r="AP32" s="731"/>
      <c r="AQ32" s="732"/>
      <c r="AR32" s="732"/>
      <c r="AS32" s="732"/>
      <c r="AT32" s="735"/>
      <c r="AU32" s="231"/>
      <c r="AV32" s="231"/>
      <c r="AW32" s="231"/>
      <c r="AX32" s="724" t="s">
        <v>316</v>
      </c>
      <c r="AY32" s="725"/>
      <c r="AZ32" s="725"/>
      <c r="BA32" s="725"/>
      <c r="BB32" s="725"/>
      <c r="BC32" s="725"/>
      <c r="BD32" s="725"/>
      <c r="BE32" s="725"/>
      <c r="BF32" s="726"/>
      <c r="BG32" s="748">
        <v>98.9</v>
      </c>
      <c r="BH32" s="749"/>
      <c r="BI32" s="749"/>
      <c r="BJ32" s="749"/>
      <c r="BK32" s="749"/>
      <c r="BL32" s="749"/>
      <c r="BM32" s="750">
        <v>93.9</v>
      </c>
      <c r="BN32" s="749"/>
      <c r="BO32" s="749"/>
      <c r="BP32" s="749"/>
      <c r="BQ32" s="751"/>
      <c r="BR32" s="748">
        <v>98.6</v>
      </c>
      <c r="BS32" s="749"/>
      <c r="BT32" s="749"/>
      <c r="BU32" s="749"/>
      <c r="BV32" s="749"/>
      <c r="BW32" s="749"/>
      <c r="BX32" s="750">
        <v>93.1</v>
      </c>
      <c r="BY32" s="749"/>
      <c r="BZ32" s="749"/>
      <c r="CA32" s="749"/>
      <c r="CB32" s="751"/>
      <c r="CD32" s="746"/>
      <c r="CE32" s="747"/>
      <c r="CF32" s="694" t="s">
        <v>317</v>
      </c>
      <c r="CG32" s="695"/>
      <c r="CH32" s="695"/>
      <c r="CI32" s="695"/>
      <c r="CJ32" s="695"/>
      <c r="CK32" s="695"/>
      <c r="CL32" s="695"/>
      <c r="CM32" s="695"/>
      <c r="CN32" s="695"/>
      <c r="CO32" s="695"/>
      <c r="CP32" s="695"/>
      <c r="CQ32" s="696"/>
      <c r="CR32" s="679">
        <v>1</v>
      </c>
      <c r="CS32" s="680"/>
      <c r="CT32" s="680"/>
      <c r="CU32" s="680"/>
      <c r="CV32" s="680"/>
      <c r="CW32" s="680"/>
      <c r="CX32" s="680"/>
      <c r="CY32" s="681"/>
      <c r="CZ32" s="684">
        <v>0</v>
      </c>
      <c r="DA32" s="713"/>
      <c r="DB32" s="713"/>
      <c r="DC32" s="717"/>
      <c r="DD32" s="688">
        <v>1</v>
      </c>
      <c r="DE32" s="680"/>
      <c r="DF32" s="680"/>
      <c r="DG32" s="680"/>
      <c r="DH32" s="680"/>
      <c r="DI32" s="680"/>
      <c r="DJ32" s="680"/>
      <c r="DK32" s="681"/>
      <c r="DL32" s="688">
        <v>1</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318</v>
      </c>
      <c r="C33" s="677"/>
      <c r="D33" s="677"/>
      <c r="E33" s="677"/>
      <c r="F33" s="677"/>
      <c r="G33" s="677"/>
      <c r="H33" s="677"/>
      <c r="I33" s="677"/>
      <c r="J33" s="677"/>
      <c r="K33" s="677"/>
      <c r="L33" s="677"/>
      <c r="M33" s="677"/>
      <c r="N33" s="677"/>
      <c r="O33" s="677"/>
      <c r="P33" s="677"/>
      <c r="Q33" s="678"/>
      <c r="R33" s="679">
        <v>109734</v>
      </c>
      <c r="S33" s="680"/>
      <c r="T33" s="680"/>
      <c r="U33" s="680"/>
      <c r="V33" s="680"/>
      <c r="W33" s="680"/>
      <c r="X33" s="680"/>
      <c r="Y33" s="681"/>
      <c r="Z33" s="682">
        <v>1.2</v>
      </c>
      <c r="AA33" s="682"/>
      <c r="AB33" s="682"/>
      <c r="AC33" s="682"/>
      <c r="AD33" s="683" t="s">
        <v>129</v>
      </c>
      <c r="AE33" s="683"/>
      <c r="AF33" s="683"/>
      <c r="AG33" s="683"/>
      <c r="AH33" s="683"/>
      <c r="AI33" s="683"/>
      <c r="AJ33" s="683"/>
      <c r="AK33" s="683"/>
      <c r="AL33" s="684" t="s">
        <v>129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319</v>
      </c>
      <c r="CE33" s="695"/>
      <c r="CF33" s="695"/>
      <c r="CG33" s="695"/>
      <c r="CH33" s="695"/>
      <c r="CI33" s="695"/>
      <c r="CJ33" s="695"/>
      <c r="CK33" s="695"/>
      <c r="CL33" s="695"/>
      <c r="CM33" s="695"/>
      <c r="CN33" s="695"/>
      <c r="CO33" s="695"/>
      <c r="CP33" s="695"/>
      <c r="CQ33" s="696"/>
      <c r="CR33" s="679">
        <v>3759020</v>
      </c>
      <c r="CS33" s="715"/>
      <c r="CT33" s="715"/>
      <c r="CU33" s="715"/>
      <c r="CV33" s="715"/>
      <c r="CW33" s="715"/>
      <c r="CX33" s="715"/>
      <c r="CY33" s="716"/>
      <c r="CZ33" s="684">
        <v>41.7</v>
      </c>
      <c r="DA33" s="713"/>
      <c r="DB33" s="713"/>
      <c r="DC33" s="717"/>
      <c r="DD33" s="688">
        <v>2593325</v>
      </c>
      <c r="DE33" s="715"/>
      <c r="DF33" s="715"/>
      <c r="DG33" s="715"/>
      <c r="DH33" s="715"/>
      <c r="DI33" s="715"/>
      <c r="DJ33" s="715"/>
      <c r="DK33" s="716"/>
      <c r="DL33" s="688">
        <v>2015300</v>
      </c>
      <c r="DM33" s="715"/>
      <c r="DN33" s="715"/>
      <c r="DO33" s="715"/>
      <c r="DP33" s="715"/>
      <c r="DQ33" s="715"/>
      <c r="DR33" s="715"/>
      <c r="DS33" s="715"/>
      <c r="DT33" s="715"/>
      <c r="DU33" s="715"/>
      <c r="DV33" s="716"/>
      <c r="DW33" s="684">
        <v>40.299999999999997</v>
      </c>
      <c r="DX33" s="713"/>
      <c r="DY33" s="713"/>
      <c r="DZ33" s="713"/>
      <c r="EA33" s="713"/>
      <c r="EB33" s="713"/>
      <c r="EC33" s="714"/>
    </row>
    <row r="34" spans="2:133" ht="11.25" customHeight="1">
      <c r="B34" s="676" t="s">
        <v>320</v>
      </c>
      <c r="C34" s="677"/>
      <c r="D34" s="677"/>
      <c r="E34" s="677"/>
      <c r="F34" s="677"/>
      <c r="G34" s="677"/>
      <c r="H34" s="677"/>
      <c r="I34" s="677"/>
      <c r="J34" s="677"/>
      <c r="K34" s="677"/>
      <c r="L34" s="677"/>
      <c r="M34" s="677"/>
      <c r="N34" s="677"/>
      <c r="O34" s="677"/>
      <c r="P34" s="677"/>
      <c r="Q34" s="678"/>
      <c r="R34" s="679">
        <v>172227</v>
      </c>
      <c r="S34" s="680"/>
      <c r="T34" s="680"/>
      <c r="U34" s="680"/>
      <c r="V34" s="680"/>
      <c r="W34" s="680"/>
      <c r="X34" s="680"/>
      <c r="Y34" s="681"/>
      <c r="Z34" s="682">
        <v>1.9</v>
      </c>
      <c r="AA34" s="682"/>
      <c r="AB34" s="682"/>
      <c r="AC34" s="682"/>
      <c r="AD34" s="683">
        <v>1049</v>
      </c>
      <c r="AE34" s="683"/>
      <c r="AF34" s="683"/>
      <c r="AG34" s="683"/>
      <c r="AH34" s="683"/>
      <c r="AI34" s="683"/>
      <c r="AJ34" s="683"/>
      <c r="AK34" s="683"/>
      <c r="AL34" s="684">
        <v>0</v>
      </c>
      <c r="AM34" s="685"/>
      <c r="AN34" s="685"/>
      <c r="AO34" s="686"/>
      <c r="AP34" s="234"/>
      <c r="AQ34" s="658" t="s">
        <v>321</v>
      </c>
      <c r="AR34" s="659"/>
      <c r="AS34" s="659"/>
      <c r="AT34" s="659"/>
      <c r="AU34" s="659"/>
      <c r="AV34" s="659"/>
      <c r="AW34" s="659"/>
      <c r="AX34" s="659"/>
      <c r="AY34" s="659"/>
      <c r="AZ34" s="659"/>
      <c r="BA34" s="659"/>
      <c r="BB34" s="659"/>
      <c r="BC34" s="659"/>
      <c r="BD34" s="659"/>
      <c r="BE34" s="659"/>
      <c r="BF34" s="660"/>
      <c r="BG34" s="658" t="s">
        <v>322</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323</v>
      </c>
      <c r="CE34" s="695"/>
      <c r="CF34" s="695"/>
      <c r="CG34" s="695"/>
      <c r="CH34" s="695"/>
      <c r="CI34" s="695"/>
      <c r="CJ34" s="695"/>
      <c r="CK34" s="695"/>
      <c r="CL34" s="695"/>
      <c r="CM34" s="695"/>
      <c r="CN34" s="695"/>
      <c r="CO34" s="695"/>
      <c r="CP34" s="695"/>
      <c r="CQ34" s="696"/>
      <c r="CR34" s="679">
        <v>1545474</v>
      </c>
      <c r="CS34" s="680"/>
      <c r="CT34" s="680"/>
      <c r="CU34" s="680"/>
      <c r="CV34" s="680"/>
      <c r="CW34" s="680"/>
      <c r="CX34" s="680"/>
      <c r="CY34" s="681"/>
      <c r="CZ34" s="684">
        <v>17.100000000000001</v>
      </c>
      <c r="DA34" s="713"/>
      <c r="DB34" s="713"/>
      <c r="DC34" s="717"/>
      <c r="DD34" s="688">
        <v>1062788</v>
      </c>
      <c r="DE34" s="680"/>
      <c r="DF34" s="680"/>
      <c r="DG34" s="680"/>
      <c r="DH34" s="680"/>
      <c r="DI34" s="680"/>
      <c r="DJ34" s="680"/>
      <c r="DK34" s="681"/>
      <c r="DL34" s="688">
        <v>852828</v>
      </c>
      <c r="DM34" s="680"/>
      <c r="DN34" s="680"/>
      <c r="DO34" s="680"/>
      <c r="DP34" s="680"/>
      <c r="DQ34" s="680"/>
      <c r="DR34" s="680"/>
      <c r="DS34" s="680"/>
      <c r="DT34" s="680"/>
      <c r="DU34" s="680"/>
      <c r="DV34" s="681"/>
      <c r="DW34" s="684">
        <v>17.100000000000001</v>
      </c>
      <c r="DX34" s="713"/>
      <c r="DY34" s="713"/>
      <c r="DZ34" s="713"/>
      <c r="EA34" s="713"/>
      <c r="EB34" s="713"/>
      <c r="EC34" s="714"/>
    </row>
    <row r="35" spans="2:133" ht="11.25" customHeight="1">
      <c r="B35" s="676" t="s">
        <v>324</v>
      </c>
      <c r="C35" s="677"/>
      <c r="D35" s="677"/>
      <c r="E35" s="677"/>
      <c r="F35" s="677"/>
      <c r="G35" s="677"/>
      <c r="H35" s="677"/>
      <c r="I35" s="677"/>
      <c r="J35" s="677"/>
      <c r="K35" s="677"/>
      <c r="L35" s="677"/>
      <c r="M35" s="677"/>
      <c r="N35" s="677"/>
      <c r="O35" s="677"/>
      <c r="P35" s="677"/>
      <c r="Q35" s="678"/>
      <c r="R35" s="679">
        <v>1046525</v>
      </c>
      <c r="S35" s="680"/>
      <c r="T35" s="680"/>
      <c r="U35" s="680"/>
      <c r="V35" s="680"/>
      <c r="W35" s="680"/>
      <c r="X35" s="680"/>
      <c r="Y35" s="681"/>
      <c r="Z35" s="682">
        <v>11.5</v>
      </c>
      <c r="AA35" s="682"/>
      <c r="AB35" s="682"/>
      <c r="AC35" s="682"/>
      <c r="AD35" s="683" t="s">
        <v>129</v>
      </c>
      <c r="AE35" s="683"/>
      <c r="AF35" s="683"/>
      <c r="AG35" s="683"/>
      <c r="AH35" s="683"/>
      <c r="AI35" s="683"/>
      <c r="AJ35" s="683"/>
      <c r="AK35" s="683"/>
      <c r="AL35" s="684" t="s">
        <v>129</v>
      </c>
      <c r="AM35" s="685"/>
      <c r="AN35" s="685"/>
      <c r="AO35" s="686"/>
      <c r="AP35" s="234"/>
      <c r="AQ35" s="752" t="s">
        <v>325</v>
      </c>
      <c r="AR35" s="753"/>
      <c r="AS35" s="753"/>
      <c r="AT35" s="753"/>
      <c r="AU35" s="753"/>
      <c r="AV35" s="753"/>
      <c r="AW35" s="753"/>
      <c r="AX35" s="753"/>
      <c r="AY35" s="754"/>
      <c r="AZ35" s="668">
        <v>841467</v>
      </c>
      <c r="BA35" s="669"/>
      <c r="BB35" s="669"/>
      <c r="BC35" s="669"/>
      <c r="BD35" s="669"/>
      <c r="BE35" s="669"/>
      <c r="BF35" s="755"/>
      <c r="BG35" s="690" t="s">
        <v>326</v>
      </c>
      <c r="BH35" s="691"/>
      <c r="BI35" s="691"/>
      <c r="BJ35" s="691"/>
      <c r="BK35" s="691"/>
      <c r="BL35" s="691"/>
      <c r="BM35" s="691"/>
      <c r="BN35" s="691"/>
      <c r="BO35" s="691"/>
      <c r="BP35" s="691"/>
      <c r="BQ35" s="691"/>
      <c r="BR35" s="691"/>
      <c r="BS35" s="691"/>
      <c r="BT35" s="691"/>
      <c r="BU35" s="692"/>
      <c r="BV35" s="668">
        <v>30016</v>
      </c>
      <c r="BW35" s="669"/>
      <c r="BX35" s="669"/>
      <c r="BY35" s="669"/>
      <c r="BZ35" s="669"/>
      <c r="CA35" s="669"/>
      <c r="CB35" s="755"/>
      <c r="CD35" s="694" t="s">
        <v>327</v>
      </c>
      <c r="CE35" s="695"/>
      <c r="CF35" s="695"/>
      <c r="CG35" s="695"/>
      <c r="CH35" s="695"/>
      <c r="CI35" s="695"/>
      <c r="CJ35" s="695"/>
      <c r="CK35" s="695"/>
      <c r="CL35" s="695"/>
      <c r="CM35" s="695"/>
      <c r="CN35" s="695"/>
      <c r="CO35" s="695"/>
      <c r="CP35" s="695"/>
      <c r="CQ35" s="696"/>
      <c r="CR35" s="679">
        <v>45378</v>
      </c>
      <c r="CS35" s="715"/>
      <c r="CT35" s="715"/>
      <c r="CU35" s="715"/>
      <c r="CV35" s="715"/>
      <c r="CW35" s="715"/>
      <c r="CX35" s="715"/>
      <c r="CY35" s="716"/>
      <c r="CZ35" s="684">
        <v>0.5</v>
      </c>
      <c r="DA35" s="713"/>
      <c r="DB35" s="713"/>
      <c r="DC35" s="717"/>
      <c r="DD35" s="688">
        <v>34197</v>
      </c>
      <c r="DE35" s="715"/>
      <c r="DF35" s="715"/>
      <c r="DG35" s="715"/>
      <c r="DH35" s="715"/>
      <c r="DI35" s="715"/>
      <c r="DJ35" s="715"/>
      <c r="DK35" s="716"/>
      <c r="DL35" s="688">
        <v>32731</v>
      </c>
      <c r="DM35" s="715"/>
      <c r="DN35" s="715"/>
      <c r="DO35" s="715"/>
      <c r="DP35" s="715"/>
      <c r="DQ35" s="715"/>
      <c r="DR35" s="715"/>
      <c r="DS35" s="715"/>
      <c r="DT35" s="715"/>
      <c r="DU35" s="715"/>
      <c r="DV35" s="716"/>
      <c r="DW35" s="684">
        <v>0.7</v>
      </c>
      <c r="DX35" s="713"/>
      <c r="DY35" s="713"/>
      <c r="DZ35" s="713"/>
      <c r="EA35" s="713"/>
      <c r="EB35" s="713"/>
      <c r="EC35" s="714"/>
    </row>
    <row r="36" spans="2:133" ht="11.25" customHeight="1">
      <c r="B36" s="676" t="s">
        <v>328</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129</v>
      </c>
      <c r="AA36" s="682"/>
      <c r="AB36" s="682"/>
      <c r="AC36" s="682"/>
      <c r="AD36" s="683" t="s">
        <v>129</v>
      </c>
      <c r="AE36" s="683"/>
      <c r="AF36" s="683"/>
      <c r="AG36" s="683"/>
      <c r="AH36" s="683"/>
      <c r="AI36" s="683"/>
      <c r="AJ36" s="683"/>
      <c r="AK36" s="683"/>
      <c r="AL36" s="684" t="s">
        <v>129</v>
      </c>
      <c r="AM36" s="685"/>
      <c r="AN36" s="685"/>
      <c r="AO36" s="686"/>
      <c r="AQ36" s="756" t="s">
        <v>329</v>
      </c>
      <c r="AR36" s="757"/>
      <c r="AS36" s="757"/>
      <c r="AT36" s="757"/>
      <c r="AU36" s="757"/>
      <c r="AV36" s="757"/>
      <c r="AW36" s="757"/>
      <c r="AX36" s="757"/>
      <c r="AY36" s="758"/>
      <c r="AZ36" s="679">
        <v>34100</v>
      </c>
      <c r="BA36" s="680"/>
      <c r="BB36" s="680"/>
      <c r="BC36" s="680"/>
      <c r="BD36" s="715"/>
      <c r="BE36" s="715"/>
      <c r="BF36" s="738"/>
      <c r="BG36" s="694" t="s">
        <v>330</v>
      </c>
      <c r="BH36" s="695"/>
      <c r="BI36" s="695"/>
      <c r="BJ36" s="695"/>
      <c r="BK36" s="695"/>
      <c r="BL36" s="695"/>
      <c r="BM36" s="695"/>
      <c r="BN36" s="695"/>
      <c r="BO36" s="695"/>
      <c r="BP36" s="695"/>
      <c r="BQ36" s="695"/>
      <c r="BR36" s="695"/>
      <c r="BS36" s="695"/>
      <c r="BT36" s="695"/>
      <c r="BU36" s="696"/>
      <c r="BV36" s="679">
        <v>-56659</v>
      </c>
      <c r="BW36" s="680"/>
      <c r="BX36" s="680"/>
      <c r="BY36" s="680"/>
      <c r="BZ36" s="680"/>
      <c r="CA36" s="680"/>
      <c r="CB36" s="689"/>
      <c r="CD36" s="694" t="s">
        <v>331</v>
      </c>
      <c r="CE36" s="695"/>
      <c r="CF36" s="695"/>
      <c r="CG36" s="695"/>
      <c r="CH36" s="695"/>
      <c r="CI36" s="695"/>
      <c r="CJ36" s="695"/>
      <c r="CK36" s="695"/>
      <c r="CL36" s="695"/>
      <c r="CM36" s="695"/>
      <c r="CN36" s="695"/>
      <c r="CO36" s="695"/>
      <c r="CP36" s="695"/>
      <c r="CQ36" s="696"/>
      <c r="CR36" s="679">
        <v>1004796</v>
      </c>
      <c r="CS36" s="680"/>
      <c r="CT36" s="680"/>
      <c r="CU36" s="680"/>
      <c r="CV36" s="680"/>
      <c r="CW36" s="680"/>
      <c r="CX36" s="680"/>
      <c r="CY36" s="681"/>
      <c r="CZ36" s="684">
        <v>11.1</v>
      </c>
      <c r="DA36" s="713"/>
      <c r="DB36" s="713"/>
      <c r="DC36" s="717"/>
      <c r="DD36" s="688">
        <v>708284</v>
      </c>
      <c r="DE36" s="680"/>
      <c r="DF36" s="680"/>
      <c r="DG36" s="680"/>
      <c r="DH36" s="680"/>
      <c r="DI36" s="680"/>
      <c r="DJ36" s="680"/>
      <c r="DK36" s="681"/>
      <c r="DL36" s="688">
        <v>544933</v>
      </c>
      <c r="DM36" s="680"/>
      <c r="DN36" s="680"/>
      <c r="DO36" s="680"/>
      <c r="DP36" s="680"/>
      <c r="DQ36" s="680"/>
      <c r="DR36" s="680"/>
      <c r="DS36" s="680"/>
      <c r="DT36" s="680"/>
      <c r="DU36" s="680"/>
      <c r="DV36" s="681"/>
      <c r="DW36" s="684">
        <v>10.9</v>
      </c>
      <c r="DX36" s="713"/>
      <c r="DY36" s="713"/>
      <c r="DZ36" s="713"/>
      <c r="EA36" s="713"/>
      <c r="EB36" s="713"/>
      <c r="EC36" s="714"/>
    </row>
    <row r="37" spans="2:133" ht="11.25" customHeight="1">
      <c r="B37" s="676" t="s">
        <v>332</v>
      </c>
      <c r="C37" s="677"/>
      <c r="D37" s="677"/>
      <c r="E37" s="677"/>
      <c r="F37" s="677"/>
      <c r="G37" s="677"/>
      <c r="H37" s="677"/>
      <c r="I37" s="677"/>
      <c r="J37" s="677"/>
      <c r="K37" s="677"/>
      <c r="L37" s="677"/>
      <c r="M37" s="677"/>
      <c r="N37" s="677"/>
      <c r="O37" s="677"/>
      <c r="P37" s="677"/>
      <c r="Q37" s="678"/>
      <c r="R37" s="679">
        <v>195025</v>
      </c>
      <c r="S37" s="680"/>
      <c r="T37" s="680"/>
      <c r="U37" s="680"/>
      <c r="V37" s="680"/>
      <c r="W37" s="680"/>
      <c r="X37" s="680"/>
      <c r="Y37" s="681"/>
      <c r="Z37" s="682">
        <v>2.2000000000000002</v>
      </c>
      <c r="AA37" s="682"/>
      <c r="AB37" s="682"/>
      <c r="AC37" s="682"/>
      <c r="AD37" s="683" t="s">
        <v>129</v>
      </c>
      <c r="AE37" s="683"/>
      <c r="AF37" s="683"/>
      <c r="AG37" s="683"/>
      <c r="AH37" s="683"/>
      <c r="AI37" s="683"/>
      <c r="AJ37" s="683"/>
      <c r="AK37" s="683"/>
      <c r="AL37" s="684" t="s">
        <v>129</v>
      </c>
      <c r="AM37" s="685"/>
      <c r="AN37" s="685"/>
      <c r="AO37" s="686"/>
      <c r="AQ37" s="756" t="s">
        <v>333</v>
      </c>
      <c r="AR37" s="757"/>
      <c r="AS37" s="757"/>
      <c r="AT37" s="757"/>
      <c r="AU37" s="757"/>
      <c r="AV37" s="757"/>
      <c r="AW37" s="757"/>
      <c r="AX37" s="757"/>
      <c r="AY37" s="758"/>
      <c r="AZ37" s="679">
        <v>30252</v>
      </c>
      <c r="BA37" s="680"/>
      <c r="BB37" s="680"/>
      <c r="BC37" s="680"/>
      <c r="BD37" s="715"/>
      <c r="BE37" s="715"/>
      <c r="BF37" s="738"/>
      <c r="BG37" s="694" t="s">
        <v>334</v>
      </c>
      <c r="BH37" s="695"/>
      <c r="BI37" s="695"/>
      <c r="BJ37" s="695"/>
      <c r="BK37" s="695"/>
      <c r="BL37" s="695"/>
      <c r="BM37" s="695"/>
      <c r="BN37" s="695"/>
      <c r="BO37" s="695"/>
      <c r="BP37" s="695"/>
      <c r="BQ37" s="695"/>
      <c r="BR37" s="695"/>
      <c r="BS37" s="695"/>
      <c r="BT37" s="695"/>
      <c r="BU37" s="696"/>
      <c r="BV37" s="679">
        <v>2164</v>
      </c>
      <c r="BW37" s="680"/>
      <c r="BX37" s="680"/>
      <c r="BY37" s="680"/>
      <c r="BZ37" s="680"/>
      <c r="CA37" s="680"/>
      <c r="CB37" s="689"/>
      <c r="CD37" s="694" t="s">
        <v>335</v>
      </c>
      <c r="CE37" s="695"/>
      <c r="CF37" s="695"/>
      <c r="CG37" s="695"/>
      <c r="CH37" s="695"/>
      <c r="CI37" s="695"/>
      <c r="CJ37" s="695"/>
      <c r="CK37" s="695"/>
      <c r="CL37" s="695"/>
      <c r="CM37" s="695"/>
      <c r="CN37" s="695"/>
      <c r="CO37" s="695"/>
      <c r="CP37" s="695"/>
      <c r="CQ37" s="696"/>
      <c r="CR37" s="679">
        <v>430455</v>
      </c>
      <c r="CS37" s="715"/>
      <c r="CT37" s="715"/>
      <c r="CU37" s="715"/>
      <c r="CV37" s="715"/>
      <c r="CW37" s="715"/>
      <c r="CX37" s="715"/>
      <c r="CY37" s="716"/>
      <c r="CZ37" s="684">
        <v>4.8</v>
      </c>
      <c r="DA37" s="713"/>
      <c r="DB37" s="713"/>
      <c r="DC37" s="717"/>
      <c r="DD37" s="688">
        <v>348155</v>
      </c>
      <c r="DE37" s="715"/>
      <c r="DF37" s="715"/>
      <c r="DG37" s="715"/>
      <c r="DH37" s="715"/>
      <c r="DI37" s="715"/>
      <c r="DJ37" s="715"/>
      <c r="DK37" s="716"/>
      <c r="DL37" s="688">
        <v>343778</v>
      </c>
      <c r="DM37" s="715"/>
      <c r="DN37" s="715"/>
      <c r="DO37" s="715"/>
      <c r="DP37" s="715"/>
      <c r="DQ37" s="715"/>
      <c r="DR37" s="715"/>
      <c r="DS37" s="715"/>
      <c r="DT37" s="715"/>
      <c r="DU37" s="715"/>
      <c r="DV37" s="716"/>
      <c r="DW37" s="684">
        <v>6.9</v>
      </c>
      <c r="DX37" s="713"/>
      <c r="DY37" s="713"/>
      <c r="DZ37" s="713"/>
      <c r="EA37" s="713"/>
      <c r="EB37" s="713"/>
      <c r="EC37" s="714"/>
    </row>
    <row r="38" spans="2:133" ht="11.25" customHeight="1">
      <c r="B38" s="724" t="s">
        <v>336</v>
      </c>
      <c r="C38" s="725"/>
      <c r="D38" s="725"/>
      <c r="E38" s="725"/>
      <c r="F38" s="725"/>
      <c r="G38" s="725"/>
      <c r="H38" s="725"/>
      <c r="I38" s="725"/>
      <c r="J38" s="725"/>
      <c r="K38" s="725"/>
      <c r="L38" s="725"/>
      <c r="M38" s="725"/>
      <c r="N38" s="725"/>
      <c r="O38" s="725"/>
      <c r="P38" s="725"/>
      <c r="Q38" s="726"/>
      <c r="R38" s="759">
        <v>9068023</v>
      </c>
      <c r="S38" s="760"/>
      <c r="T38" s="760"/>
      <c r="U38" s="760"/>
      <c r="V38" s="760"/>
      <c r="W38" s="760"/>
      <c r="X38" s="760"/>
      <c r="Y38" s="761"/>
      <c r="Z38" s="762">
        <v>100</v>
      </c>
      <c r="AA38" s="762"/>
      <c r="AB38" s="762"/>
      <c r="AC38" s="762"/>
      <c r="AD38" s="763">
        <v>4806853</v>
      </c>
      <c r="AE38" s="763"/>
      <c r="AF38" s="763"/>
      <c r="AG38" s="763"/>
      <c r="AH38" s="763"/>
      <c r="AI38" s="763"/>
      <c r="AJ38" s="763"/>
      <c r="AK38" s="763"/>
      <c r="AL38" s="764">
        <v>100</v>
      </c>
      <c r="AM38" s="750"/>
      <c r="AN38" s="750"/>
      <c r="AO38" s="765"/>
      <c r="AQ38" s="756" t="s">
        <v>337</v>
      </c>
      <c r="AR38" s="757"/>
      <c r="AS38" s="757"/>
      <c r="AT38" s="757"/>
      <c r="AU38" s="757"/>
      <c r="AV38" s="757"/>
      <c r="AW38" s="757"/>
      <c r="AX38" s="757"/>
      <c r="AY38" s="758"/>
      <c r="AZ38" s="679" t="s">
        <v>129</v>
      </c>
      <c r="BA38" s="680"/>
      <c r="BB38" s="680"/>
      <c r="BC38" s="680"/>
      <c r="BD38" s="715"/>
      <c r="BE38" s="715"/>
      <c r="BF38" s="738"/>
      <c r="BG38" s="694" t="s">
        <v>338</v>
      </c>
      <c r="BH38" s="695"/>
      <c r="BI38" s="695"/>
      <c r="BJ38" s="695"/>
      <c r="BK38" s="695"/>
      <c r="BL38" s="695"/>
      <c r="BM38" s="695"/>
      <c r="BN38" s="695"/>
      <c r="BO38" s="695"/>
      <c r="BP38" s="695"/>
      <c r="BQ38" s="695"/>
      <c r="BR38" s="695"/>
      <c r="BS38" s="695"/>
      <c r="BT38" s="695"/>
      <c r="BU38" s="696"/>
      <c r="BV38" s="679">
        <v>3408</v>
      </c>
      <c r="BW38" s="680"/>
      <c r="BX38" s="680"/>
      <c r="BY38" s="680"/>
      <c r="BZ38" s="680"/>
      <c r="CA38" s="680"/>
      <c r="CB38" s="689"/>
      <c r="CD38" s="694" t="s">
        <v>339</v>
      </c>
      <c r="CE38" s="695"/>
      <c r="CF38" s="695"/>
      <c r="CG38" s="695"/>
      <c r="CH38" s="695"/>
      <c r="CI38" s="695"/>
      <c r="CJ38" s="695"/>
      <c r="CK38" s="695"/>
      <c r="CL38" s="695"/>
      <c r="CM38" s="695"/>
      <c r="CN38" s="695"/>
      <c r="CO38" s="695"/>
      <c r="CP38" s="695"/>
      <c r="CQ38" s="696"/>
      <c r="CR38" s="679">
        <v>811215</v>
      </c>
      <c r="CS38" s="680"/>
      <c r="CT38" s="680"/>
      <c r="CU38" s="680"/>
      <c r="CV38" s="680"/>
      <c r="CW38" s="680"/>
      <c r="CX38" s="680"/>
      <c r="CY38" s="681"/>
      <c r="CZ38" s="684">
        <v>9</v>
      </c>
      <c r="DA38" s="713"/>
      <c r="DB38" s="713"/>
      <c r="DC38" s="717"/>
      <c r="DD38" s="688">
        <v>677453</v>
      </c>
      <c r="DE38" s="680"/>
      <c r="DF38" s="680"/>
      <c r="DG38" s="680"/>
      <c r="DH38" s="680"/>
      <c r="DI38" s="680"/>
      <c r="DJ38" s="680"/>
      <c r="DK38" s="681"/>
      <c r="DL38" s="688">
        <v>584808</v>
      </c>
      <c r="DM38" s="680"/>
      <c r="DN38" s="680"/>
      <c r="DO38" s="680"/>
      <c r="DP38" s="680"/>
      <c r="DQ38" s="680"/>
      <c r="DR38" s="680"/>
      <c r="DS38" s="680"/>
      <c r="DT38" s="680"/>
      <c r="DU38" s="680"/>
      <c r="DV38" s="681"/>
      <c r="DW38" s="684">
        <v>11.7</v>
      </c>
      <c r="DX38" s="713"/>
      <c r="DY38" s="713"/>
      <c r="DZ38" s="713"/>
      <c r="EA38" s="713"/>
      <c r="EB38" s="713"/>
      <c r="EC38" s="714"/>
    </row>
    <row r="39" spans="2:133" ht="11.25" customHeight="1">
      <c r="AQ39" s="756" t="s">
        <v>340</v>
      </c>
      <c r="AR39" s="757"/>
      <c r="AS39" s="757"/>
      <c r="AT39" s="757"/>
      <c r="AU39" s="757"/>
      <c r="AV39" s="757"/>
      <c r="AW39" s="757"/>
      <c r="AX39" s="757"/>
      <c r="AY39" s="758"/>
      <c r="AZ39" s="679" t="s">
        <v>145</v>
      </c>
      <c r="BA39" s="680"/>
      <c r="BB39" s="680"/>
      <c r="BC39" s="680"/>
      <c r="BD39" s="715"/>
      <c r="BE39" s="715"/>
      <c r="BF39" s="738"/>
      <c r="BG39" s="770" t="s">
        <v>341</v>
      </c>
      <c r="BH39" s="771"/>
      <c r="BI39" s="771"/>
      <c r="BJ39" s="771"/>
      <c r="BK39" s="771"/>
      <c r="BL39" s="235"/>
      <c r="BM39" s="695" t="s">
        <v>342</v>
      </c>
      <c r="BN39" s="695"/>
      <c r="BO39" s="695"/>
      <c r="BP39" s="695"/>
      <c r="BQ39" s="695"/>
      <c r="BR39" s="695"/>
      <c r="BS39" s="695"/>
      <c r="BT39" s="695"/>
      <c r="BU39" s="696"/>
      <c r="BV39" s="679">
        <v>91</v>
      </c>
      <c r="BW39" s="680"/>
      <c r="BX39" s="680"/>
      <c r="BY39" s="680"/>
      <c r="BZ39" s="680"/>
      <c r="CA39" s="680"/>
      <c r="CB39" s="689"/>
      <c r="CD39" s="694" t="s">
        <v>343</v>
      </c>
      <c r="CE39" s="695"/>
      <c r="CF39" s="695"/>
      <c r="CG39" s="695"/>
      <c r="CH39" s="695"/>
      <c r="CI39" s="695"/>
      <c r="CJ39" s="695"/>
      <c r="CK39" s="695"/>
      <c r="CL39" s="695"/>
      <c r="CM39" s="695"/>
      <c r="CN39" s="695"/>
      <c r="CO39" s="695"/>
      <c r="CP39" s="695"/>
      <c r="CQ39" s="696"/>
      <c r="CR39" s="679">
        <v>322567</v>
      </c>
      <c r="CS39" s="715"/>
      <c r="CT39" s="715"/>
      <c r="CU39" s="715"/>
      <c r="CV39" s="715"/>
      <c r="CW39" s="715"/>
      <c r="CX39" s="715"/>
      <c r="CY39" s="716"/>
      <c r="CZ39" s="684">
        <v>3.6</v>
      </c>
      <c r="DA39" s="713"/>
      <c r="DB39" s="713"/>
      <c r="DC39" s="717"/>
      <c r="DD39" s="688">
        <v>110603</v>
      </c>
      <c r="DE39" s="715"/>
      <c r="DF39" s="715"/>
      <c r="DG39" s="715"/>
      <c r="DH39" s="715"/>
      <c r="DI39" s="715"/>
      <c r="DJ39" s="715"/>
      <c r="DK39" s="716"/>
      <c r="DL39" s="688" t="s">
        <v>129</v>
      </c>
      <c r="DM39" s="715"/>
      <c r="DN39" s="715"/>
      <c r="DO39" s="715"/>
      <c r="DP39" s="715"/>
      <c r="DQ39" s="715"/>
      <c r="DR39" s="715"/>
      <c r="DS39" s="715"/>
      <c r="DT39" s="715"/>
      <c r="DU39" s="715"/>
      <c r="DV39" s="716"/>
      <c r="DW39" s="684" t="s">
        <v>129</v>
      </c>
      <c r="DX39" s="713"/>
      <c r="DY39" s="713"/>
      <c r="DZ39" s="713"/>
      <c r="EA39" s="713"/>
      <c r="EB39" s="713"/>
      <c r="EC39" s="714"/>
    </row>
    <row r="40" spans="2:133" ht="11.25" customHeight="1">
      <c r="AQ40" s="756" t="s">
        <v>344</v>
      </c>
      <c r="AR40" s="757"/>
      <c r="AS40" s="757"/>
      <c r="AT40" s="757"/>
      <c r="AU40" s="757"/>
      <c r="AV40" s="757"/>
      <c r="AW40" s="757"/>
      <c r="AX40" s="757"/>
      <c r="AY40" s="758"/>
      <c r="AZ40" s="679">
        <v>258465</v>
      </c>
      <c r="BA40" s="680"/>
      <c r="BB40" s="680"/>
      <c r="BC40" s="680"/>
      <c r="BD40" s="715"/>
      <c r="BE40" s="715"/>
      <c r="BF40" s="738"/>
      <c r="BG40" s="770"/>
      <c r="BH40" s="771"/>
      <c r="BI40" s="771"/>
      <c r="BJ40" s="771"/>
      <c r="BK40" s="771"/>
      <c r="BL40" s="235"/>
      <c r="BM40" s="695" t="s">
        <v>345</v>
      </c>
      <c r="BN40" s="695"/>
      <c r="BO40" s="695"/>
      <c r="BP40" s="695"/>
      <c r="BQ40" s="695"/>
      <c r="BR40" s="695"/>
      <c r="BS40" s="695"/>
      <c r="BT40" s="695"/>
      <c r="BU40" s="696"/>
      <c r="BV40" s="679" t="s">
        <v>145</v>
      </c>
      <c r="BW40" s="680"/>
      <c r="BX40" s="680"/>
      <c r="BY40" s="680"/>
      <c r="BZ40" s="680"/>
      <c r="CA40" s="680"/>
      <c r="CB40" s="689"/>
      <c r="CD40" s="694" t="s">
        <v>346</v>
      </c>
      <c r="CE40" s="695"/>
      <c r="CF40" s="695"/>
      <c r="CG40" s="695"/>
      <c r="CH40" s="695"/>
      <c r="CI40" s="695"/>
      <c r="CJ40" s="695"/>
      <c r="CK40" s="695"/>
      <c r="CL40" s="695"/>
      <c r="CM40" s="695"/>
      <c r="CN40" s="695"/>
      <c r="CO40" s="695"/>
      <c r="CP40" s="695"/>
      <c r="CQ40" s="696"/>
      <c r="CR40" s="679">
        <v>29590</v>
      </c>
      <c r="CS40" s="680"/>
      <c r="CT40" s="680"/>
      <c r="CU40" s="680"/>
      <c r="CV40" s="680"/>
      <c r="CW40" s="680"/>
      <c r="CX40" s="680"/>
      <c r="CY40" s="681"/>
      <c r="CZ40" s="684">
        <v>0.3</v>
      </c>
      <c r="DA40" s="713"/>
      <c r="DB40" s="713"/>
      <c r="DC40" s="717"/>
      <c r="DD40" s="688" t="s">
        <v>246</v>
      </c>
      <c r="DE40" s="680"/>
      <c r="DF40" s="680"/>
      <c r="DG40" s="680"/>
      <c r="DH40" s="680"/>
      <c r="DI40" s="680"/>
      <c r="DJ40" s="680"/>
      <c r="DK40" s="681"/>
      <c r="DL40" s="688" t="s">
        <v>129</v>
      </c>
      <c r="DM40" s="680"/>
      <c r="DN40" s="680"/>
      <c r="DO40" s="680"/>
      <c r="DP40" s="680"/>
      <c r="DQ40" s="680"/>
      <c r="DR40" s="680"/>
      <c r="DS40" s="680"/>
      <c r="DT40" s="680"/>
      <c r="DU40" s="680"/>
      <c r="DV40" s="681"/>
      <c r="DW40" s="684" t="s">
        <v>145</v>
      </c>
      <c r="DX40" s="713"/>
      <c r="DY40" s="713"/>
      <c r="DZ40" s="713"/>
      <c r="EA40" s="713"/>
      <c r="EB40" s="713"/>
      <c r="EC40" s="714"/>
    </row>
    <row r="41" spans="2:133" ht="11.25" customHeight="1">
      <c r="AQ41" s="766" t="s">
        <v>347</v>
      </c>
      <c r="AR41" s="767"/>
      <c r="AS41" s="767"/>
      <c r="AT41" s="767"/>
      <c r="AU41" s="767"/>
      <c r="AV41" s="767"/>
      <c r="AW41" s="767"/>
      <c r="AX41" s="767"/>
      <c r="AY41" s="768"/>
      <c r="AZ41" s="759">
        <v>518650</v>
      </c>
      <c r="BA41" s="760"/>
      <c r="BB41" s="760"/>
      <c r="BC41" s="760"/>
      <c r="BD41" s="749"/>
      <c r="BE41" s="749"/>
      <c r="BF41" s="751"/>
      <c r="BG41" s="772"/>
      <c r="BH41" s="773"/>
      <c r="BI41" s="773"/>
      <c r="BJ41" s="773"/>
      <c r="BK41" s="773"/>
      <c r="BL41" s="236"/>
      <c r="BM41" s="704" t="s">
        <v>348</v>
      </c>
      <c r="BN41" s="704"/>
      <c r="BO41" s="704"/>
      <c r="BP41" s="704"/>
      <c r="BQ41" s="704"/>
      <c r="BR41" s="704"/>
      <c r="BS41" s="704"/>
      <c r="BT41" s="704"/>
      <c r="BU41" s="705"/>
      <c r="BV41" s="759">
        <v>348</v>
      </c>
      <c r="BW41" s="760"/>
      <c r="BX41" s="760"/>
      <c r="BY41" s="760"/>
      <c r="BZ41" s="760"/>
      <c r="CA41" s="760"/>
      <c r="CB41" s="769"/>
      <c r="CD41" s="694" t="s">
        <v>349</v>
      </c>
      <c r="CE41" s="695"/>
      <c r="CF41" s="695"/>
      <c r="CG41" s="695"/>
      <c r="CH41" s="695"/>
      <c r="CI41" s="695"/>
      <c r="CJ41" s="695"/>
      <c r="CK41" s="695"/>
      <c r="CL41" s="695"/>
      <c r="CM41" s="695"/>
      <c r="CN41" s="695"/>
      <c r="CO41" s="695"/>
      <c r="CP41" s="695"/>
      <c r="CQ41" s="696"/>
      <c r="CR41" s="679" t="s">
        <v>129</v>
      </c>
      <c r="CS41" s="715"/>
      <c r="CT41" s="715"/>
      <c r="CU41" s="715"/>
      <c r="CV41" s="715"/>
      <c r="CW41" s="715"/>
      <c r="CX41" s="715"/>
      <c r="CY41" s="716"/>
      <c r="CZ41" s="684" t="s">
        <v>129</v>
      </c>
      <c r="DA41" s="713"/>
      <c r="DB41" s="713"/>
      <c r="DC41" s="717"/>
      <c r="DD41" s="688" t="s">
        <v>246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351</v>
      </c>
      <c r="CE42" s="677"/>
      <c r="CF42" s="677"/>
      <c r="CG42" s="677"/>
      <c r="CH42" s="677"/>
      <c r="CI42" s="677"/>
      <c r="CJ42" s="677"/>
      <c r="CK42" s="677"/>
      <c r="CL42" s="677"/>
      <c r="CM42" s="677"/>
      <c r="CN42" s="677"/>
      <c r="CO42" s="677"/>
      <c r="CP42" s="677"/>
      <c r="CQ42" s="678"/>
      <c r="CR42" s="679">
        <v>1722396</v>
      </c>
      <c r="CS42" s="680"/>
      <c r="CT42" s="680"/>
      <c r="CU42" s="680"/>
      <c r="CV42" s="680"/>
      <c r="CW42" s="680"/>
      <c r="CX42" s="680"/>
      <c r="CY42" s="681"/>
      <c r="CZ42" s="684">
        <v>19.100000000000001</v>
      </c>
      <c r="DA42" s="685"/>
      <c r="DB42" s="685"/>
      <c r="DC42" s="780"/>
      <c r="DD42" s="688">
        <v>228253</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353</v>
      </c>
      <c r="CE43" s="677"/>
      <c r="CF43" s="677"/>
      <c r="CG43" s="677"/>
      <c r="CH43" s="677"/>
      <c r="CI43" s="677"/>
      <c r="CJ43" s="677"/>
      <c r="CK43" s="677"/>
      <c r="CL43" s="677"/>
      <c r="CM43" s="677"/>
      <c r="CN43" s="677"/>
      <c r="CO43" s="677"/>
      <c r="CP43" s="677"/>
      <c r="CQ43" s="678"/>
      <c r="CR43" s="679">
        <v>25068</v>
      </c>
      <c r="CS43" s="715"/>
      <c r="CT43" s="715"/>
      <c r="CU43" s="715"/>
      <c r="CV43" s="715"/>
      <c r="CW43" s="715"/>
      <c r="CX43" s="715"/>
      <c r="CY43" s="716"/>
      <c r="CZ43" s="684">
        <v>0.3</v>
      </c>
      <c r="DA43" s="713"/>
      <c r="DB43" s="713"/>
      <c r="DC43" s="717"/>
      <c r="DD43" s="688">
        <v>14167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354</v>
      </c>
      <c r="CD44" s="791" t="s">
        <v>305</v>
      </c>
      <c r="CE44" s="792"/>
      <c r="CF44" s="676" t="s">
        <v>355</v>
      </c>
      <c r="CG44" s="677"/>
      <c r="CH44" s="677"/>
      <c r="CI44" s="677"/>
      <c r="CJ44" s="677"/>
      <c r="CK44" s="677"/>
      <c r="CL44" s="677"/>
      <c r="CM44" s="677"/>
      <c r="CN44" s="677"/>
      <c r="CO44" s="677"/>
      <c r="CP44" s="677"/>
      <c r="CQ44" s="678"/>
      <c r="CR44" s="679">
        <v>1667851</v>
      </c>
      <c r="CS44" s="680"/>
      <c r="CT44" s="680"/>
      <c r="CU44" s="680"/>
      <c r="CV44" s="680"/>
      <c r="CW44" s="680"/>
      <c r="CX44" s="680"/>
      <c r="CY44" s="681"/>
      <c r="CZ44" s="684">
        <v>18.5</v>
      </c>
      <c r="DA44" s="685"/>
      <c r="DB44" s="685"/>
      <c r="DC44" s="780"/>
      <c r="DD44" s="688">
        <v>217454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356</v>
      </c>
      <c r="CG45" s="677"/>
      <c r="CH45" s="677"/>
      <c r="CI45" s="677"/>
      <c r="CJ45" s="677"/>
      <c r="CK45" s="677"/>
      <c r="CL45" s="677"/>
      <c r="CM45" s="677"/>
      <c r="CN45" s="677"/>
      <c r="CO45" s="677"/>
      <c r="CP45" s="677"/>
      <c r="CQ45" s="678"/>
      <c r="CR45" s="679">
        <v>949419</v>
      </c>
      <c r="CS45" s="715"/>
      <c r="CT45" s="715"/>
      <c r="CU45" s="715"/>
      <c r="CV45" s="715"/>
      <c r="CW45" s="715"/>
      <c r="CX45" s="715"/>
      <c r="CY45" s="716"/>
      <c r="CZ45" s="684">
        <v>10.5</v>
      </c>
      <c r="DA45" s="713"/>
      <c r="DB45" s="713"/>
      <c r="DC45" s="717"/>
      <c r="DD45" s="688">
        <v>78257</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357</v>
      </c>
      <c r="CG46" s="677"/>
      <c r="CH46" s="677"/>
      <c r="CI46" s="677"/>
      <c r="CJ46" s="677"/>
      <c r="CK46" s="677"/>
      <c r="CL46" s="677"/>
      <c r="CM46" s="677"/>
      <c r="CN46" s="677"/>
      <c r="CO46" s="677"/>
      <c r="CP46" s="677"/>
      <c r="CQ46" s="678"/>
      <c r="CR46" s="679">
        <v>700720</v>
      </c>
      <c r="CS46" s="680"/>
      <c r="CT46" s="680"/>
      <c r="CU46" s="680"/>
      <c r="CV46" s="680"/>
      <c r="CW46" s="680"/>
      <c r="CX46" s="680"/>
      <c r="CY46" s="681"/>
      <c r="CZ46" s="684">
        <v>7.8</v>
      </c>
      <c r="DA46" s="685"/>
      <c r="DB46" s="685"/>
      <c r="DC46" s="780"/>
      <c r="DD46" s="688">
        <v>131716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358</v>
      </c>
      <c r="CG47" s="677"/>
      <c r="CH47" s="677"/>
      <c r="CI47" s="677"/>
      <c r="CJ47" s="677"/>
      <c r="CK47" s="677"/>
      <c r="CL47" s="677"/>
      <c r="CM47" s="677"/>
      <c r="CN47" s="677"/>
      <c r="CO47" s="677"/>
      <c r="CP47" s="677"/>
      <c r="CQ47" s="678"/>
      <c r="CR47" s="679">
        <v>54545</v>
      </c>
      <c r="CS47" s="715"/>
      <c r="CT47" s="715"/>
      <c r="CU47" s="715"/>
      <c r="CV47" s="715"/>
      <c r="CW47" s="715"/>
      <c r="CX47" s="715"/>
      <c r="CY47" s="716"/>
      <c r="CZ47" s="684">
        <v>0.6</v>
      </c>
      <c r="DA47" s="713"/>
      <c r="DB47" s="713"/>
      <c r="DC47" s="717"/>
      <c r="DD47" s="688">
        <v>10799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359</v>
      </c>
      <c r="CG48" s="677"/>
      <c r="CH48" s="677"/>
      <c r="CI48" s="677"/>
      <c r="CJ48" s="677"/>
      <c r="CK48" s="677"/>
      <c r="CL48" s="677"/>
      <c r="CM48" s="677"/>
      <c r="CN48" s="677"/>
      <c r="CO48" s="677"/>
      <c r="CP48" s="677"/>
      <c r="CQ48" s="678"/>
      <c r="CR48" s="679" t="s">
        <v>129</v>
      </c>
      <c r="CS48" s="680"/>
      <c r="CT48" s="680"/>
      <c r="CU48" s="680"/>
      <c r="CV48" s="680"/>
      <c r="CW48" s="680"/>
      <c r="CX48" s="680"/>
      <c r="CY48" s="681"/>
      <c r="CZ48" s="684" t="s">
        <v>145</v>
      </c>
      <c r="DA48" s="685"/>
      <c r="DB48" s="685"/>
      <c r="DC48" s="780"/>
      <c r="DD48" s="688" t="s">
        <v>129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360</v>
      </c>
      <c r="CE49" s="725"/>
      <c r="CF49" s="725"/>
      <c r="CG49" s="725"/>
      <c r="CH49" s="725"/>
      <c r="CI49" s="725"/>
      <c r="CJ49" s="725"/>
      <c r="CK49" s="725"/>
      <c r="CL49" s="725"/>
      <c r="CM49" s="725"/>
      <c r="CN49" s="725"/>
      <c r="CO49" s="725"/>
      <c r="CP49" s="725"/>
      <c r="CQ49" s="726"/>
      <c r="CR49" s="759">
        <v>9012030</v>
      </c>
      <c r="CS49" s="749"/>
      <c r="CT49" s="749"/>
      <c r="CU49" s="749"/>
      <c r="CV49" s="749"/>
      <c r="CW49" s="749"/>
      <c r="CX49" s="749"/>
      <c r="CY49" s="781"/>
      <c r="CZ49" s="764">
        <v>100</v>
      </c>
      <c r="DA49" s="782"/>
      <c r="DB49" s="782"/>
      <c r="DC49" s="783"/>
      <c r="DD49" s="784">
        <v>5837387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Gnk5STGSJvsuotpWPIcWNocydcWa5hEQVLoj6KvZDot9ttPfOjhLLZNS9E551JWUK+V/mO4yqYg+j8vcNx77KA==" saltValue="i+QIHiD2nSsi3e94sz2HZ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362</v>
      </c>
      <c r="DK2" s="827"/>
      <c r="DL2" s="827"/>
      <c r="DM2" s="827"/>
      <c r="DN2" s="827"/>
      <c r="DO2" s="828"/>
      <c r="DP2" s="249"/>
      <c r="DQ2" s="826" t="s">
        <v>363</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364</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366</v>
      </c>
      <c r="B5" s="821"/>
      <c r="C5" s="821"/>
      <c r="D5" s="821"/>
      <c r="E5" s="821"/>
      <c r="F5" s="821"/>
      <c r="G5" s="821"/>
      <c r="H5" s="821"/>
      <c r="I5" s="821"/>
      <c r="J5" s="821"/>
      <c r="K5" s="821"/>
      <c r="L5" s="821"/>
      <c r="M5" s="821"/>
      <c r="N5" s="821"/>
      <c r="O5" s="821"/>
      <c r="P5" s="822"/>
      <c r="Q5" s="797" t="s">
        <v>367</v>
      </c>
      <c r="R5" s="798"/>
      <c r="S5" s="798"/>
      <c r="T5" s="798"/>
      <c r="U5" s="799"/>
      <c r="V5" s="797" t="s">
        <v>368</v>
      </c>
      <c r="W5" s="798"/>
      <c r="X5" s="798"/>
      <c r="Y5" s="798"/>
      <c r="Z5" s="799"/>
      <c r="AA5" s="797" t="s">
        <v>369</v>
      </c>
      <c r="AB5" s="798"/>
      <c r="AC5" s="798"/>
      <c r="AD5" s="798"/>
      <c r="AE5" s="798"/>
      <c r="AF5" s="830" t="s">
        <v>370</v>
      </c>
      <c r="AG5" s="798"/>
      <c r="AH5" s="798"/>
      <c r="AI5" s="798"/>
      <c r="AJ5" s="809"/>
      <c r="AK5" s="798" t="s">
        <v>371</v>
      </c>
      <c r="AL5" s="798"/>
      <c r="AM5" s="798"/>
      <c r="AN5" s="798"/>
      <c r="AO5" s="799"/>
      <c r="AP5" s="797" t="s">
        <v>372</v>
      </c>
      <c r="AQ5" s="798"/>
      <c r="AR5" s="798"/>
      <c r="AS5" s="798"/>
      <c r="AT5" s="799"/>
      <c r="AU5" s="797" t="s">
        <v>373</v>
      </c>
      <c r="AV5" s="798"/>
      <c r="AW5" s="798"/>
      <c r="AX5" s="798"/>
      <c r="AY5" s="809"/>
      <c r="AZ5" s="256"/>
      <c r="BA5" s="256"/>
      <c r="BB5" s="256"/>
      <c r="BC5" s="256"/>
      <c r="BD5" s="256"/>
      <c r="BE5" s="257"/>
      <c r="BF5" s="257"/>
      <c r="BG5" s="257"/>
      <c r="BH5" s="257"/>
      <c r="BI5" s="257"/>
      <c r="BJ5" s="257"/>
      <c r="BK5" s="257"/>
      <c r="BL5" s="257"/>
      <c r="BM5" s="257"/>
      <c r="BN5" s="257"/>
      <c r="BO5" s="257"/>
      <c r="BP5" s="257"/>
      <c r="BQ5" s="820" t="s">
        <v>374</v>
      </c>
      <c r="BR5" s="821"/>
      <c r="BS5" s="821"/>
      <c r="BT5" s="821"/>
      <c r="BU5" s="821"/>
      <c r="BV5" s="821"/>
      <c r="BW5" s="821"/>
      <c r="BX5" s="821"/>
      <c r="BY5" s="821"/>
      <c r="BZ5" s="821"/>
      <c r="CA5" s="821"/>
      <c r="CB5" s="821"/>
      <c r="CC5" s="821"/>
      <c r="CD5" s="821"/>
      <c r="CE5" s="821"/>
      <c r="CF5" s="821"/>
      <c r="CG5" s="822"/>
      <c r="CH5" s="797" t="s">
        <v>375</v>
      </c>
      <c r="CI5" s="798"/>
      <c r="CJ5" s="798"/>
      <c r="CK5" s="798"/>
      <c r="CL5" s="799"/>
      <c r="CM5" s="797" t="s">
        <v>376</v>
      </c>
      <c r="CN5" s="798"/>
      <c r="CO5" s="798"/>
      <c r="CP5" s="798"/>
      <c r="CQ5" s="799"/>
      <c r="CR5" s="797" t="s">
        <v>377</v>
      </c>
      <c r="CS5" s="798"/>
      <c r="CT5" s="798"/>
      <c r="CU5" s="798"/>
      <c r="CV5" s="799"/>
      <c r="CW5" s="797" t="s">
        <v>378</v>
      </c>
      <c r="CX5" s="798"/>
      <c r="CY5" s="798"/>
      <c r="CZ5" s="798"/>
      <c r="DA5" s="799"/>
      <c r="DB5" s="797" t="s">
        <v>379</v>
      </c>
      <c r="DC5" s="798"/>
      <c r="DD5" s="798"/>
      <c r="DE5" s="798"/>
      <c r="DF5" s="799"/>
      <c r="DG5" s="803" t="s">
        <v>380</v>
      </c>
      <c r="DH5" s="804"/>
      <c r="DI5" s="804"/>
      <c r="DJ5" s="804"/>
      <c r="DK5" s="805"/>
      <c r="DL5" s="803" t="s">
        <v>381</v>
      </c>
      <c r="DM5" s="804"/>
      <c r="DN5" s="804"/>
      <c r="DO5" s="804"/>
      <c r="DP5" s="805"/>
      <c r="DQ5" s="797" t="s">
        <v>382</v>
      </c>
      <c r="DR5" s="798"/>
      <c r="DS5" s="798"/>
      <c r="DT5" s="798"/>
      <c r="DU5" s="799"/>
      <c r="DV5" s="797" t="s">
        <v>373</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383</v>
      </c>
      <c r="C7" s="812"/>
      <c r="D7" s="812"/>
      <c r="E7" s="812"/>
      <c r="F7" s="812"/>
      <c r="G7" s="812"/>
      <c r="H7" s="812"/>
      <c r="I7" s="812"/>
      <c r="J7" s="812"/>
      <c r="K7" s="812"/>
      <c r="L7" s="812"/>
      <c r="M7" s="812"/>
      <c r="N7" s="812"/>
      <c r="O7" s="812"/>
      <c r="P7" s="813"/>
      <c r="Q7" s="814">
        <v>9273</v>
      </c>
      <c r="R7" s="815"/>
      <c r="S7" s="815"/>
      <c r="T7" s="815"/>
      <c r="U7" s="815"/>
      <c r="V7" s="815">
        <v>9234</v>
      </c>
      <c r="W7" s="815"/>
      <c r="X7" s="815"/>
      <c r="Y7" s="815"/>
      <c r="Z7" s="815"/>
      <c r="AA7" s="815">
        <v>39</v>
      </c>
      <c r="AB7" s="815"/>
      <c r="AC7" s="815"/>
      <c r="AD7" s="815"/>
      <c r="AE7" s="816"/>
      <c r="AF7" s="817">
        <v>27</v>
      </c>
      <c r="AG7" s="818"/>
      <c r="AH7" s="818"/>
      <c r="AI7" s="818"/>
      <c r="AJ7" s="819"/>
      <c r="AK7" s="854">
        <v>384</v>
      </c>
      <c r="AL7" s="855"/>
      <c r="AM7" s="855"/>
      <c r="AN7" s="855"/>
      <c r="AO7" s="855"/>
      <c r="AP7" s="855">
        <v>13071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602</v>
      </c>
      <c r="BT7" s="859"/>
      <c r="BU7" s="859"/>
      <c r="BV7" s="859"/>
      <c r="BW7" s="859"/>
      <c r="BX7" s="859"/>
      <c r="BY7" s="859"/>
      <c r="BZ7" s="859"/>
      <c r="CA7" s="859"/>
      <c r="CB7" s="859"/>
      <c r="CC7" s="859"/>
      <c r="CD7" s="859"/>
      <c r="CE7" s="859"/>
      <c r="CF7" s="859"/>
      <c r="CG7" s="860"/>
      <c r="CH7" s="851">
        <v>2</v>
      </c>
      <c r="CI7" s="852"/>
      <c r="CJ7" s="852"/>
      <c r="CK7" s="852"/>
      <c r="CL7" s="853"/>
      <c r="CM7" s="851">
        <v>23</v>
      </c>
      <c r="CN7" s="852"/>
      <c r="CO7" s="852"/>
      <c r="CP7" s="852"/>
      <c r="CQ7" s="853"/>
      <c r="CR7" s="851">
        <v>1</v>
      </c>
      <c r="CS7" s="852"/>
      <c r="CT7" s="852"/>
      <c r="CU7" s="852"/>
      <c r="CV7" s="853"/>
      <c r="CW7" s="851">
        <v>2</v>
      </c>
      <c r="CX7" s="852"/>
      <c r="CY7" s="852"/>
      <c r="CZ7" s="852"/>
      <c r="DA7" s="853"/>
      <c r="DB7" s="851" t="s">
        <v>590</v>
      </c>
      <c r="DC7" s="852"/>
      <c r="DD7" s="852"/>
      <c r="DE7" s="852"/>
      <c r="DF7" s="853"/>
      <c r="DG7" s="851" t="s">
        <v>590</v>
      </c>
      <c r="DH7" s="852"/>
      <c r="DI7" s="852"/>
      <c r="DJ7" s="852"/>
      <c r="DK7" s="853"/>
      <c r="DL7" s="851" t="s">
        <v>590</v>
      </c>
      <c r="DM7" s="852"/>
      <c r="DN7" s="852"/>
      <c r="DO7" s="852"/>
      <c r="DP7" s="853"/>
      <c r="DQ7" s="851" t="s">
        <v>590</v>
      </c>
      <c r="DR7" s="852"/>
      <c r="DS7" s="852"/>
      <c r="DT7" s="852"/>
      <c r="DU7" s="853"/>
      <c r="DV7" s="832"/>
      <c r="DW7" s="833"/>
      <c r="DX7" s="833"/>
      <c r="DY7" s="833"/>
      <c r="DZ7" s="834"/>
      <c r="EA7" s="254"/>
    </row>
    <row r="8" spans="1:131" s="255" customFormat="1" ht="26.25" customHeight="1">
      <c r="A8" s="261">
        <v>2</v>
      </c>
      <c r="B8" s="835" t="s">
        <v>384</v>
      </c>
      <c r="C8" s="836"/>
      <c r="D8" s="836"/>
      <c r="E8" s="836"/>
      <c r="F8" s="836"/>
      <c r="G8" s="836"/>
      <c r="H8" s="836"/>
      <c r="I8" s="836"/>
      <c r="J8" s="836"/>
      <c r="K8" s="836"/>
      <c r="L8" s="836"/>
      <c r="M8" s="836"/>
      <c r="N8" s="836"/>
      <c r="O8" s="836"/>
      <c r="P8" s="837"/>
      <c r="Q8" s="838">
        <v>7</v>
      </c>
      <c r="R8" s="839"/>
      <c r="S8" s="839"/>
      <c r="T8" s="839"/>
      <c r="U8" s="839"/>
      <c r="V8" s="839">
        <v>3</v>
      </c>
      <c r="W8" s="839"/>
      <c r="X8" s="839"/>
      <c r="Y8" s="839"/>
      <c r="Z8" s="839"/>
      <c r="AA8" s="839">
        <v>4</v>
      </c>
      <c r="AB8" s="839"/>
      <c r="AC8" s="839"/>
      <c r="AD8" s="839"/>
      <c r="AE8" s="840"/>
      <c r="AF8" s="841">
        <v>4</v>
      </c>
      <c r="AG8" s="842"/>
      <c r="AH8" s="842"/>
      <c r="AI8" s="842"/>
      <c r="AJ8" s="843"/>
      <c r="AK8" s="844" t="s">
        <v>610</v>
      </c>
      <c r="AL8" s="845"/>
      <c r="AM8" s="845"/>
      <c r="AN8" s="845"/>
      <c r="AO8" s="845"/>
      <c r="AP8" s="845">
        <v>1</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603</v>
      </c>
      <c r="BT8" s="849"/>
      <c r="BU8" s="849"/>
      <c r="BV8" s="849"/>
      <c r="BW8" s="849"/>
      <c r="BX8" s="849"/>
      <c r="BY8" s="849"/>
      <c r="BZ8" s="849"/>
      <c r="CA8" s="849"/>
      <c r="CB8" s="849"/>
      <c r="CC8" s="849"/>
      <c r="CD8" s="849"/>
      <c r="CE8" s="849"/>
      <c r="CF8" s="849"/>
      <c r="CG8" s="850"/>
      <c r="CH8" s="861">
        <v>0</v>
      </c>
      <c r="CI8" s="862"/>
      <c r="CJ8" s="862"/>
      <c r="CK8" s="862"/>
      <c r="CL8" s="863"/>
      <c r="CM8" s="861">
        <v>12</v>
      </c>
      <c r="CN8" s="862"/>
      <c r="CO8" s="862"/>
      <c r="CP8" s="862"/>
      <c r="CQ8" s="863"/>
      <c r="CR8" s="861">
        <v>23</v>
      </c>
      <c r="CS8" s="862"/>
      <c r="CT8" s="862"/>
      <c r="CU8" s="862"/>
      <c r="CV8" s="863"/>
      <c r="CW8" s="861" t="s">
        <v>590</v>
      </c>
      <c r="CX8" s="862"/>
      <c r="CY8" s="862"/>
      <c r="CZ8" s="862"/>
      <c r="DA8" s="863"/>
      <c r="DB8" s="861">
        <v>17</v>
      </c>
      <c r="DC8" s="862"/>
      <c r="DD8" s="862"/>
      <c r="DE8" s="862"/>
      <c r="DF8" s="863"/>
      <c r="DG8" s="861" t="s">
        <v>590</v>
      </c>
      <c r="DH8" s="862"/>
      <c r="DI8" s="862"/>
      <c r="DJ8" s="862"/>
      <c r="DK8" s="863"/>
      <c r="DL8" s="861" t="s">
        <v>590</v>
      </c>
      <c r="DM8" s="862"/>
      <c r="DN8" s="862"/>
      <c r="DO8" s="862"/>
      <c r="DP8" s="863"/>
      <c r="DQ8" s="861" t="s">
        <v>590</v>
      </c>
      <c r="DR8" s="862"/>
      <c r="DS8" s="862"/>
      <c r="DT8" s="862"/>
      <c r="DU8" s="863"/>
      <c r="DV8" s="864"/>
      <c r="DW8" s="865"/>
      <c r="DX8" s="865"/>
      <c r="DY8" s="865"/>
      <c r="DZ8" s="866"/>
      <c r="EA8" s="254"/>
    </row>
    <row r="9" spans="1:131" s="255" customFormat="1" ht="26.25" customHeight="1">
      <c r="A9" s="261">
        <v>3</v>
      </c>
      <c r="B9" s="835" t="s">
        <v>385</v>
      </c>
      <c r="C9" s="836"/>
      <c r="D9" s="836"/>
      <c r="E9" s="836"/>
      <c r="F9" s="836"/>
      <c r="G9" s="836"/>
      <c r="H9" s="836"/>
      <c r="I9" s="836"/>
      <c r="J9" s="836"/>
      <c r="K9" s="836"/>
      <c r="L9" s="836"/>
      <c r="M9" s="836"/>
      <c r="N9" s="836"/>
      <c r="O9" s="836"/>
      <c r="P9" s="837"/>
      <c r="Q9" s="838">
        <v>24</v>
      </c>
      <c r="R9" s="839"/>
      <c r="S9" s="839"/>
      <c r="T9" s="839"/>
      <c r="U9" s="839"/>
      <c r="V9" s="839">
        <v>11</v>
      </c>
      <c r="W9" s="839"/>
      <c r="X9" s="839"/>
      <c r="Y9" s="839"/>
      <c r="Z9" s="839"/>
      <c r="AA9" s="839">
        <v>13</v>
      </c>
      <c r="AB9" s="839"/>
      <c r="AC9" s="839"/>
      <c r="AD9" s="839"/>
      <c r="AE9" s="840"/>
      <c r="AF9" s="841">
        <v>13</v>
      </c>
      <c r="AG9" s="842"/>
      <c r="AH9" s="842"/>
      <c r="AI9" s="842"/>
      <c r="AJ9" s="843"/>
      <c r="AK9" s="844" t="s">
        <v>611</v>
      </c>
      <c r="AL9" s="845"/>
      <c r="AM9" s="845"/>
      <c r="AN9" s="845"/>
      <c r="AO9" s="845"/>
      <c r="AP9" s="845" t="s">
        <v>590</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604</v>
      </c>
      <c r="BT9" s="849"/>
      <c r="BU9" s="849"/>
      <c r="BV9" s="849"/>
      <c r="BW9" s="849"/>
      <c r="BX9" s="849"/>
      <c r="BY9" s="849"/>
      <c r="BZ9" s="849"/>
      <c r="CA9" s="849"/>
      <c r="CB9" s="849"/>
      <c r="CC9" s="849"/>
      <c r="CD9" s="849"/>
      <c r="CE9" s="849"/>
      <c r="CF9" s="849"/>
      <c r="CG9" s="850"/>
      <c r="CH9" s="861">
        <v>12</v>
      </c>
      <c r="CI9" s="862"/>
      <c r="CJ9" s="862"/>
      <c r="CK9" s="862"/>
      <c r="CL9" s="863"/>
      <c r="CM9" s="861">
        <v>62</v>
      </c>
      <c r="CN9" s="862"/>
      <c r="CO9" s="862"/>
      <c r="CP9" s="862"/>
      <c r="CQ9" s="863"/>
      <c r="CR9" s="861">
        <v>13</v>
      </c>
      <c r="CS9" s="862"/>
      <c r="CT9" s="862"/>
      <c r="CU9" s="862"/>
      <c r="CV9" s="863"/>
      <c r="CW9" s="861" t="s">
        <v>590</v>
      </c>
      <c r="CX9" s="862"/>
      <c r="CY9" s="862"/>
      <c r="CZ9" s="862"/>
      <c r="DA9" s="863"/>
      <c r="DB9" s="861" t="s">
        <v>590</v>
      </c>
      <c r="DC9" s="862"/>
      <c r="DD9" s="862"/>
      <c r="DE9" s="862"/>
      <c r="DF9" s="863"/>
      <c r="DG9" s="861" t="s">
        <v>590</v>
      </c>
      <c r="DH9" s="862"/>
      <c r="DI9" s="862"/>
      <c r="DJ9" s="862"/>
      <c r="DK9" s="863"/>
      <c r="DL9" s="861" t="s">
        <v>590</v>
      </c>
      <c r="DM9" s="862"/>
      <c r="DN9" s="862"/>
      <c r="DO9" s="862"/>
      <c r="DP9" s="863"/>
      <c r="DQ9" s="861" t="s">
        <v>590</v>
      </c>
      <c r="DR9" s="862"/>
      <c r="DS9" s="862"/>
      <c r="DT9" s="862"/>
      <c r="DU9" s="863"/>
      <c r="DV9" s="864"/>
      <c r="DW9" s="865"/>
      <c r="DX9" s="865"/>
      <c r="DY9" s="865"/>
      <c r="DZ9" s="866"/>
      <c r="EA9" s="254"/>
    </row>
    <row r="10" spans="1:131" s="255" customFormat="1" ht="26.25" customHeight="1">
      <c r="A10" s="261">
        <v>4</v>
      </c>
      <c r="B10" s="835" t="s">
        <v>386</v>
      </c>
      <c r="C10" s="836"/>
      <c r="D10" s="836"/>
      <c r="E10" s="836"/>
      <c r="F10" s="836"/>
      <c r="G10" s="836"/>
      <c r="H10" s="836"/>
      <c r="I10" s="836"/>
      <c r="J10" s="836"/>
      <c r="K10" s="836"/>
      <c r="L10" s="836"/>
      <c r="M10" s="836"/>
      <c r="N10" s="836"/>
      <c r="O10" s="836"/>
      <c r="P10" s="837"/>
      <c r="Q10" s="838">
        <v>262</v>
      </c>
      <c r="R10" s="839"/>
      <c r="S10" s="839"/>
      <c r="T10" s="839"/>
      <c r="U10" s="839"/>
      <c r="V10" s="839">
        <v>262</v>
      </c>
      <c r="W10" s="839"/>
      <c r="X10" s="839"/>
      <c r="Y10" s="839"/>
      <c r="Z10" s="839"/>
      <c r="AA10" s="839">
        <v>0</v>
      </c>
      <c r="AB10" s="839"/>
      <c r="AC10" s="839"/>
      <c r="AD10" s="839"/>
      <c r="AE10" s="840"/>
      <c r="AF10" s="841">
        <v>0</v>
      </c>
      <c r="AG10" s="842"/>
      <c r="AH10" s="842"/>
      <c r="AI10" s="842"/>
      <c r="AJ10" s="843"/>
      <c r="AK10" s="844">
        <v>155</v>
      </c>
      <c r="AL10" s="845"/>
      <c r="AM10" s="845"/>
      <c r="AN10" s="845"/>
      <c r="AO10" s="845"/>
      <c r="AP10" s="845">
        <v>645</v>
      </c>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388</v>
      </c>
      <c r="B23" s="870" t="s">
        <v>389</v>
      </c>
      <c r="C23" s="871"/>
      <c r="D23" s="871"/>
      <c r="E23" s="871"/>
      <c r="F23" s="871"/>
      <c r="G23" s="871"/>
      <c r="H23" s="871"/>
      <c r="I23" s="871"/>
      <c r="J23" s="871"/>
      <c r="K23" s="871"/>
      <c r="L23" s="871"/>
      <c r="M23" s="871"/>
      <c r="N23" s="871"/>
      <c r="O23" s="871"/>
      <c r="P23" s="872"/>
      <c r="Q23" s="873">
        <v>9068</v>
      </c>
      <c r="R23" s="874"/>
      <c r="S23" s="874"/>
      <c r="T23" s="874"/>
      <c r="U23" s="874"/>
      <c r="V23" s="874">
        <v>9012</v>
      </c>
      <c r="W23" s="874"/>
      <c r="X23" s="874"/>
      <c r="Y23" s="874"/>
      <c r="Z23" s="874"/>
      <c r="AA23" s="874">
        <v>56</v>
      </c>
      <c r="AB23" s="874"/>
      <c r="AC23" s="874"/>
      <c r="AD23" s="874"/>
      <c r="AE23" s="875"/>
      <c r="AF23" s="876">
        <v>44</v>
      </c>
      <c r="AG23" s="874"/>
      <c r="AH23" s="874"/>
      <c r="AI23" s="874"/>
      <c r="AJ23" s="877"/>
      <c r="AK23" s="878"/>
      <c r="AL23" s="879"/>
      <c r="AM23" s="879"/>
      <c r="AN23" s="879"/>
      <c r="AO23" s="879"/>
      <c r="AP23" s="874">
        <v>13717</v>
      </c>
      <c r="AQ23" s="874"/>
      <c r="AR23" s="874"/>
      <c r="AS23" s="874"/>
      <c r="AT23" s="874"/>
      <c r="AU23" s="880"/>
      <c r="AV23" s="880"/>
      <c r="AW23" s="880"/>
      <c r="AX23" s="880"/>
      <c r="AY23" s="881"/>
      <c r="AZ23" s="889" t="s">
        <v>129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366</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373</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400</v>
      </c>
      <c r="C28" s="812"/>
      <c r="D28" s="812"/>
      <c r="E28" s="812"/>
      <c r="F28" s="812"/>
      <c r="G28" s="812"/>
      <c r="H28" s="812"/>
      <c r="I28" s="812"/>
      <c r="J28" s="812"/>
      <c r="K28" s="812"/>
      <c r="L28" s="812"/>
      <c r="M28" s="812"/>
      <c r="N28" s="812"/>
      <c r="O28" s="812"/>
      <c r="P28" s="813"/>
      <c r="Q28" s="902">
        <v>1778</v>
      </c>
      <c r="R28" s="903"/>
      <c r="S28" s="903"/>
      <c r="T28" s="903"/>
      <c r="U28" s="903"/>
      <c r="V28" s="903">
        <v>1748</v>
      </c>
      <c r="W28" s="903"/>
      <c r="X28" s="903"/>
      <c r="Y28" s="903"/>
      <c r="Z28" s="903"/>
      <c r="AA28" s="903">
        <v>30</v>
      </c>
      <c r="AB28" s="903"/>
      <c r="AC28" s="903"/>
      <c r="AD28" s="903"/>
      <c r="AE28" s="904"/>
      <c r="AF28" s="905">
        <v>30</v>
      </c>
      <c r="AG28" s="903"/>
      <c r="AH28" s="903"/>
      <c r="AI28" s="903"/>
      <c r="AJ28" s="906"/>
      <c r="AK28" s="907">
        <v>238</v>
      </c>
      <c r="AL28" s="898"/>
      <c r="AM28" s="898"/>
      <c r="AN28" s="898"/>
      <c r="AO28" s="898"/>
      <c r="AP28" s="898" t="s">
        <v>590</v>
      </c>
      <c r="AQ28" s="898"/>
      <c r="AR28" s="898"/>
      <c r="AS28" s="898"/>
      <c r="AT28" s="898"/>
      <c r="AU28" s="898" t="s">
        <v>590</v>
      </c>
      <c r="AV28" s="898"/>
      <c r="AW28" s="898"/>
      <c r="AX28" s="898"/>
      <c r="AY28" s="898"/>
      <c r="AZ28" s="899" t="s">
        <v>612</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401</v>
      </c>
      <c r="C29" s="836"/>
      <c r="D29" s="836"/>
      <c r="E29" s="836"/>
      <c r="F29" s="836"/>
      <c r="G29" s="836"/>
      <c r="H29" s="836"/>
      <c r="I29" s="836"/>
      <c r="J29" s="836"/>
      <c r="K29" s="836"/>
      <c r="L29" s="836"/>
      <c r="M29" s="836"/>
      <c r="N29" s="836"/>
      <c r="O29" s="836"/>
      <c r="P29" s="837"/>
      <c r="Q29" s="838">
        <v>46</v>
      </c>
      <c r="R29" s="839"/>
      <c r="S29" s="839"/>
      <c r="T29" s="839"/>
      <c r="U29" s="839"/>
      <c r="V29" s="839">
        <v>46</v>
      </c>
      <c r="W29" s="839"/>
      <c r="X29" s="839"/>
      <c r="Y29" s="839"/>
      <c r="Z29" s="839"/>
      <c r="AA29" s="839">
        <v>0</v>
      </c>
      <c r="AB29" s="839"/>
      <c r="AC29" s="839"/>
      <c r="AD29" s="839"/>
      <c r="AE29" s="840"/>
      <c r="AF29" s="841">
        <v>0</v>
      </c>
      <c r="AG29" s="842"/>
      <c r="AH29" s="842"/>
      <c r="AI29" s="842"/>
      <c r="AJ29" s="843"/>
      <c r="AK29" s="910">
        <v>24</v>
      </c>
      <c r="AL29" s="911"/>
      <c r="AM29" s="911"/>
      <c r="AN29" s="911"/>
      <c r="AO29" s="911"/>
      <c r="AP29" s="911">
        <v>4</v>
      </c>
      <c r="AQ29" s="911"/>
      <c r="AR29" s="911"/>
      <c r="AS29" s="911"/>
      <c r="AT29" s="911"/>
      <c r="AU29" s="911">
        <v>4</v>
      </c>
      <c r="AV29" s="911"/>
      <c r="AW29" s="911"/>
      <c r="AX29" s="911"/>
      <c r="AY29" s="911"/>
      <c r="AZ29" s="912" t="s">
        <v>611</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402</v>
      </c>
      <c r="C30" s="836"/>
      <c r="D30" s="836"/>
      <c r="E30" s="836"/>
      <c r="F30" s="836"/>
      <c r="G30" s="836"/>
      <c r="H30" s="836"/>
      <c r="I30" s="836"/>
      <c r="J30" s="836"/>
      <c r="K30" s="836"/>
      <c r="L30" s="836"/>
      <c r="M30" s="836"/>
      <c r="N30" s="836"/>
      <c r="O30" s="836"/>
      <c r="P30" s="837"/>
      <c r="Q30" s="838">
        <v>1713</v>
      </c>
      <c r="R30" s="839"/>
      <c r="S30" s="839"/>
      <c r="T30" s="839"/>
      <c r="U30" s="839"/>
      <c r="V30" s="839">
        <v>1645</v>
      </c>
      <c r="W30" s="839"/>
      <c r="X30" s="839"/>
      <c r="Y30" s="839"/>
      <c r="Z30" s="839"/>
      <c r="AA30" s="839">
        <v>68</v>
      </c>
      <c r="AB30" s="839"/>
      <c r="AC30" s="839"/>
      <c r="AD30" s="839"/>
      <c r="AE30" s="840"/>
      <c r="AF30" s="841">
        <v>68</v>
      </c>
      <c r="AG30" s="842"/>
      <c r="AH30" s="842"/>
      <c r="AI30" s="842"/>
      <c r="AJ30" s="843"/>
      <c r="AK30" s="910">
        <v>239</v>
      </c>
      <c r="AL30" s="911"/>
      <c r="AM30" s="911"/>
      <c r="AN30" s="911"/>
      <c r="AO30" s="911"/>
      <c r="AP30" s="911" t="s">
        <v>591</v>
      </c>
      <c r="AQ30" s="911"/>
      <c r="AR30" s="911"/>
      <c r="AS30" s="911"/>
      <c r="AT30" s="911"/>
      <c r="AU30" s="911" t="s">
        <v>590</v>
      </c>
      <c r="AV30" s="911"/>
      <c r="AW30" s="911"/>
      <c r="AX30" s="911"/>
      <c r="AY30" s="911"/>
      <c r="AZ30" s="912" t="s">
        <v>611</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403</v>
      </c>
      <c r="C31" s="836"/>
      <c r="D31" s="836"/>
      <c r="E31" s="836"/>
      <c r="F31" s="836"/>
      <c r="G31" s="836"/>
      <c r="H31" s="836"/>
      <c r="I31" s="836"/>
      <c r="J31" s="836"/>
      <c r="K31" s="836"/>
      <c r="L31" s="836"/>
      <c r="M31" s="836"/>
      <c r="N31" s="836"/>
      <c r="O31" s="836"/>
      <c r="P31" s="837"/>
      <c r="Q31" s="838">
        <v>17</v>
      </c>
      <c r="R31" s="839"/>
      <c r="S31" s="839"/>
      <c r="T31" s="839"/>
      <c r="U31" s="839"/>
      <c r="V31" s="839">
        <v>17</v>
      </c>
      <c r="W31" s="839"/>
      <c r="X31" s="839"/>
      <c r="Y31" s="839"/>
      <c r="Z31" s="839"/>
      <c r="AA31" s="839">
        <v>0</v>
      </c>
      <c r="AB31" s="839"/>
      <c r="AC31" s="839"/>
      <c r="AD31" s="839"/>
      <c r="AE31" s="840"/>
      <c r="AF31" s="841">
        <v>0</v>
      </c>
      <c r="AG31" s="842"/>
      <c r="AH31" s="842"/>
      <c r="AI31" s="842"/>
      <c r="AJ31" s="843"/>
      <c r="AK31" s="910">
        <v>15</v>
      </c>
      <c r="AL31" s="911"/>
      <c r="AM31" s="911"/>
      <c r="AN31" s="911"/>
      <c r="AO31" s="911"/>
      <c r="AP31" s="911" t="s">
        <v>591</v>
      </c>
      <c r="AQ31" s="911"/>
      <c r="AR31" s="911"/>
      <c r="AS31" s="911"/>
      <c r="AT31" s="911"/>
      <c r="AU31" s="911" t="s">
        <v>590</v>
      </c>
      <c r="AV31" s="911"/>
      <c r="AW31" s="911"/>
      <c r="AX31" s="911"/>
      <c r="AY31" s="911"/>
      <c r="AZ31" s="912" t="s">
        <v>611</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404</v>
      </c>
      <c r="C32" s="836"/>
      <c r="D32" s="836"/>
      <c r="E32" s="836"/>
      <c r="F32" s="836"/>
      <c r="G32" s="836"/>
      <c r="H32" s="836"/>
      <c r="I32" s="836"/>
      <c r="J32" s="836"/>
      <c r="K32" s="836"/>
      <c r="L32" s="836"/>
      <c r="M32" s="836"/>
      <c r="N32" s="836"/>
      <c r="O32" s="836"/>
      <c r="P32" s="837"/>
      <c r="Q32" s="838">
        <v>217</v>
      </c>
      <c r="R32" s="839"/>
      <c r="S32" s="839"/>
      <c r="T32" s="839"/>
      <c r="U32" s="839"/>
      <c r="V32" s="839">
        <v>212</v>
      </c>
      <c r="W32" s="839"/>
      <c r="X32" s="839"/>
      <c r="Y32" s="839"/>
      <c r="Z32" s="839"/>
      <c r="AA32" s="839">
        <v>5</v>
      </c>
      <c r="AB32" s="839"/>
      <c r="AC32" s="839"/>
      <c r="AD32" s="839"/>
      <c r="AE32" s="840"/>
      <c r="AF32" s="841">
        <v>5</v>
      </c>
      <c r="AG32" s="842"/>
      <c r="AH32" s="842"/>
      <c r="AI32" s="842"/>
      <c r="AJ32" s="843"/>
      <c r="AK32" s="910">
        <v>71</v>
      </c>
      <c r="AL32" s="911"/>
      <c r="AM32" s="911"/>
      <c r="AN32" s="911"/>
      <c r="AO32" s="911"/>
      <c r="AP32" s="911" t="s">
        <v>591</v>
      </c>
      <c r="AQ32" s="911"/>
      <c r="AR32" s="911"/>
      <c r="AS32" s="911"/>
      <c r="AT32" s="911"/>
      <c r="AU32" s="911" t="s">
        <v>590</v>
      </c>
      <c r="AV32" s="911"/>
      <c r="AW32" s="911"/>
      <c r="AX32" s="911"/>
      <c r="AY32" s="911"/>
      <c r="AZ32" s="912" t="s">
        <v>611</v>
      </c>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405</v>
      </c>
      <c r="C33" s="836"/>
      <c r="D33" s="836"/>
      <c r="E33" s="836"/>
      <c r="F33" s="836"/>
      <c r="G33" s="836"/>
      <c r="H33" s="836"/>
      <c r="I33" s="836"/>
      <c r="J33" s="836"/>
      <c r="K33" s="836"/>
      <c r="L33" s="836"/>
      <c r="M33" s="836"/>
      <c r="N33" s="836"/>
      <c r="O33" s="836"/>
      <c r="P33" s="837"/>
      <c r="Q33" s="838">
        <v>266</v>
      </c>
      <c r="R33" s="839"/>
      <c r="S33" s="839"/>
      <c r="T33" s="839"/>
      <c r="U33" s="839"/>
      <c r="V33" s="839">
        <v>261</v>
      </c>
      <c r="W33" s="839"/>
      <c r="X33" s="839"/>
      <c r="Y33" s="839"/>
      <c r="Z33" s="839"/>
      <c r="AA33" s="839">
        <v>5</v>
      </c>
      <c r="AB33" s="839"/>
      <c r="AC33" s="839"/>
      <c r="AD33" s="839"/>
      <c r="AE33" s="840"/>
      <c r="AF33" s="841">
        <v>317</v>
      </c>
      <c r="AG33" s="842"/>
      <c r="AH33" s="842"/>
      <c r="AI33" s="842"/>
      <c r="AJ33" s="843"/>
      <c r="AK33" s="910">
        <v>30</v>
      </c>
      <c r="AL33" s="911"/>
      <c r="AM33" s="911"/>
      <c r="AN33" s="911"/>
      <c r="AO33" s="911"/>
      <c r="AP33" s="911">
        <v>1547</v>
      </c>
      <c r="AQ33" s="911"/>
      <c r="AR33" s="911"/>
      <c r="AS33" s="911"/>
      <c r="AT33" s="911"/>
      <c r="AU33" s="911">
        <v>401</v>
      </c>
      <c r="AV33" s="911"/>
      <c r="AW33" s="911"/>
      <c r="AX33" s="911"/>
      <c r="AY33" s="911"/>
      <c r="AZ33" s="912" t="s">
        <v>611</v>
      </c>
      <c r="BA33" s="912"/>
      <c r="BB33" s="912"/>
      <c r="BC33" s="912"/>
      <c r="BD33" s="912"/>
      <c r="BE33" s="908" t="s">
        <v>406</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407</v>
      </c>
      <c r="C34" s="836"/>
      <c r="D34" s="836"/>
      <c r="E34" s="836"/>
      <c r="F34" s="836"/>
      <c r="G34" s="836"/>
      <c r="H34" s="836"/>
      <c r="I34" s="836"/>
      <c r="J34" s="836"/>
      <c r="K34" s="836"/>
      <c r="L34" s="836"/>
      <c r="M34" s="836"/>
      <c r="N34" s="836"/>
      <c r="O34" s="836"/>
      <c r="P34" s="837"/>
      <c r="Q34" s="838">
        <v>37</v>
      </c>
      <c r="R34" s="839"/>
      <c r="S34" s="839"/>
      <c r="T34" s="839"/>
      <c r="U34" s="839"/>
      <c r="V34" s="839">
        <v>36</v>
      </c>
      <c r="W34" s="839"/>
      <c r="X34" s="839"/>
      <c r="Y34" s="839"/>
      <c r="Z34" s="839"/>
      <c r="AA34" s="839">
        <v>1</v>
      </c>
      <c r="AB34" s="839"/>
      <c r="AC34" s="839"/>
      <c r="AD34" s="839"/>
      <c r="AE34" s="840"/>
      <c r="AF34" s="841">
        <v>1</v>
      </c>
      <c r="AG34" s="842"/>
      <c r="AH34" s="842"/>
      <c r="AI34" s="842"/>
      <c r="AJ34" s="843"/>
      <c r="AK34" s="910">
        <v>30</v>
      </c>
      <c r="AL34" s="911"/>
      <c r="AM34" s="911"/>
      <c r="AN34" s="911"/>
      <c r="AO34" s="911"/>
      <c r="AP34" s="911">
        <v>299</v>
      </c>
      <c r="AQ34" s="911"/>
      <c r="AR34" s="911"/>
      <c r="AS34" s="911"/>
      <c r="AT34" s="911"/>
      <c r="AU34" s="911">
        <v>299</v>
      </c>
      <c r="AV34" s="911"/>
      <c r="AW34" s="911"/>
      <c r="AX34" s="911"/>
      <c r="AY34" s="911"/>
      <c r="AZ34" s="912" t="s">
        <v>611</v>
      </c>
      <c r="BA34" s="912"/>
      <c r="BB34" s="912"/>
      <c r="BC34" s="912"/>
      <c r="BD34" s="912"/>
      <c r="BE34" s="908" t="s">
        <v>408</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t="s">
        <v>409</v>
      </c>
      <c r="C35" s="836"/>
      <c r="D35" s="836"/>
      <c r="E35" s="836"/>
      <c r="F35" s="836"/>
      <c r="G35" s="836"/>
      <c r="H35" s="836"/>
      <c r="I35" s="836"/>
      <c r="J35" s="836"/>
      <c r="K35" s="836"/>
      <c r="L35" s="836"/>
      <c r="M35" s="836"/>
      <c r="N35" s="836"/>
      <c r="O35" s="836"/>
      <c r="P35" s="837"/>
      <c r="Q35" s="838">
        <v>5</v>
      </c>
      <c r="R35" s="839"/>
      <c r="S35" s="839"/>
      <c r="T35" s="839"/>
      <c r="U35" s="839"/>
      <c r="V35" s="839">
        <v>5</v>
      </c>
      <c r="W35" s="839"/>
      <c r="X35" s="839"/>
      <c r="Y35" s="839"/>
      <c r="Z35" s="839"/>
      <c r="AA35" s="839">
        <v>0</v>
      </c>
      <c r="AB35" s="839"/>
      <c r="AC35" s="839"/>
      <c r="AD35" s="839"/>
      <c r="AE35" s="840"/>
      <c r="AF35" s="841">
        <v>0</v>
      </c>
      <c r="AG35" s="842"/>
      <c r="AH35" s="842"/>
      <c r="AI35" s="842"/>
      <c r="AJ35" s="843"/>
      <c r="AK35" s="910">
        <v>4</v>
      </c>
      <c r="AL35" s="911"/>
      <c r="AM35" s="911"/>
      <c r="AN35" s="911"/>
      <c r="AO35" s="911"/>
      <c r="AP35" s="911">
        <v>27</v>
      </c>
      <c r="AQ35" s="911"/>
      <c r="AR35" s="911"/>
      <c r="AS35" s="911"/>
      <c r="AT35" s="911"/>
      <c r="AU35" s="911">
        <v>27</v>
      </c>
      <c r="AV35" s="911"/>
      <c r="AW35" s="911"/>
      <c r="AX35" s="911"/>
      <c r="AY35" s="911"/>
      <c r="AZ35" s="912" t="s">
        <v>611</v>
      </c>
      <c r="BA35" s="912"/>
      <c r="BB35" s="912"/>
      <c r="BC35" s="912"/>
      <c r="BD35" s="912"/>
      <c r="BE35" s="908" t="s">
        <v>410</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388</v>
      </c>
      <c r="B63" s="870" t="s">
        <v>412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422</v>
      </c>
      <c r="AG63" s="922"/>
      <c r="AH63" s="922"/>
      <c r="AI63" s="922"/>
      <c r="AJ63" s="923"/>
      <c r="AK63" s="924"/>
      <c r="AL63" s="919"/>
      <c r="AM63" s="919"/>
      <c r="AN63" s="919"/>
      <c r="AO63" s="919"/>
      <c r="AP63" s="922">
        <f>SUM(AP28:AT62)</f>
        <v>1877</v>
      </c>
      <c r="AQ63" s="922"/>
      <c r="AR63" s="922"/>
      <c r="AS63" s="922"/>
      <c r="AT63" s="922"/>
      <c r="AU63" s="922">
        <f>SUM(AU28:AY62)</f>
        <v>731</v>
      </c>
      <c r="AV63" s="922"/>
      <c r="AW63" s="922"/>
      <c r="AX63" s="922"/>
      <c r="AY63" s="922"/>
      <c r="AZ63" s="926"/>
      <c r="BA63" s="926"/>
      <c r="BB63" s="926"/>
      <c r="BC63" s="926"/>
      <c r="BD63" s="926"/>
      <c r="BE63" s="927"/>
      <c r="BF63" s="927"/>
      <c r="BG63" s="927"/>
      <c r="BH63" s="927"/>
      <c r="BI63" s="928"/>
      <c r="BJ63" s="929" t="s">
        <v>413</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415</v>
      </c>
      <c r="B66" s="821"/>
      <c r="C66" s="821"/>
      <c r="D66" s="821"/>
      <c r="E66" s="821"/>
      <c r="F66" s="821"/>
      <c r="G66" s="821"/>
      <c r="H66" s="821"/>
      <c r="I66" s="821"/>
      <c r="J66" s="821"/>
      <c r="K66" s="821"/>
      <c r="L66" s="821"/>
      <c r="M66" s="821"/>
      <c r="N66" s="821"/>
      <c r="O66" s="821"/>
      <c r="P66" s="822"/>
      <c r="Q66" s="797" t="s">
        <v>416</v>
      </c>
      <c r="R66" s="798"/>
      <c r="S66" s="798"/>
      <c r="T66" s="798"/>
      <c r="U66" s="799"/>
      <c r="V66" s="797" t="s">
        <v>417</v>
      </c>
      <c r="W66" s="798"/>
      <c r="X66" s="798"/>
      <c r="Y66" s="798"/>
      <c r="Z66" s="799"/>
      <c r="AA66" s="797" t="s">
        <v>418</v>
      </c>
      <c r="AB66" s="798"/>
      <c r="AC66" s="798"/>
      <c r="AD66" s="798"/>
      <c r="AE66" s="799"/>
      <c r="AF66" s="932" t="s">
        <v>419</v>
      </c>
      <c r="AG66" s="893"/>
      <c r="AH66" s="893"/>
      <c r="AI66" s="893"/>
      <c r="AJ66" s="933"/>
      <c r="AK66" s="797" t="s">
        <v>420</v>
      </c>
      <c r="AL66" s="821"/>
      <c r="AM66" s="821"/>
      <c r="AN66" s="821"/>
      <c r="AO66" s="822"/>
      <c r="AP66" s="797" t="s">
        <v>421</v>
      </c>
      <c r="AQ66" s="798"/>
      <c r="AR66" s="798"/>
      <c r="AS66" s="798"/>
      <c r="AT66" s="799"/>
      <c r="AU66" s="797" t="s">
        <v>422</v>
      </c>
      <c r="AV66" s="798"/>
      <c r="AW66" s="798"/>
      <c r="AX66" s="798"/>
      <c r="AY66" s="799"/>
      <c r="AZ66" s="797" t="s">
        <v>373</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592</v>
      </c>
      <c r="C68" s="950"/>
      <c r="D68" s="950"/>
      <c r="E68" s="950"/>
      <c r="F68" s="950"/>
      <c r="G68" s="950"/>
      <c r="H68" s="950"/>
      <c r="I68" s="950"/>
      <c r="J68" s="950"/>
      <c r="K68" s="950"/>
      <c r="L68" s="950"/>
      <c r="M68" s="950"/>
      <c r="N68" s="950"/>
      <c r="O68" s="950"/>
      <c r="P68" s="951"/>
      <c r="Q68" s="952">
        <v>946</v>
      </c>
      <c r="R68" s="946"/>
      <c r="S68" s="946"/>
      <c r="T68" s="946"/>
      <c r="U68" s="946"/>
      <c r="V68" s="946">
        <v>946</v>
      </c>
      <c r="W68" s="946"/>
      <c r="X68" s="946"/>
      <c r="Y68" s="946"/>
      <c r="Z68" s="946"/>
      <c r="AA68" s="946">
        <v>0</v>
      </c>
      <c r="AB68" s="946"/>
      <c r="AC68" s="946"/>
      <c r="AD68" s="946"/>
      <c r="AE68" s="946"/>
      <c r="AF68" s="946">
        <v>0</v>
      </c>
      <c r="AG68" s="946"/>
      <c r="AH68" s="946"/>
      <c r="AI68" s="946"/>
      <c r="AJ68" s="946"/>
      <c r="AK68" s="946" t="s">
        <v>590</v>
      </c>
      <c r="AL68" s="946"/>
      <c r="AM68" s="946"/>
      <c r="AN68" s="946"/>
      <c r="AO68" s="946"/>
      <c r="AP68" s="946">
        <v>665</v>
      </c>
      <c r="AQ68" s="946"/>
      <c r="AR68" s="946"/>
      <c r="AS68" s="946"/>
      <c r="AT68" s="946"/>
      <c r="AU68" s="946">
        <v>62</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593</v>
      </c>
      <c r="C69" s="954"/>
      <c r="D69" s="954"/>
      <c r="E69" s="954"/>
      <c r="F69" s="954"/>
      <c r="G69" s="954"/>
      <c r="H69" s="954"/>
      <c r="I69" s="954"/>
      <c r="J69" s="954"/>
      <c r="K69" s="954"/>
      <c r="L69" s="954"/>
      <c r="M69" s="954"/>
      <c r="N69" s="954"/>
      <c r="O69" s="954"/>
      <c r="P69" s="955"/>
      <c r="Q69" s="956">
        <v>9</v>
      </c>
      <c r="R69" s="911"/>
      <c r="S69" s="911"/>
      <c r="T69" s="911"/>
      <c r="U69" s="911"/>
      <c r="V69" s="911">
        <v>3</v>
      </c>
      <c r="W69" s="911"/>
      <c r="X69" s="911"/>
      <c r="Y69" s="911"/>
      <c r="Z69" s="911"/>
      <c r="AA69" s="911">
        <v>7</v>
      </c>
      <c r="AB69" s="911"/>
      <c r="AC69" s="911"/>
      <c r="AD69" s="911"/>
      <c r="AE69" s="911"/>
      <c r="AF69" s="911">
        <v>7</v>
      </c>
      <c r="AG69" s="911"/>
      <c r="AH69" s="911"/>
      <c r="AI69" s="911"/>
      <c r="AJ69" s="911"/>
      <c r="AK69" s="911" t="s">
        <v>590</v>
      </c>
      <c r="AL69" s="911"/>
      <c r="AM69" s="911"/>
      <c r="AN69" s="911"/>
      <c r="AO69" s="911"/>
      <c r="AP69" s="911" t="s">
        <v>590</v>
      </c>
      <c r="AQ69" s="911"/>
      <c r="AR69" s="911"/>
      <c r="AS69" s="911"/>
      <c r="AT69" s="911"/>
      <c r="AU69" s="911" t="s">
        <v>590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594</v>
      </c>
      <c r="C70" s="954"/>
      <c r="D70" s="954"/>
      <c r="E70" s="954"/>
      <c r="F70" s="954"/>
      <c r="G70" s="954"/>
      <c r="H70" s="954"/>
      <c r="I70" s="954"/>
      <c r="J70" s="954"/>
      <c r="K70" s="954"/>
      <c r="L70" s="954"/>
      <c r="M70" s="954"/>
      <c r="N70" s="954"/>
      <c r="O70" s="954"/>
      <c r="P70" s="955"/>
      <c r="Q70" s="956">
        <v>49</v>
      </c>
      <c r="R70" s="911"/>
      <c r="S70" s="911"/>
      <c r="T70" s="911"/>
      <c r="U70" s="911"/>
      <c r="V70" s="911">
        <v>49</v>
      </c>
      <c r="W70" s="911"/>
      <c r="X70" s="911"/>
      <c r="Y70" s="911"/>
      <c r="Z70" s="911"/>
      <c r="AA70" s="911">
        <v>0</v>
      </c>
      <c r="AB70" s="911"/>
      <c r="AC70" s="911"/>
      <c r="AD70" s="911"/>
      <c r="AE70" s="911"/>
      <c r="AF70" s="911">
        <v>0</v>
      </c>
      <c r="AG70" s="911"/>
      <c r="AH70" s="911"/>
      <c r="AI70" s="911"/>
      <c r="AJ70" s="911"/>
      <c r="AK70" s="911" t="s">
        <v>590</v>
      </c>
      <c r="AL70" s="911"/>
      <c r="AM70" s="911"/>
      <c r="AN70" s="911"/>
      <c r="AO70" s="911"/>
      <c r="AP70" s="911" t="s">
        <v>590</v>
      </c>
      <c r="AQ70" s="911"/>
      <c r="AR70" s="911"/>
      <c r="AS70" s="911"/>
      <c r="AT70" s="911"/>
      <c r="AU70" s="911" t="s">
        <v>590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595</v>
      </c>
      <c r="C71" s="954"/>
      <c r="D71" s="954"/>
      <c r="E71" s="954"/>
      <c r="F71" s="954"/>
      <c r="G71" s="954"/>
      <c r="H71" s="954"/>
      <c r="I71" s="954"/>
      <c r="J71" s="954"/>
      <c r="K71" s="954"/>
      <c r="L71" s="954"/>
      <c r="M71" s="954"/>
      <c r="N71" s="954"/>
      <c r="O71" s="954"/>
      <c r="P71" s="955"/>
      <c r="Q71" s="956">
        <v>61</v>
      </c>
      <c r="R71" s="911"/>
      <c r="S71" s="911"/>
      <c r="T71" s="911"/>
      <c r="U71" s="911"/>
      <c r="V71" s="911">
        <v>61</v>
      </c>
      <c r="W71" s="911"/>
      <c r="X71" s="911"/>
      <c r="Y71" s="911"/>
      <c r="Z71" s="911"/>
      <c r="AA71" s="911">
        <v>0</v>
      </c>
      <c r="AB71" s="911"/>
      <c r="AC71" s="911"/>
      <c r="AD71" s="911"/>
      <c r="AE71" s="911"/>
      <c r="AF71" s="911">
        <v>0</v>
      </c>
      <c r="AG71" s="911"/>
      <c r="AH71" s="911"/>
      <c r="AI71" s="911"/>
      <c r="AJ71" s="911"/>
      <c r="AK71" s="959" t="s">
        <v>590</v>
      </c>
      <c r="AL71" s="960"/>
      <c r="AM71" s="960"/>
      <c r="AN71" s="960"/>
      <c r="AO71" s="910"/>
      <c r="AP71" s="959" t="s">
        <v>590</v>
      </c>
      <c r="AQ71" s="960"/>
      <c r="AR71" s="960"/>
      <c r="AS71" s="960"/>
      <c r="AT71" s="910"/>
      <c r="AU71" s="959" t="s">
        <v>590</v>
      </c>
      <c r="AV71" s="960"/>
      <c r="AW71" s="960"/>
      <c r="AX71" s="960"/>
      <c r="AY71" s="910"/>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596</v>
      </c>
      <c r="C72" s="954"/>
      <c r="D72" s="954"/>
      <c r="E72" s="954"/>
      <c r="F72" s="954"/>
      <c r="G72" s="954"/>
      <c r="H72" s="954"/>
      <c r="I72" s="954"/>
      <c r="J72" s="954"/>
      <c r="K72" s="954"/>
      <c r="L72" s="954"/>
      <c r="M72" s="954"/>
      <c r="N72" s="954"/>
      <c r="O72" s="954"/>
      <c r="P72" s="955"/>
      <c r="Q72" s="956">
        <v>853</v>
      </c>
      <c r="R72" s="911"/>
      <c r="S72" s="911"/>
      <c r="T72" s="911"/>
      <c r="U72" s="911"/>
      <c r="V72" s="911">
        <v>853</v>
      </c>
      <c r="W72" s="911"/>
      <c r="X72" s="911"/>
      <c r="Y72" s="911"/>
      <c r="Z72" s="911"/>
      <c r="AA72" s="911">
        <v>0</v>
      </c>
      <c r="AB72" s="911"/>
      <c r="AC72" s="911"/>
      <c r="AD72" s="911"/>
      <c r="AE72" s="911"/>
      <c r="AF72" s="911">
        <v>0</v>
      </c>
      <c r="AG72" s="911"/>
      <c r="AH72" s="911"/>
      <c r="AI72" s="911"/>
      <c r="AJ72" s="911"/>
      <c r="AK72" s="911" t="s">
        <v>590</v>
      </c>
      <c r="AL72" s="911"/>
      <c r="AM72" s="911"/>
      <c r="AN72" s="911"/>
      <c r="AO72" s="911"/>
      <c r="AP72" s="911">
        <v>474</v>
      </c>
      <c r="AQ72" s="911"/>
      <c r="AR72" s="911"/>
      <c r="AS72" s="911"/>
      <c r="AT72" s="911"/>
      <c r="AU72" s="911">
        <v>122</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597</v>
      </c>
      <c r="C73" s="954"/>
      <c r="D73" s="954"/>
      <c r="E73" s="954"/>
      <c r="F73" s="954"/>
      <c r="G73" s="954"/>
      <c r="H73" s="954"/>
      <c r="I73" s="954"/>
      <c r="J73" s="954"/>
      <c r="K73" s="954"/>
      <c r="L73" s="954"/>
      <c r="M73" s="954"/>
      <c r="N73" s="954"/>
      <c r="O73" s="954"/>
      <c r="P73" s="955"/>
      <c r="Q73" s="956">
        <v>145</v>
      </c>
      <c r="R73" s="911"/>
      <c r="S73" s="911"/>
      <c r="T73" s="911"/>
      <c r="U73" s="911"/>
      <c r="V73" s="911">
        <v>137</v>
      </c>
      <c r="W73" s="911"/>
      <c r="X73" s="911"/>
      <c r="Y73" s="911"/>
      <c r="Z73" s="911"/>
      <c r="AA73" s="911">
        <v>9</v>
      </c>
      <c r="AB73" s="911"/>
      <c r="AC73" s="911"/>
      <c r="AD73" s="911"/>
      <c r="AE73" s="911"/>
      <c r="AF73" s="911">
        <v>9</v>
      </c>
      <c r="AG73" s="911"/>
      <c r="AH73" s="911"/>
      <c r="AI73" s="911"/>
      <c r="AJ73" s="911"/>
      <c r="AK73" s="911" t="s">
        <v>590</v>
      </c>
      <c r="AL73" s="911"/>
      <c r="AM73" s="911"/>
      <c r="AN73" s="911"/>
      <c r="AO73" s="911"/>
      <c r="AP73" s="911" t="s">
        <v>590</v>
      </c>
      <c r="AQ73" s="911"/>
      <c r="AR73" s="911"/>
      <c r="AS73" s="911"/>
      <c r="AT73" s="911"/>
      <c r="AU73" s="911" t="s">
        <v>590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598</v>
      </c>
      <c r="C74" s="954"/>
      <c r="D74" s="954"/>
      <c r="E74" s="954"/>
      <c r="F74" s="954"/>
      <c r="G74" s="954"/>
      <c r="H74" s="954"/>
      <c r="I74" s="954"/>
      <c r="J74" s="954"/>
      <c r="K74" s="954"/>
      <c r="L74" s="954"/>
      <c r="M74" s="954"/>
      <c r="N74" s="954"/>
      <c r="O74" s="954"/>
      <c r="P74" s="955"/>
      <c r="Q74" s="956">
        <v>4831</v>
      </c>
      <c r="R74" s="911"/>
      <c r="S74" s="911"/>
      <c r="T74" s="911"/>
      <c r="U74" s="911"/>
      <c r="V74" s="911">
        <v>3696</v>
      </c>
      <c r="W74" s="911"/>
      <c r="X74" s="911"/>
      <c r="Y74" s="911"/>
      <c r="Z74" s="911"/>
      <c r="AA74" s="911">
        <v>1135</v>
      </c>
      <c r="AB74" s="911"/>
      <c r="AC74" s="911"/>
      <c r="AD74" s="911"/>
      <c r="AE74" s="911"/>
      <c r="AF74" s="911">
        <v>1135</v>
      </c>
      <c r="AG74" s="911"/>
      <c r="AH74" s="911"/>
      <c r="AI74" s="911"/>
      <c r="AJ74" s="911"/>
      <c r="AK74" s="911">
        <v>3</v>
      </c>
      <c r="AL74" s="911"/>
      <c r="AM74" s="911"/>
      <c r="AN74" s="911"/>
      <c r="AO74" s="911"/>
      <c r="AP74" s="911" t="s">
        <v>590</v>
      </c>
      <c r="AQ74" s="911"/>
      <c r="AR74" s="911"/>
      <c r="AS74" s="911"/>
      <c r="AT74" s="911"/>
      <c r="AU74" s="911" t="s">
        <v>590</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599</v>
      </c>
      <c r="C75" s="954"/>
      <c r="D75" s="954"/>
      <c r="E75" s="954"/>
      <c r="F75" s="954"/>
      <c r="G75" s="954"/>
      <c r="H75" s="954"/>
      <c r="I75" s="954"/>
      <c r="J75" s="954"/>
      <c r="K75" s="954"/>
      <c r="L75" s="954"/>
      <c r="M75" s="954"/>
      <c r="N75" s="954"/>
      <c r="O75" s="954"/>
      <c r="P75" s="955"/>
      <c r="Q75" s="961">
        <v>9</v>
      </c>
      <c r="R75" s="960"/>
      <c r="S75" s="960"/>
      <c r="T75" s="960"/>
      <c r="U75" s="910"/>
      <c r="V75" s="959">
        <v>9</v>
      </c>
      <c r="W75" s="960"/>
      <c r="X75" s="960"/>
      <c r="Y75" s="960"/>
      <c r="Z75" s="910"/>
      <c r="AA75" s="959">
        <v>0</v>
      </c>
      <c r="AB75" s="960"/>
      <c r="AC75" s="960"/>
      <c r="AD75" s="960"/>
      <c r="AE75" s="910"/>
      <c r="AF75" s="959">
        <v>0</v>
      </c>
      <c r="AG75" s="960"/>
      <c r="AH75" s="960"/>
      <c r="AI75" s="960"/>
      <c r="AJ75" s="910"/>
      <c r="AK75" s="959" t="s">
        <v>590</v>
      </c>
      <c r="AL75" s="960"/>
      <c r="AM75" s="960"/>
      <c r="AN75" s="960"/>
      <c r="AO75" s="910"/>
      <c r="AP75" s="959" t="s">
        <v>590</v>
      </c>
      <c r="AQ75" s="960"/>
      <c r="AR75" s="960"/>
      <c r="AS75" s="960"/>
      <c r="AT75" s="910"/>
      <c r="AU75" s="959" t="s">
        <v>590</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t="s">
        <v>600</v>
      </c>
      <c r="C76" s="954"/>
      <c r="D76" s="954"/>
      <c r="E76" s="954"/>
      <c r="F76" s="954"/>
      <c r="G76" s="954"/>
      <c r="H76" s="954"/>
      <c r="I76" s="954"/>
      <c r="J76" s="954"/>
      <c r="K76" s="954"/>
      <c r="L76" s="954"/>
      <c r="M76" s="954"/>
      <c r="N76" s="954"/>
      <c r="O76" s="954"/>
      <c r="P76" s="955"/>
      <c r="Q76" s="961">
        <v>54</v>
      </c>
      <c r="R76" s="960"/>
      <c r="S76" s="960"/>
      <c r="T76" s="960"/>
      <c r="U76" s="910"/>
      <c r="V76" s="959">
        <v>50</v>
      </c>
      <c r="W76" s="960"/>
      <c r="X76" s="960"/>
      <c r="Y76" s="960"/>
      <c r="Z76" s="910"/>
      <c r="AA76" s="959">
        <v>4</v>
      </c>
      <c r="AB76" s="960"/>
      <c r="AC76" s="960"/>
      <c r="AD76" s="960"/>
      <c r="AE76" s="910"/>
      <c r="AF76" s="959">
        <v>4</v>
      </c>
      <c r="AG76" s="960"/>
      <c r="AH76" s="960"/>
      <c r="AI76" s="960"/>
      <c r="AJ76" s="910"/>
      <c r="AK76" s="959" t="s">
        <v>590</v>
      </c>
      <c r="AL76" s="960"/>
      <c r="AM76" s="960"/>
      <c r="AN76" s="960"/>
      <c r="AO76" s="910"/>
      <c r="AP76" s="959" t="s">
        <v>590</v>
      </c>
      <c r="AQ76" s="960"/>
      <c r="AR76" s="960"/>
      <c r="AS76" s="960"/>
      <c r="AT76" s="910"/>
      <c r="AU76" s="959" t="s">
        <v>590</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t="s">
        <v>601</v>
      </c>
      <c r="C77" s="954"/>
      <c r="D77" s="954"/>
      <c r="E77" s="954"/>
      <c r="F77" s="954"/>
      <c r="G77" s="954"/>
      <c r="H77" s="954"/>
      <c r="I77" s="954"/>
      <c r="J77" s="954"/>
      <c r="K77" s="954"/>
      <c r="L77" s="954"/>
      <c r="M77" s="954"/>
      <c r="N77" s="954"/>
      <c r="O77" s="954"/>
      <c r="P77" s="955"/>
      <c r="Q77" s="961">
        <v>145430</v>
      </c>
      <c r="R77" s="960"/>
      <c r="S77" s="960"/>
      <c r="T77" s="960"/>
      <c r="U77" s="910"/>
      <c r="V77" s="959">
        <v>141225</v>
      </c>
      <c r="W77" s="960"/>
      <c r="X77" s="960"/>
      <c r="Y77" s="960"/>
      <c r="Z77" s="910"/>
      <c r="AA77" s="959">
        <v>4204</v>
      </c>
      <c r="AB77" s="960"/>
      <c r="AC77" s="960"/>
      <c r="AD77" s="960"/>
      <c r="AE77" s="910"/>
      <c r="AF77" s="959">
        <v>4204</v>
      </c>
      <c r="AG77" s="960"/>
      <c r="AH77" s="960"/>
      <c r="AI77" s="960"/>
      <c r="AJ77" s="910"/>
      <c r="AK77" s="959" t="s">
        <v>590</v>
      </c>
      <c r="AL77" s="960"/>
      <c r="AM77" s="960"/>
      <c r="AN77" s="960"/>
      <c r="AO77" s="910"/>
      <c r="AP77" s="959" t="s">
        <v>590</v>
      </c>
      <c r="AQ77" s="960"/>
      <c r="AR77" s="960"/>
      <c r="AS77" s="960"/>
      <c r="AT77" s="910"/>
      <c r="AU77" s="959" t="s">
        <v>590</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388</v>
      </c>
      <c r="B88" s="870" t="s">
        <v>423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f>SUM(AF68:AJ87)</f>
        <v>5359</v>
      </c>
      <c r="AG88" s="922"/>
      <c r="AH88" s="922"/>
      <c r="AI88" s="922"/>
      <c r="AJ88" s="922"/>
      <c r="AK88" s="919"/>
      <c r="AL88" s="919"/>
      <c r="AM88" s="919"/>
      <c r="AN88" s="919"/>
      <c r="AO88" s="919"/>
      <c r="AP88" s="922">
        <f>SUM(AP68:AT87)</f>
        <v>1139</v>
      </c>
      <c r="AQ88" s="922"/>
      <c r="AR88" s="922"/>
      <c r="AS88" s="922"/>
      <c r="AT88" s="922"/>
      <c r="AU88" s="922">
        <f>SUM(AU68:AY87)</f>
        <v>184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424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f>SUM(CR7:CV88)</f>
        <v>37</v>
      </c>
      <c r="CS102" s="930"/>
      <c r="CT102" s="930"/>
      <c r="CU102" s="930"/>
      <c r="CV102" s="973"/>
      <c r="CW102" s="972">
        <f t="shared" ref="CW102" si="0">SUM(CW7:DA88)</f>
        <v>2</v>
      </c>
      <c r="CX102" s="930"/>
      <c r="CY102" s="930"/>
      <c r="CZ102" s="930"/>
      <c r="DA102" s="973"/>
      <c r="DB102" s="972">
        <f t="shared" ref="DB102" si="1">SUM(DB7:DF88)</f>
        <v>17</v>
      </c>
      <c r="DC102" s="930"/>
      <c r="DD102" s="930"/>
      <c r="DE102" s="930"/>
      <c r="DF102" s="973"/>
      <c r="DG102" s="972">
        <f t="shared" ref="DG102" si="2">SUM(DG7:DK88)</f>
        <v>0</v>
      </c>
      <c r="DH102" s="930"/>
      <c r="DI102" s="930"/>
      <c r="DJ102" s="930"/>
      <c r="DK102" s="973"/>
      <c r="DL102" s="972">
        <f t="shared" ref="DL102" si="3">SUM(DL7:DP88)</f>
        <v>0</v>
      </c>
      <c r="DM102" s="930"/>
      <c r="DN102" s="930"/>
      <c r="DO102" s="930"/>
      <c r="DP102" s="973"/>
      <c r="DQ102" s="972">
        <f t="shared" ref="DQ102" si="4">SUM(DQ7:DU88)</f>
        <v>0</v>
      </c>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431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432</v>
      </c>
      <c r="AB109" s="975"/>
      <c r="AC109" s="975"/>
      <c r="AD109" s="975"/>
      <c r="AE109" s="976"/>
      <c r="AF109" s="974" t="s">
        <v>304</v>
      </c>
      <c r="AG109" s="975"/>
      <c r="AH109" s="975"/>
      <c r="AI109" s="975"/>
      <c r="AJ109" s="976"/>
      <c r="AK109" s="974" t="s">
        <v>303</v>
      </c>
      <c r="AL109" s="975"/>
      <c r="AM109" s="975"/>
      <c r="AN109" s="975"/>
      <c r="AO109" s="976"/>
      <c r="AP109" s="974" t="s">
        <v>433</v>
      </c>
      <c r="AQ109" s="975"/>
      <c r="AR109" s="975"/>
      <c r="AS109" s="975"/>
      <c r="AT109" s="977"/>
      <c r="AU109" s="994" t="s">
        <v>431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432</v>
      </c>
      <c r="BR109" s="975"/>
      <c r="BS109" s="975"/>
      <c r="BT109" s="975"/>
      <c r="BU109" s="976"/>
      <c r="BV109" s="974" t="s">
        <v>304</v>
      </c>
      <c r="BW109" s="975"/>
      <c r="BX109" s="975"/>
      <c r="BY109" s="975"/>
      <c r="BZ109" s="976"/>
      <c r="CA109" s="974" t="s">
        <v>303</v>
      </c>
      <c r="CB109" s="975"/>
      <c r="CC109" s="975"/>
      <c r="CD109" s="975"/>
      <c r="CE109" s="976"/>
      <c r="CF109" s="995" t="s">
        <v>433</v>
      </c>
      <c r="CG109" s="995"/>
      <c r="CH109" s="995"/>
      <c r="CI109" s="995"/>
      <c r="CJ109" s="995"/>
      <c r="CK109" s="974" t="s">
        <v>434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432</v>
      </c>
      <c r="DH109" s="975"/>
      <c r="DI109" s="975"/>
      <c r="DJ109" s="975"/>
      <c r="DK109" s="976"/>
      <c r="DL109" s="974" t="s">
        <v>304</v>
      </c>
      <c r="DM109" s="975"/>
      <c r="DN109" s="975"/>
      <c r="DO109" s="975"/>
      <c r="DP109" s="976"/>
      <c r="DQ109" s="974" t="s">
        <v>303</v>
      </c>
      <c r="DR109" s="975"/>
      <c r="DS109" s="975"/>
      <c r="DT109" s="975"/>
      <c r="DU109" s="976"/>
      <c r="DV109" s="974" t="s">
        <v>433</v>
      </c>
      <c r="DW109" s="975"/>
      <c r="DX109" s="975"/>
      <c r="DY109" s="975"/>
      <c r="DZ109" s="977"/>
    </row>
    <row r="110" spans="1:131" s="246" customFormat="1" ht="26.25" customHeight="1">
      <c r="A110" s="978" t="s">
        <v>435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1398038</v>
      </c>
      <c r="AB110" s="982"/>
      <c r="AC110" s="982"/>
      <c r="AD110" s="982"/>
      <c r="AE110" s="983"/>
      <c r="AF110" s="984">
        <v>1284508</v>
      </c>
      <c r="AG110" s="982"/>
      <c r="AH110" s="982"/>
      <c r="AI110" s="982"/>
      <c r="AJ110" s="983"/>
      <c r="AK110" s="984">
        <v>1418229</v>
      </c>
      <c r="AL110" s="982"/>
      <c r="AM110" s="982"/>
      <c r="AN110" s="982"/>
      <c r="AO110" s="983"/>
      <c r="AP110" s="985">
        <v>36.9</v>
      </c>
      <c r="AQ110" s="986"/>
      <c r="AR110" s="986"/>
      <c r="AS110" s="986"/>
      <c r="AT110" s="987"/>
      <c r="AU110" s="988" t="s">
        <v>73</v>
      </c>
      <c r="AV110" s="989"/>
      <c r="AW110" s="989"/>
      <c r="AX110" s="989"/>
      <c r="AY110" s="989"/>
      <c r="AZ110" s="1030" t="s">
        <v>436</v>
      </c>
      <c r="BA110" s="979"/>
      <c r="BB110" s="979"/>
      <c r="BC110" s="979"/>
      <c r="BD110" s="979"/>
      <c r="BE110" s="979"/>
      <c r="BF110" s="979"/>
      <c r="BG110" s="979"/>
      <c r="BH110" s="979"/>
      <c r="BI110" s="979"/>
      <c r="BJ110" s="979"/>
      <c r="BK110" s="979"/>
      <c r="BL110" s="979"/>
      <c r="BM110" s="979"/>
      <c r="BN110" s="979"/>
      <c r="BO110" s="979"/>
      <c r="BP110" s="980"/>
      <c r="BQ110" s="1016">
        <v>13554984</v>
      </c>
      <c r="BR110" s="1017"/>
      <c r="BS110" s="1017"/>
      <c r="BT110" s="1017"/>
      <c r="BU110" s="1017"/>
      <c r="BV110" s="1017">
        <v>14022141</v>
      </c>
      <c r="BW110" s="1017"/>
      <c r="BX110" s="1017"/>
      <c r="BY110" s="1017"/>
      <c r="BZ110" s="1017"/>
      <c r="CA110" s="1017">
        <v>13717012</v>
      </c>
      <c r="CB110" s="1017"/>
      <c r="CC110" s="1017"/>
      <c r="CD110" s="1017"/>
      <c r="CE110" s="1017"/>
      <c r="CF110" s="1031">
        <v>357.2</v>
      </c>
      <c r="CG110" s="1032"/>
      <c r="CH110" s="1032"/>
      <c r="CI110" s="1032"/>
      <c r="CJ110" s="1032"/>
      <c r="CK110" s="1033" t="s">
        <v>437</v>
      </c>
      <c r="CL110" s="1034"/>
      <c r="CM110" s="1013" t="s">
        <v>438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413</v>
      </c>
      <c r="DH110" s="1017"/>
      <c r="DI110" s="1017"/>
      <c r="DJ110" s="1017"/>
      <c r="DK110" s="1017"/>
      <c r="DL110" s="1017" t="s">
        <v>129</v>
      </c>
      <c r="DM110" s="1017"/>
      <c r="DN110" s="1017"/>
      <c r="DO110" s="1017"/>
      <c r="DP110" s="1017"/>
      <c r="DQ110" s="1017" t="s">
        <v>439</v>
      </c>
      <c r="DR110" s="1017"/>
      <c r="DS110" s="1017"/>
      <c r="DT110" s="1017"/>
      <c r="DU110" s="1017"/>
      <c r="DV110" s="1018" t="s">
        <v>413</v>
      </c>
      <c r="DW110" s="1018"/>
      <c r="DX110" s="1018"/>
      <c r="DY110" s="1018"/>
      <c r="DZ110" s="1019"/>
    </row>
    <row r="111" spans="1:131" s="246" customFormat="1" ht="26.25" customHeight="1">
      <c r="A111" s="1020" t="s">
        <v>440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439</v>
      </c>
      <c r="AB111" s="1024"/>
      <c r="AC111" s="1024"/>
      <c r="AD111" s="1024"/>
      <c r="AE111" s="1025"/>
      <c r="AF111" s="1026" t="s">
        <v>439</v>
      </c>
      <c r="AG111" s="1024"/>
      <c r="AH111" s="1024"/>
      <c r="AI111" s="1024"/>
      <c r="AJ111" s="1025"/>
      <c r="AK111" s="1026" t="s">
        <v>413</v>
      </c>
      <c r="AL111" s="1024"/>
      <c r="AM111" s="1024"/>
      <c r="AN111" s="1024"/>
      <c r="AO111" s="1025"/>
      <c r="AP111" s="1027" t="s">
        <v>439</v>
      </c>
      <c r="AQ111" s="1028"/>
      <c r="AR111" s="1028"/>
      <c r="AS111" s="1028"/>
      <c r="AT111" s="1029"/>
      <c r="AU111" s="990"/>
      <c r="AV111" s="991"/>
      <c r="AW111" s="991"/>
      <c r="AX111" s="991"/>
      <c r="AY111" s="991"/>
      <c r="AZ111" s="1039" t="s">
        <v>441</v>
      </c>
      <c r="BA111" s="1040"/>
      <c r="BB111" s="1040"/>
      <c r="BC111" s="1040"/>
      <c r="BD111" s="1040"/>
      <c r="BE111" s="1040"/>
      <c r="BF111" s="1040"/>
      <c r="BG111" s="1040"/>
      <c r="BH111" s="1040"/>
      <c r="BI111" s="1040"/>
      <c r="BJ111" s="1040"/>
      <c r="BK111" s="1040"/>
      <c r="BL111" s="1040"/>
      <c r="BM111" s="1040"/>
      <c r="BN111" s="1040"/>
      <c r="BO111" s="1040"/>
      <c r="BP111" s="1041"/>
      <c r="BQ111" s="1009" t="s">
        <v>439</v>
      </c>
      <c r="BR111" s="1010"/>
      <c r="BS111" s="1010"/>
      <c r="BT111" s="1010"/>
      <c r="BU111" s="1010"/>
      <c r="BV111" s="1010" t="s">
        <v>413</v>
      </c>
      <c r="BW111" s="1010"/>
      <c r="BX111" s="1010"/>
      <c r="BY111" s="1010"/>
      <c r="BZ111" s="1010"/>
      <c r="CA111" s="1010" t="s">
        <v>413</v>
      </c>
      <c r="CB111" s="1010"/>
      <c r="CC111" s="1010"/>
      <c r="CD111" s="1010"/>
      <c r="CE111" s="1010"/>
      <c r="CF111" s="1004" t="s">
        <v>413</v>
      </c>
      <c r="CG111" s="1005"/>
      <c r="CH111" s="1005"/>
      <c r="CI111" s="1005"/>
      <c r="CJ111" s="1005"/>
      <c r="CK111" s="1035"/>
      <c r="CL111" s="1036"/>
      <c r="CM111" s="1006" t="s">
        <v>442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439</v>
      </c>
      <c r="DH111" s="1010"/>
      <c r="DI111" s="1010"/>
      <c r="DJ111" s="1010"/>
      <c r="DK111" s="1010"/>
      <c r="DL111" s="1010" t="s">
        <v>129</v>
      </c>
      <c r="DM111" s="1010"/>
      <c r="DN111" s="1010"/>
      <c r="DO111" s="1010"/>
      <c r="DP111" s="1010"/>
      <c r="DQ111" s="1010" t="s">
        <v>439</v>
      </c>
      <c r="DR111" s="1010"/>
      <c r="DS111" s="1010"/>
      <c r="DT111" s="1010"/>
      <c r="DU111" s="1010"/>
      <c r="DV111" s="1011" t="s">
        <v>129</v>
      </c>
      <c r="DW111" s="1011"/>
      <c r="DX111" s="1011"/>
      <c r="DY111" s="1011"/>
      <c r="DZ111" s="1012"/>
    </row>
    <row r="112" spans="1:131" s="246" customFormat="1" ht="26.25" customHeight="1">
      <c r="A112" s="1042" t="s">
        <v>443</v>
      </c>
      <c r="B112" s="1043"/>
      <c r="C112" s="1040" t="s">
        <v>444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413</v>
      </c>
      <c r="AB112" s="1049"/>
      <c r="AC112" s="1049"/>
      <c r="AD112" s="1049"/>
      <c r="AE112" s="1050"/>
      <c r="AF112" s="1051" t="s">
        <v>413</v>
      </c>
      <c r="AG112" s="1049"/>
      <c r="AH112" s="1049"/>
      <c r="AI112" s="1049"/>
      <c r="AJ112" s="1050"/>
      <c r="AK112" s="1051" t="s">
        <v>413</v>
      </c>
      <c r="AL112" s="1049"/>
      <c r="AM112" s="1049"/>
      <c r="AN112" s="1049"/>
      <c r="AO112" s="1050"/>
      <c r="AP112" s="1052" t="s">
        <v>129</v>
      </c>
      <c r="AQ112" s="1053"/>
      <c r="AR112" s="1053"/>
      <c r="AS112" s="1053"/>
      <c r="AT112" s="1054"/>
      <c r="AU112" s="990"/>
      <c r="AV112" s="991"/>
      <c r="AW112" s="991"/>
      <c r="AX112" s="991"/>
      <c r="AY112" s="991"/>
      <c r="AZ112" s="1039" t="s">
        <v>445</v>
      </c>
      <c r="BA112" s="1040"/>
      <c r="BB112" s="1040"/>
      <c r="BC112" s="1040"/>
      <c r="BD112" s="1040"/>
      <c r="BE112" s="1040"/>
      <c r="BF112" s="1040"/>
      <c r="BG112" s="1040"/>
      <c r="BH112" s="1040"/>
      <c r="BI112" s="1040"/>
      <c r="BJ112" s="1040"/>
      <c r="BK112" s="1040"/>
      <c r="BL112" s="1040"/>
      <c r="BM112" s="1040"/>
      <c r="BN112" s="1040"/>
      <c r="BO112" s="1040"/>
      <c r="BP112" s="1041"/>
      <c r="BQ112" s="1009">
        <v>769696</v>
      </c>
      <c r="BR112" s="1010"/>
      <c r="BS112" s="1010"/>
      <c r="BT112" s="1010"/>
      <c r="BU112" s="1010"/>
      <c r="BV112" s="1010">
        <v>754584</v>
      </c>
      <c r="BW112" s="1010"/>
      <c r="BX112" s="1010"/>
      <c r="BY112" s="1010"/>
      <c r="BZ112" s="1010"/>
      <c r="CA112" s="1010">
        <v>730897</v>
      </c>
      <c r="CB112" s="1010"/>
      <c r="CC112" s="1010"/>
      <c r="CD112" s="1010"/>
      <c r="CE112" s="1010"/>
      <c r="CF112" s="1004">
        <v>19</v>
      </c>
      <c r="CG112" s="1005"/>
      <c r="CH112" s="1005"/>
      <c r="CI112" s="1005"/>
      <c r="CJ112" s="1005"/>
      <c r="CK112" s="1035"/>
      <c r="CL112" s="1036"/>
      <c r="CM112" s="1006" t="s">
        <v>446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129</v>
      </c>
      <c r="DH112" s="1010"/>
      <c r="DI112" s="1010"/>
      <c r="DJ112" s="1010"/>
      <c r="DK112" s="1010"/>
      <c r="DL112" s="1010" t="s">
        <v>129</v>
      </c>
      <c r="DM112" s="1010"/>
      <c r="DN112" s="1010"/>
      <c r="DO112" s="1010"/>
      <c r="DP112" s="1010"/>
      <c r="DQ112" s="1010" t="s">
        <v>129</v>
      </c>
      <c r="DR112" s="1010"/>
      <c r="DS112" s="1010"/>
      <c r="DT112" s="1010"/>
      <c r="DU112" s="1010"/>
      <c r="DV112" s="1011" t="s">
        <v>129</v>
      </c>
      <c r="DW112" s="1011"/>
      <c r="DX112" s="1011"/>
      <c r="DY112" s="1011"/>
      <c r="DZ112" s="1012"/>
    </row>
    <row r="113" spans="1:130" s="246" customFormat="1" ht="26.25" customHeight="1">
      <c r="A113" s="1044"/>
      <c r="B113" s="1045"/>
      <c r="C113" s="1040" t="s">
        <v>447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60795</v>
      </c>
      <c r="AB113" s="1024"/>
      <c r="AC113" s="1024"/>
      <c r="AD113" s="1024"/>
      <c r="AE113" s="1025"/>
      <c r="AF113" s="1026">
        <v>62059</v>
      </c>
      <c r="AG113" s="1024"/>
      <c r="AH113" s="1024"/>
      <c r="AI113" s="1024"/>
      <c r="AJ113" s="1025"/>
      <c r="AK113" s="1026">
        <v>61978</v>
      </c>
      <c r="AL113" s="1024"/>
      <c r="AM113" s="1024"/>
      <c r="AN113" s="1024"/>
      <c r="AO113" s="1025"/>
      <c r="AP113" s="1027">
        <v>1.6</v>
      </c>
      <c r="AQ113" s="1028"/>
      <c r="AR113" s="1028"/>
      <c r="AS113" s="1028"/>
      <c r="AT113" s="1029"/>
      <c r="AU113" s="990"/>
      <c r="AV113" s="991"/>
      <c r="AW113" s="991"/>
      <c r="AX113" s="991"/>
      <c r="AY113" s="991"/>
      <c r="AZ113" s="1039" t="s">
        <v>448</v>
      </c>
      <c r="BA113" s="1040"/>
      <c r="BB113" s="1040"/>
      <c r="BC113" s="1040"/>
      <c r="BD113" s="1040"/>
      <c r="BE113" s="1040"/>
      <c r="BF113" s="1040"/>
      <c r="BG113" s="1040"/>
      <c r="BH113" s="1040"/>
      <c r="BI113" s="1040"/>
      <c r="BJ113" s="1040"/>
      <c r="BK113" s="1040"/>
      <c r="BL113" s="1040"/>
      <c r="BM113" s="1040"/>
      <c r="BN113" s="1040"/>
      <c r="BO113" s="1040"/>
      <c r="BP113" s="1041"/>
      <c r="BQ113" s="1009">
        <v>235794</v>
      </c>
      <c r="BR113" s="1010"/>
      <c r="BS113" s="1010"/>
      <c r="BT113" s="1010"/>
      <c r="BU113" s="1010"/>
      <c r="BV113" s="1010">
        <v>198746</v>
      </c>
      <c r="BW113" s="1010"/>
      <c r="BX113" s="1010"/>
      <c r="BY113" s="1010"/>
      <c r="BZ113" s="1010"/>
      <c r="CA113" s="1010">
        <v>183376</v>
      </c>
      <c r="CB113" s="1010"/>
      <c r="CC113" s="1010"/>
      <c r="CD113" s="1010"/>
      <c r="CE113" s="1010"/>
      <c r="CF113" s="1004">
        <v>4.8</v>
      </c>
      <c r="CG113" s="1005"/>
      <c r="CH113" s="1005"/>
      <c r="CI113" s="1005"/>
      <c r="CJ113" s="1005"/>
      <c r="CK113" s="1035"/>
      <c r="CL113" s="1036"/>
      <c r="CM113" s="1006" t="s">
        <v>449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129</v>
      </c>
      <c r="DH113" s="1049"/>
      <c r="DI113" s="1049"/>
      <c r="DJ113" s="1049"/>
      <c r="DK113" s="1050"/>
      <c r="DL113" s="1051" t="s">
        <v>129</v>
      </c>
      <c r="DM113" s="1049"/>
      <c r="DN113" s="1049"/>
      <c r="DO113" s="1049"/>
      <c r="DP113" s="1050"/>
      <c r="DQ113" s="1051" t="s">
        <v>129</v>
      </c>
      <c r="DR113" s="1049"/>
      <c r="DS113" s="1049"/>
      <c r="DT113" s="1049"/>
      <c r="DU113" s="1050"/>
      <c r="DV113" s="1052" t="s">
        <v>129</v>
      </c>
      <c r="DW113" s="1053"/>
      <c r="DX113" s="1053"/>
      <c r="DY113" s="1053"/>
      <c r="DZ113" s="1054"/>
    </row>
    <row r="114" spans="1:130" s="246" customFormat="1" ht="26.25" customHeight="1">
      <c r="A114" s="1044"/>
      <c r="B114" s="1045"/>
      <c r="C114" s="1040" t="s">
        <v>450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57455</v>
      </c>
      <c r="AB114" s="1049"/>
      <c r="AC114" s="1049"/>
      <c r="AD114" s="1049"/>
      <c r="AE114" s="1050"/>
      <c r="AF114" s="1051">
        <v>47134</v>
      </c>
      <c r="AG114" s="1049"/>
      <c r="AH114" s="1049"/>
      <c r="AI114" s="1049"/>
      <c r="AJ114" s="1050"/>
      <c r="AK114" s="1051">
        <v>24190</v>
      </c>
      <c r="AL114" s="1049"/>
      <c r="AM114" s="1049"/>
      <c r="AN114" s="1049"/>
      <c r="AO114" s="1050"/>
      <c r="AP114" s="1052">
        <v>0.6</v>
      </c>
      <c r="AQ114" s="1053"/>
      <c r="AR114" s="1053"/>
      <c r="AS114" s="1053"/>
      <c r="AT114" s="1054"/>
      <c r="AU114" s="990"/>
      <c r="AV114" s="991"/>
      <c r="AW114" s="991"/>
      <c r="AX114" s="991"/>
      <c r="AY114" s="991"/>
      <c r="AZ114" s="1039" t="s">
        <v>451</v>
      </c>
      <c r="BA114" s="1040"/>
      <c r="BB114" s="1040"/>
      <c r="BC114" s="1040"/>
      <c r="BD114" s="1040"/>
      <c r="BE114" s="1040"/>
      <c r="BF114" s="1040"/>
      <c r="BG114" s="1040"/>
      <c r="BH114" s="1040"/>
      <c r="BI114" s="1040"/>
      <c r="BJ114" s="1040"/>
      <c r="BK114" s="1040"/>
      <c r="BL114" s="1040"/>
      <c r="BM114" s="1040"/>
      <c r="BN114" s="1040"/>
      <c r="BO114" s="1040"/>
      <c r="BP114" s="1041"/>
      <c r="BQ114" s="1009">
        <v>1514045</v>
      </c>
      <c r="BR114" s="1010"/>
      <c r="BS114" s="1010"/>
      <c r="BT114" s="1010"/>
      <c r="BU114" s="1010"/>
      <c r="BV114" s="1010">
        <v>1516512</v>
      </c>
      <c r="BW114" s="1010"/>
      <c r="BX114" s="1010"/>
      <c r="BY114" s="1010"/>
      <c r="BZ114" s="1010"/>
      <c r="CA114" s="1010">
        <v>1406509</v>
      </c>
      <c r="CB114" s="1010"/>
      <c r="CC114" s="1010"/>
      <c r="CD114" s="1010"/>
      <c r="CE114" s="1010"/>
      <c r="CF114" s="1004">
        <v>36.6</v>
      </c>
      <c r="CG114" s="1005"/>
      <c r="CH114" s="1005"/>
      <c r="CI114" s="1005"/>
      <c r="CJ114" s="1005"/>
      <c r="CK114" s="1035"/>
      <c r="CL114" s="1036"/>
      <c r="CM114" s="1006" t="s">
        <v>452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413</v>
      </c>
      <c r="DH114" s="1049"/>
      <c r="DI114" s="1049"/>
      <c r="DJ114" s="1049"/>
      <c r="DK114" s="1050"/>
      <c r="DL114" s="1051" t="s">
        <v>129</v>
      </c>
      <c r="DM114" s="1049"/>
      <c r="DN114" s="1049"/>
      <c r="DO114" s="1049"/>
      <c r="DP114" s="1050"/>
      <c r="DQ114" s="1051" t="s">
        <v>413</v>
      </c>
      <c r="DR114" s="1049"/>
      <c r="DS114" s="1049"/>
      <c r="DT114" s="1049"/>
      <c r="DU114" s="1050"/>
      <c r="DV114" s="1052" t="s">
        <v>129</v>
      </c>
      <c r="DW114" s="1053"/>
      <c r="DX114" s="1053"/>
      <c r="DY114" s="1053"/>
      <c r="DZ114" s="1054"/>
    </row>
    <row r="115" spans="1:130" s="246" customFormat="1" ht="26.25" customHeight="1">
      <c r="A115" s="1044"/>
      <c r="B115" s="1045"/>
      <c r="C115" s="1040" t="s">
        <v>453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413</v>
      </c>
      <c r="AB115" s="1024"/>
      <c r="AC115" s="1024"/>
      <c r="AD115" s="1024"/>
      <c r="AE115" s="1025"/>
      <c r="AF115" s="1026">
        <v>1829</v>
      </c>
      <c r="AG115" s="1024"/>
      <c r="AH115" s="1024"/>
      <c r="AI115" s="1024"/>
      <c r="AJ115" s="1025"/>
      <c r="AK115" s="1026" t="s">
        <v>129</v>
      </c>
      <c r="AL115" s="1024"/>
      <c r="AM115" s="1024"/>
      <c r="AN115" s="1024"/>
      <c r="AO115" s="1025"/>
      <c r="AP115" s="1027" t="s">
        <v>413</v>
      </c>
      <c r="AQ115" s="1028"/>
      <c r="AR115" s="1028"/>
      <c r="AS115" s="1028"/>
      <c r="AT115" s="1029"/>
      <c r="AU115" s="990"/>
      <c r="AV115" s="991"/>
      <c r="AW115" s="991"/>
      <c r="AX115" s="991"/>
      <c r="AY115" s="991"/>
      <c r="AZ115" s="1039" t="s">
        <v>454</v>
      </c>
      <c r="BA115" s="1040"/>
      <c r="BB115" s="1040"/>
      <c r="BC115" s="1040"/>
      <c r="BD115" s="1040"/>
      <c r="BE115" s="1040"/>
      <c r="BF115" s="1040"/>
      <c r="BG115" s="1040"/>
      <c r="BH115" s="1040"/>
      <c r="BI115" s="1040"/>
      <c r="BJ115" s="1040"/>
      <c r="BK115" s="1040"/>
      <c r="BL115" s="1040"/>
      <c r="BM115" s="1040"/>
      <c r="BN115" s="1040"/>
      <c r="BO115" s="1040"/>
      <c r="BP115" s="1041"/>
      <c r="BQ115" s="1009" t="s">
        <v>129</v>
      </c>
      <c r="BR115" s="1010"/>
      <c r="BS115" s="1010"/>
      <c r="BT115" s="1010"/>
      <c r="BU115" s="1010"/>
      <c r="BV115" s="1010">
        <v>36074</v>
      </c>
      <c r="BW115" s="1010"/>
      <c r="BX115" s="1010"/>
      <c r="BY115" s="1010"/>
      <c r="BZ115" s="1010"/>
      <c r="CA115" s="1010" t="s">
        <v>129</v>
      </c>
      <c r="CB115" s="1010"/>
      <c r="CC115" s="1010"/>
      <c r="CD115" s="1010"/>
      <c r="CE115" s="1010"/>
      <c r="CF115" s="1004" t="s">
        <v>129</v>
      </c>
      <c r="CG115" s="1005"/>
      <c r="CH115" s="1005"/>
      <c r="CI115" s="1005"/>
      <c r="CJ115" s="1005"/>
      <c r="CK115" s="1035"/>
      <c r="CL115" s="1036"/>
      <c r="CM115" s="1039" t="s">
        <v>455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129</v>
      </c>
      <c r="DH115" s="1049"/>
      <c r="DI115" s="1049"/>
      <c r="DJ115" s="1049"/>
      <c r="DK115" s="1050"/>
      <c r="DL115" s="1051" t="s">
        <v>413</v>
      </c>
      <c r="DM115" s="1049"/>
      <c r="DN115" s="1049"/>
      <c r="DO115" s="1049"/>
      <c r="DP115" s="1050"/>
      <c r="DQ115" s="1051" t="s">
        <v>413</v>
      </c>
      <c r="DR115" s="1049"/>
      <c r="DS115" s="1049"/>
      <c r="DT115" s="1049"/>
      <c r="DU115" s="1050"/>
      <c r="DV115" s="1052" t="s">
        <v>129</v>
      </c>
      <c r="DW115" s="1053"/>
      <c r="DX115" s="1053"/>
      <c r="DY115" s="1053"/>
      <c r="DZ115" s="1054"/>
    </row>
    <row r="116" spans="1:130" s="246" customFormat="1" ht="26.25" customHeight="1">
      <c r="A116" s="1046"/>
      <c r="B116" s="1047"/>
      <c r="C116" s="1055" t="s">
        <v>456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800</v>
      </c>
      <c r="AB116" s="1049"/>
      <c r="AC116" s="1049"/>
      <c r="AD116" s="1049"/>
      <c r="AE116" s="1050"/>
      <c r="AF116" s="1051">
        <v>419</v>
      </c>
      <c r="AG116" s="1049"/>
      <c r="AH116" s="1049"/>
      <c r="AI116" s="1049"/>
      <c r="AJ116" s="1050"/>
      <c r="AK116" s="1051">
        <v>1</v>
      </c>
      <c r="AL116" s="1049"/>
      <c r="AM116" s="1049"/>
      <c r="AN116" s="1049"/>
      <c r="AO116" s="1050"/>
      <c r="AP116" s="1052">
        <v>0</v>
      </c>
      <c r="AQ116" s="1053"/>
      <c r="AR116" s="1053"/>
      <c r="AS116" s="1053"/>
      <c r="AT116" s="1054"/>
      <c r="AU116" s="990"/>
      <c r="AV116" s="991"/>
      <c r="AW116" s="991"/>
      <c r="AX116" s="991"/>
      <c r="AY116" s="991"/>
      <c r="AZ116" s="1057" t="s">
        <v>457</v>
      </c>
      <c r="BA116" s="1058"/>
      <c r="BB116" s="1058"/>
      <c r="BC116" s="1058"/>
      <c r="BD116" s="1058"/>
      <c r="BE116" s="1058"/>
      <c r="BF116" s="1058"/>
      <c r="BG116" s="1058"/>
      <c r="BH116" s="1058"/>
      <c r="BI116" s="1058"/>
      <c r="BJ116" s="1058"/>
      <c r="BK116" s="1058"/>
      <c r="BL116" s="1058"/>
      <c r="BM116" s="1058"/>
      <c r="BN116" s="1058"/>
      <c r="BO116" s="1058"/>
      <c r="BP116" s="1059"/>
      <c r="BQ116" s="1009" t="s">
        <v>413</v>
      </c>
      <c r="BR116" s="1010"/>
      <c r="BS116" s="1010"/>
      <c r="BT116" s="1010"/>
      <c r="BU116" s="1010"/>
      <c r="BV116" s="1010" t="s">
        <v>129</v>
      </c>
      <c r="BW116" s="1010"/>
      <c r="BX116" s="1010"/>
      <c r="BY116" s="1010"/>
      <c r="BZ116" s="1010"/>
      <c r="CA116" s="1010" t="s">
        <v>129</v>
      </c>
      <c r="CB116" s="1010"/>
      <c r="CC116" s="1010"/>
      <c r="CD116" s="1010"/>
      <c r="CE116" s="1010"/>
      <c r="CF116" s="1004" t="s">
        <v>413</v>
      </c>
      <c r="CG116" s="1005"/>
      <c r="CH116" s="1005"/>
      <c r="CI116" s="1005"/>
      <c r="CJ116" s="1005"/>
      <c r="CK116" s="1035"/>
      <c r="CL116" s="1036"/>
      <c r="CM116" s="1006" t="s">
        <v>458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129</v>
      </c>
      <c r="DH116" s="1049"/>
      <c r="DI116" s="1049"/>
      <c r="DJ116" s="1049"/>
      <c r="DK116" s="1050"/>
      <c r="DL116" s="1051" t="s">
        <v>413</v>
      </c>
      <c r="DM116" s="1049"/>
      <c r="DN116" s="1049"/>
      <c r="DO116" s="1049"/>
      <c r="DP116" s="1050"/>
      <c r="DQ116" s="1051" t="s">
        <v>129</v>
      </c>
      <c r="DR116" s="1049"/>
      <c r="DS116" s="1049"/>
      <c r="DT116" s="1049"/>
      <c r="DU116" s="1050"/>
      <c r="DV116" s="1052" t="s">
        <v>413</v>
      </c>
      <c r="DW116" s="1053"/>
      <c r="DX116" s="1053"/>
      <c r="DY116" s="1053"/>
      <c r="DZ116" s="1054"/>
    </row>
    <row r="117" spans="1:130" s="246" customFormat="1" ht="26.25" customHeight="1">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459</v>
      </c>
      <c r="Z117" s="976"/>
      <c r="AA117" s="1066">
        <v>1517088</v>
      </c>
      <c r="AB117" s="1067"/>
      <c r="AC117" s="1067"/>
      <c r="AD117" s="1067"/>
      <c r="AE117" s="1068"/>
      <c r="AF117" s="1069">
        <v>1395949</v>
      </c>
      <c r="AG117" s="1067"/>
      <c r="AH117" s="1067"/>
      <c r="AI117" s="1067"/>
      <c r="AJ117" s="1068"/>
      <c r="AK117" s="1069">
        <v>1504398</v>
      </c>
      <c r="AL117" s="1067"/>
      <c r="AM117" s="1067"/>
      <c r="AN117" s="1067"/>
      <c r="AO117" s="1068"/>
      <c r="AP117" s="1070"/>
      <c r="AQ117" s="1071"/>
      <c r="AR117" s="1071"/>
      <c r="AS117" s="1071"/>
      <c r="AT117" s="1072"/>
      <c r="AU117" s="990"/>
      <c r="AV117" s="991"/>
      <c r="AW117" s="991"/>
      <c r="AX117" s="991"/>
      <c r="AY117" s="991"/>
      <c r="AZ117" s="1057" t="s">
        <v>460</v>
      </c>
      <c r="BA117" s="1058"/>
      <c r="BB117" s="1058"/>
      <c r="BC117" s="1058"/>
      <c r="BD117" s="1058"/>
      <c r="BE117" s="1058"/>
      <c r="BF117" s="1058"/>
      <c r="BG117" s="1058"/>
      <c r="BH117" s="1058"/>
      <c r="BI117" s="1058"/>
      <c r="BJ117" s="1058"/>
      <c r="BK117" s="1058"/>
      <c r="BL117" s="1058"/>
      <c r="BM117" s="1058"/>
      <c r="BN117" s="1058"/>
      <c r="BO117" s="1058"/>
      <c r="BP117" s="1059"/>
      <c r="BQ117" s="1009" t="s">
        <v>461</v>
      </c>
      <c r="BR117" s="1010"/>
      <c r="BS117" s="1010"/>
      <c r="BT117" s="1010"/>
      <c r="BU117" s="1010"/>
      <c r="BV117" s="1010" t="s">
        <v>461</v>
      </c>
      <c r="BW117" s="1010"/>
      <c r="BX117" s="1010"/>
      <c r="BY117" s="1010"/>
      <c r="BZ117" s="1010"/>
      <c r="CA117" s="1010" t="s">
        <v>129</v>
      </c>
      <c r="CB117" s="1010"/>
      <c r="CC117" s="1010"/>
      <c r="CD117" s="1010"/>
      <c r="CE117" s="1010"/>
      <c r="CF117" s="1004" t="s">
        <v>129</v>
      </c>
      <c r="CG117" s="1005"/>
      <c r="CH117" s="1005"/>
      <c r="CI117" s="1005"/>
      <c r="CJ117" s="1005"/>
      <c r="CK117" s="1035"/>
      <c r="CL117" s="1036"/>
      <c r="CM117" s="1006" t="s">
        <v>462</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129</v>
      </c>
      <c r="DH117" s="1049"/>
      <c r="DI117" s="1049"/>
      <c r="DJ117" s="1049"/>
      <c r="DK117" s="1050"/>
      <c r="DL117" s="1051" t="s">
        <v>129</v>
      </c>
      <c r="DM117" s="1049"/>
      <c r="DN117" s="1049"/>
      <c r="DO117" s="1049"/>
      <c r="DP117" s="1050"/>
      <c r="DQ117" s="1051" t="s">
        <v>129</v>
      </c>
      <c r="DR117" s="1049"/>
      <c r="DS117" s="1049"/>
      <c r="DT117" s="1049"/>
      <c r="DU117" s="1050"/>
      <c r="DV117" s="1052" t="s">
        <v>463</v>
      </c>
      <c r="DW117" s="1053"/>
      <c r="DX117" s="1053"/>
      <c r="DY117" s="1053"/>
      <c r="DZ117" s="1054"/>
    </row>
    <row r="118" spans="1:130" s="246" customFormat="1" ht="26.25" customHeight="1">
      <c r="A118" s="994" t="s">
        <v>434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432</v>
      </c>
      <c r="AB118" s="975"/>
      <c r="AC118" s="975"/>
      <c r="AD118" s="975"/>
      <c r="AE118" s="976"/>
      <c r="AF118" s="974" t="s">
        <v>304</v>
      </c>
      <c r="AG118" s="975"/>
      <c r="AH118" s="975"/>
      <c r="AI118" s="975"/>
      <c r="AJ118" s="976"/>
      <c r="AK118" s="974" t="s">
        <v>303</v>
      </c>
      <c r="AL118" s="975"/>
      <c r="AM118" s="975"/>
      <c r="AN118" s="975"/>
      <c r="AO118" s="976"/>
      <c r="AP118" s="1061" t="s">
        <v>433</v>
      </c>
      <c r="AQ118" s="1062"/>
      <c r="AR118" s="1062"/>
      <c r="AS118" s="1062"/>
      <c r="AT118" s="1063"/>
      <c r="AU118" s="990"/>
      <c r="AV118" s="991"/>
      <c r="AW118" s="991"/>
      <c r="AX118" s="991"/>
      <c r="AY118" s="991"/>
      <c r="AZ118" s="1064" t="s">
        <v>464</v>
      </c>
      <c r="BA118" s="1055"/>
      <c r="BB118" s="1055"/>
      <c r="BC118" s="1055"/>
      <c r="BD118" s="1055"/>
      <c r="BE118" s="1055"/>
      <c r="BF118" s="1055"/>
      <c r="BG118" s="1055"/>
      <c r="BH118" s="1055"/>
      <c r="BI118" s="1055"/>
      <c r="BJ118" s="1055"/>
      <c r="BK118" s="1055"/>
      <c r="BL118" s="1055"/>
      <c r="BM118" s="1055"/>
      <c r="BN118" s="1055"/>
      <c r="BO118" s="1055"/>
      <c r="BP118" s="1056"/>
      <c r="BQ118" s="1087" t="s">
        <v>465</v>
      </c>
      <c r="BR118" s="1088"/>
      <c r="BS118" s="1088"/>
      <c r="BT118" s="1088"/>
      <c r="BU118" s="1088"/>
      <c r="BV118" s="1088" t="s">
        <v>129</v>
      </c>
      <c r="BW118" s="1088"/>
      <c r="BX118" s="1088"/>
      <c r="BY118" s="1088"/>
      <c r="BZ118" s="1088"/>
      <c r="CA118" s="1088" t="s">
        <v>129</v>
      </c>
      <c r="CB118" s="1088"/>
      <c r="CC118" s="1088"/>
      <c r="CD118" s="1088"/>
      <c r="CE118" s="1088"/>
      <c r="CF118" s="1004" t="s">
        <v>466</v>
      </c>
      <c r="CG118" s="1005"/>
      <c r="CH118" s="1005"/>
      <c r="CI118" s="1005"/>
      <c r="CJ118" s="1005"/>
      <c r="CK118" s="1035"/>
      <c r="CL118" s="1036"/>
      <c r="CM118" s="1006" t="s">
        <v>467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468</v>
      </c>
      <c r="DH118" s="1049"/>
      <c r="DI118" s="1049"/>
      <c r="DJ118" s="1049"/>
      <c r="DK118" s="1050"/>
      <c r="DL118" s="1051" t="s">
        <v>129</v>
      </c>
      <c r="DM118" s="1049"/>
      <c r="DN118" s="1049"/>
      <c r="DO118" s="1049"/>
      <c r="DP118" s="1050"/>
      <c r="DQ118" s="1051" t="s">
        <v>129</v>
      </c>
      <c r="DR118" s="1049"/>
      <c r="DS118" s="1049"/>
      <c r="DT118" s="1049"/>
      <c r="DU118" s="1050"/>
      <c r="DV118" s="1052" t="s">
        <v>129</v>
      </c>
      <c r="DW118" s="1053"/>
      <c r="DX118" s="1053"/>
      <c r="DY118" s="1053"/>
      <c r="DZ118" s="1054"/>
    </row>
    <row r="119" spans="1:130" s="246" customFormat="1" ht="26.25" customHeight="1">
      <c r="A119" s="1148" t="s">
        <v>437</v>
      </c>
      <c r="B119" s="1034"/>
      <c r="C119" s="1013" t="s">
        <v>438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469</v>
      </c>
      <c r="AB119" s="982"/>
      <c r="AC119" s="982"/>
      <c r="AD119" s="982"/>
      <c r="AE119" s="983"/>
      <c r="AF119" s="984" t="s">
        <v>129</v>
      </c>
      <c r="AG119" s="982"/>
      <c r="AH119" s="982"/>
      <c r="AI119" s="982"/>
      <c r="AJ119" s="983"/>
      <c r="AK119" s="984" t="s">
        <v>129</v>
      </c>
      <c r="AL119" s="982"/>
      <c r="AM119" s="982"/>
      <c r="AN119" s="982"/>
      <c r="AO119" s="983"/>
      <c r="AP119" s="985" t="s">
        <v>129</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470</v>
      </c>
      <c r="BP119" s="1096"/>
      <c r="BQ119" s="1087">
        <v>16074519</v>
      </c>
      <c r="BR119" s="1088"/>
      <c r="BS119" s="1088"/>
      <c r="BT119" s="1088"/>
      <c r="BU119" s="1088"/>
      <c r="BV119" s="1088">
        <v>16528057</v>
      </c>
      <c r="BW119" s="1088"/>
      <c r="BX119" s="1088"/>
      <c r="BY119" s="1088"/>
      <c r="BZ119" s="1088"/>
      <c r="CA119" s="1088">
        <v>16037794</v>
      </c>
      <c r="CB119" s="1088"/>
      <c r="CC119" s="1088"/>
      <c r="CD119" s="1088"/>
      <c r="CE119" s="1088"/>
      <c r="CF119" s="1089"/>
      <c r="CG119" s="1090"/>
      <c r="CH119" s="1090"/>
      <c r="CI119" s="1090"/>
      <c r="CJ119" s="1091"/>
      <c r="CK119" s="1037"/>
      <c r="CL119" s="1038"/>
      <c r="CM119" s="1092" t="s">
        <v>471</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129</v>
      </c>
      <c r="DH119" s="1074"/>
      <c r="DI119" s="1074"/>
      <c r="DJ119" s="1074"/>
      <c r="DK119" s="1075"/>
      <c r="DL119" s="1073" t="s">
        <v>466</v>
      </c>
      <c r="DM119" s="1074"/>
      <c r="DN119" s="1074"/>
      <c r="DO119" s="1074"/>
      <c r="DP119" s="1075"/>
      <c r="DQ119" s="1073" t="s">
        <v>129</v>
      </c>
      <c r="DR119" s="1074"/>
      <c r="DS119" s="1074"/>
      <c r="DT119" s="1074"/>
      <c r="DU119" s="1075"/>
      <c r="DV119" s="1076" t="s">
        <v>465</v>
      </c>
      <c r="DW119" s="1077"/>
      <c r="DX119" s="1077"/>
      <c r="DY119" s="1077"/>
      <c r="DZ119" s="1078"/>
    </row>
    <row r="120" spans="1:130" s="246" customFormat="1" ht="26.25" customHeight="1">
      <c r="A120" s="1149"/>
      <c r="B120" s="1036"/>
      <c r="C120" s="1006" t="s">
        <v>442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129</v>
      </c>
      <c r="AB120" s="1049"/>
      <c r="AC120" s="1049"/>
      <c r="AD120" s="1049"/>
      <c r="AE120" s="1050"/>
      <c r="AF120" s="1051" t="s">
        <v>129</v>
      </c>
      <c r="AG120" s="1049"/>
      <c r="AH120" s="1049"/>
      <c r="AI120" s="1049"/>
      <c r="AJ120" s="1050"/>
      <c r="AK120" s="1051" t="s">
        <v>129</v>
      </c>
      <c r="AL120" s="1049"/>
      <c r="AM120" s="1049"/>
      <c r="AN120" s="1049"/>
      <c r="AO120" s="1050"/>
      <c r="AP120" s="1052" t="s">
        <v>129</v>
      </c>
      <c r="AQ120" s="1053"/>
      <c r="AR120" s="1053"/>
      <c r="AS120" s="1053"/>
      <c r="AT120" s="1054"/>
      <c r="AU120" s="1079" t="s">
        <v>472</v>
      </c>
      <c r="AV120" s="1080"/>
      <c r="AW120" s="1080"/>
      <c r="AX120" s="1080"/>
      <c r="AY120" s="1081"/>
      <c r="AZ120" s="1030" t="s">
        <v>473</v>
      </c>
      <c r="BA120" s="979"/>
      <c r="BB120" s="979"/>
      <c r="BC120" s="979"/>
      <c r="BD120" s="979"/>
      <c r="BE120" s="979"/>
      <c r="BF120" s="979"/>
      <c r="BG120" s="979"/>
      <c r="BH120" s="979"/>
      <c r="BI120" s="979"/>
      <c r="BJ120" s="979"/>
      <c r="BK120" s="979"/>
      <c r="BL120" s="979"/>
      <c r="BM120" s="979"/>
      <c r="BN120" s="979"/>
      <c r="BO120" s="979"/>
      <c r="BP120" s="980"/>
      <c r="BQ120" s="1016">
        <v>5003373</v>
      </c>
      <c r="BR120" s="1017"/>
      <c r="BS120" s="1017"/>
      <c r="BT120" s="1017"/>
      <c r="BU120" s="1017"/>
      <c r="BV120" s="1017">
        <v>4391809</v>
      </c>
      <c r="BW120" s="1017"/>
      <c r="BX120" s="1017"/>
      <c r="BY120" s="1017"/>
      <c r="BZ120" s="1017"/>
      <c r="CA120" s="1017">
        <v>4571515</v>
      </c>
      <c r="CB120" s="1017"/>
      <c r="CC120" s="1017"/>
      <c r="CD120" s="1017"/>
      <c r="CE120" s="1017"/>
      <c r="CF120" s="1031">
        <v>119</v>
      </c>
      <c r="CG120" s="1032"/>
      <c r="CH120" s="1032"/>
      <c r="CI120" s="1032"/>
      <c r="CJ120" s="1032"/>
      <c r="CK120" s="1097" t="s">
        <v>474</v>
      </c>
      <c r="CL120" s="1098"/>
      <c r="CM120" s="1098"/>
      <c r="CN120" s="1098"/>
      <c r="CO120" s="1099"/>
      <c r="CP120" s="1105" t="s">
        <v>475</v>
      </c>
      <c r="CQ120" s="1106"/>
      <c r="CR120" s="1106"/>
      <c r="CS120" s="1106"/>
      <c r="CT120" s="1106"/>
      <c r="CU120" s="1106"/>
      <c r="CV120" s="1106"/>
      <c r="CW120" s="1106"/>
      <c r="CX120" s="1106"/>
      <c r="CY120" s="1106"/>
      <c r="CZ120" s="1106"/>
      <c r="DA120" s="1106"/>
      <c r="DB120" s="1106"/>
      <c r="DC120" s="1106"/>
      <c r="DD120" s="1106"/>
      <c r="DE120" s="1106"/>
      <c r="DF120" s="1107"/>
      <c r="DG120" s="1016">
        <v>394819</v>
      </c>
      <c r="DH120" s="1017"/>
      <c r="DI120" s="1017"/>
      <c r="DJ120" s="1017"/>
      <c r="DK120" s="1017"/>
      <c r="DL120" s="1017">
        <v>399123</v>
      </c>
      <c r="DM120" s="1017"/>
      <c r="DN120" s="1017"/>
      <c r="DO120" s="1017"/>
      <c r="DP120" s="1017"/>
      <c r="DQ120" s="1017">
        <v>400710</v>
      </c>
      <c r="DR120" s="1017"/>
      <c r="DS120" s="1017"/>
      <c r="DT120" s="1017"/>
      <c r="DU120" s="1017"/>
      <c r="DV120" s="1018">
        <v>10.4</v>
      </c>
      <c r="DW120" s="1018"/>
      <c r="DX120" s="1018"/>
      <c r="DY120" s="1018"/>
      <c r="DZ120" s="1019"/>
    </row>
    <row r="121" spans="1:130" s="246" customFormat="1" ht="26.25" customHeight="1">
      <c r="A121" s="1149"/>
      <c r="B121" s="1036"/>
      <c r="C121" s="1057" t="s">
        <v>476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129</v>
      </c>
      <c r="AB121" s="1049"/>
      <c r="AC121" s="1049"/>
      <c r="AD121" s="1049"/>
      <c r="AE121" s="1050"/>
      <c r="AF121" s="1051" t="s">
        <v>129</v>
      </c>
      <c r="AG121" s="1049"/>
      <c r="AH121" s="1049"/>
      <c r="AI121" s="1049"/>
      <c r="AJ121" s="1050"/>
      <c r="AK121" s="1051" t="s">
        <v>129</v>
      </c>
      <c r="AL121" s="1049"/>
      <c r="AM121" s="1049"/>
      <c r="AN121" s="1049"/>
      <c r="AO121" s="1050"/>
      <c r="AP121" s="1052" t="s">
        <v>129</v>
      </c>
      <c r="AQ121" s="1053"/>
      <c r="AR121" s="1053"/>
      <c r="AS121" s="1053"/>
      <c r="AT121" s="1054"/>
      <c r="AU121" s="1082"/>
      <c r="AV121" s="1083"/>
      <c r="AW121" s="1083"/>
      <c r="AX121" s="1083"/>
      <c r="AY121" s="1084"/>
      <c r="AZ121" s="1039" t="s">
        <v>477</v>
      </c>
      <c r="BA121" s="1040"/>
      <c r="BB121" s="1040"/>
      <c r="BC121" s="1040"/>
      <c r="BD121" s="1040"/>
      <c r="BE121" s="1040"/>
      <c r="BF121" s="1040"/>
      <c r="BG121" s="1040"/>
      <c r="BH121" s="1040"/>
      <c r="BI121" s="1040"/>
      <c r="BJ121" s="1040"/>
      <c r="BK121" s="1040"/>
      <c r="BL121" s="1040"/>
      <c r="BM121" s="1040"/>
      <c r="BN121" s="1040"/>
      <c r="BO121" s="1040"/>
      <c r="BP121" s="1041"/>
      <c r="BQ121" s="1009">
        <v>147756</v>
      </c>
      <c r="BR121" s="1010"/>
      <c r="BS121" s="1010"/>
      <c r="BT121" s="1010"/>
      <c r="BU121" s="1010"/>
      <c r="BV121" s="1010">
        <v>116312</v>
      </c>
      <c r="BW121" s="1010"/>
      <c r="BX121" s="1010"/>
      <c r="BY121" s="1010"/>
      <c r="BZ121" s="1010"/>
      <c r="CA121" s="1010">
        <v>87749</v>
      </c>
      <c r="CB121" s="1010"/>
      <c r="CC121" s="1010"/>
      <c r="CD121" s="1010"/>
      <c r="CE121" s="1010"/>
      <c r="CF121" s="1004">
        <v>2.2999999999999998</v>
      </c>
      <c r="CG121" s="1005"/>
      <c r="CH121" s="1005"/>
      <c r="CI121" s="1005"/>
      <c r="CJ121" s="1005"/>
      <c r="CK121" s="1100"/>
      <c r="CL121" s="1101"/>
      <c r="CM121" s="1101"/>
      <c r="CN121" s="1101"/>
      <c r="CO121" s="1102"/>
      <c r="CP121" s="1110" t="s">
        <v>478</v>
      </c>
      <c r="CQ121" s="1111"/>
      <c r="CR121" s="1111"/>
      <c r="CS121" s="1111"/>
      <c r="CT121" s="1111"/>
      <c r="CU121" s="1111"/>
      <c r="CV121" s="1111"/>
      <c r="CW121" s="1111"/>
      <c r="CX121" s="1111"/>
      <c r="CY121" s="1111"/>
      <c r="CZ121" s="1111"/>
      <c r="DA121" s="1111"/>
      <c r="DB121" s="1111"/>
      <c r="DC121" s="1111"/>
      <c r="DD121" s="1111"/>
      <c r="DE121" s="1111"/>
      <c r="DF121" s="1112"/>
      <c r="DG121" s="1009">
        <v>342312</v>
      </c>
      <c r="DH121" s="1010"/>
      <c r="DI121" s="1010"/>
      <c r="DJ121" s="1010"/>
      <c r="DK121" s="1010"/>
      <c r="DL121" s="1010">
        <v>320872</v>
      </c>
      <c r="DM121" s="1010"/>
      <c r="DN121" s="1010"/>
      <c r="DO121" s="1010"/>
      <c r="DP121" s="1010"/>
      <c r="DQ121" s="1010">
        <v>299025</v>
      </c>
      <c r="DR121" s="1010"/>
      <c r="DS121" s="1010"/>
      <c r="DT121" s="1010"/>
      <c r="DU121" s="1010"/>
      <c r="DV121" s="1011">
        <v>7.8</v>
      </c>
      <c r="DW121" s="1011"/>
      <c r="DX121" s="1011"/>
      <c r="DY121" s="1011"/>
      <c r="DZ121" s="1012"/>
    </row>
    <row r="122" spans="1:130" s="246" customFormat="1" ht="26.25" customHeight="1">
      <c r="A122" s="1149"/>
      <c r="B122" s="1036"/>
      <c r="C122" s="1006" t="s">
        <v>452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129</v>
      </c>
      <c r="AB122" s="1049"/>
      <c r="AC122" s="1049"/>
      <c r="AD122" s="1049"/>
      <c r="AE122" s="1050"/>
      <c r="AF122" s="1051" t="s">
        <v>129</v>
      </c>
      <c r="AG122" s="1049"/>
      <c r="AH122" s="1049"/>
      <c r="AI122" s="1049"/>
      <c r="AJ122" s="1050"/>
      <c r="AK122" s="1051" t="s">
        <v>468</v>
      </c>
      <c r="AL122" s="1049"/>
      <c r="AM122" s="1049"/>
      <c r="AN122" s="1049"/>
      <c r="AO122" s="1050"/>
      <c r="AP122" s="1052" t="s">
        <v>465</v>
      </c>
      <c r="AQ122" s="1053"/>
      <c r="AR122" s="1053"/>
      <c r="AS122" s="1053"/>
      <c r="AT122" s="1054"/>
      <c r="AU122" s="1082"/>
      <c r="AV122" s="1083"/>
      <c r="AW122" s="1083"/>
      <c r="AX122" s="1083"/>
      <c r="AY122" s="1084"/>
      <c r="AZ122" s="1064" t="s">
        <v>479</v>
      </c>
      <c r="BA122" s="1055"/>
      <c r="BB122" s="1055"/>
      <c r="BC122" s="1055"/>
      <c r="BD122" s="1055"/>
      <c r="BE122" s="1055"/>
      <c r="BF122" s="1055"/>
      <c r="BG122" s="1055"/>
      <c r="BH122" s="1055"/>
      <c r="BI122" s="1055"/>
      <c r="BJ122" s="1055"/>
      <c r="BK122" s="1055"/>
      <c r="BL122" s="1055"/>
      <c r="BM122" s="1055"/>
      <c r="BN122" s="1055"/>
      <c r="BO122" s="1055"/>
      <c r="BP122" s="1056"/>
      <c r="BQ122" s="1087">
        <v>11548034</v>
      </c>
      <c r="BR122" s="1088"/>
      <c r="BS122" s="1088"/>
      <c r="BT122" s="1088"/>
      <c r="BU122" s="1088"/>
      <c r="BV122" s="1088">
        <v>12447836</v>
      </c>
      <c r="BW122" s="1088"/>
      <c r="BX122" s="1088"/>
      <c r="BY122" s="1088"/>
      <c r="BZ122" s="1088"/>
      <c r="CA122" s="1088">
        <v>12003768</v>
      </c>
      <c r="CB122" s="1088"/>
      <c r="CC122" s="1088"/>
      <c r="CD122" s="1088"/>
      <c r="CE122" s="1088"/>
      <c r="CF122" s="1108">
        <v>312.60000000000002</v>
      </c>
      <c r="CG122" s="1109"/>
      <c r="CH122" s="1109"/>
      <c r="CI122" s="1109"/>
      <c r="CJ122" s="1109"/>
      <c r="CK122" s="1100"/>
      <c r="CL122" s="1101"/>
      <c r="CM122" s="1101"/>
      <c r="CN122" s="1101"/>
      <c r="CO122" s="1102"/>
      <c r="CP122" s="1110" t="s">
        <v>480</v>
      </c>
      <c r="CQ122" s="1111"/>
      <c r="CR122" s="1111"/>
      <c r="CS122" s="1111"/>
      <c r="CT122" s="1111"/>
      <c r="CU122" s="1111"/>
      <c r="CV122" s="1111"/>
      <c r="CW122" s="1111"/>
      <c r="CX122" s="1111"/>
      <c r="CY122" s="1111"/>
      <c r="CZ122" s="1111"/>
      <c r="DA122" s="1111"/>
      <c r="DB122" s="1111"/>
      <c r="DC122" s="1111"/>
      <c r="DD122" s="1111"/>
      <c r="DE122" s="1111"/>
      <c r="DF122" s="1112"/>
      <c r="DG122" s="1009">
        <v>32565</v>
      </c>
      <c r="DH122" s="1010"/>
      <c r="DI122" s="1010"/>
      <c r="DJ122" s="1010"/>
      <c r="DK122" s="1010"/>
      <c r="DL122" s="1010">
        <v>29848</v>
      </c>
      <c r="DM122" s="1010"/>
      <c r="DN122" s="1010"/>
      <c r="DO122" s="1010"/>
      <c r="DP122" s="1010"/>
      <c r="DQ122" s="1010">
        <v>27080</v>
      </c>
      <c r="DR122" s="1010"/>
      <c r="DS122" s="1010"/>
      <c r="DT122" s="1010"/>
      <c r="DU122" s="1010"/>
      <c r="DV122" s="1011">
        <v>0.7</v>
      </c>
      <c r="DW122" s="1011"/>
      <c r="DX122" s="1011"/>
      <c r="DY122" s="1011"/>
      <c r="DZ122" s="1012"/>
    </row>
    <row r="123" spans="1:130" s="246" customFormat="1" ht="26.25" customHeight="1">
      <c r="A123" s="1149"/>
      <c r="B123" s="1036"/>
      <c r="C123" s="1006" t="s">
        <v>458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129</v>
      </c>
      <c r="AB123" s="1049"/>
      <c r="AC123" s="1049"/>
      <c r="AD123" s="1049"/>
      <c r="AE123" s="1050"/>
      <c r="AF123" s="1051" t="s">
        <v>129</v>
      </c>
      <c r="AG123" s="1049"/>
      <c r="AH123" s="1049"/>
      <c r="AI123" s="1049"/>
      <c r="AJ123" s="1050"/>
      <c r="AK123" s="1051" t="s">
        <v>466</v>
      </c>
      <c r="AL123" s="1049"/>
      <c r="AM123" s="1049"/>
      <c r="AN123" s="1049"/>
      <c r="AO123" s="1050"/>
      <c r="AP123" s="1052" t="s">
        <v>129</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481</v>
      </c>
      <c r="BP123" s="1096"/>
      <c r="BQ123" s="1155">
        <v>16699163</v>
      </c>
      <c r="BR123" s="1156"/>
      <c r="BS123" s="1156"/>
      <c r="BT123" s="1156"/>
      <c r="BU123" s="1156"/>
      <c r="BV123" s="1156">
        <v>16955957</v>
      </c>
      <c r="BW123" s="1156"/>
      <c r="BX123" s="1156"/>
      <c r="BY123" s="1156"/>
      <c r="BZ123" s="1156"/>
      <c r="CA123" s="1156">
        <v>16663032</v>
      </c>
      <c r="CB123" s="1156"/>
      <c r="CC123" s="1156"/>
      <c r="CD123" s="1156"/>
      <c r="CE123" s="1156"/>
      <c r="CF123" s="1089"/>
      <c r="CG123" s="1090"/>
      <c r="CH123" s="1090"/>
      <c r="CI123" s="1090"/>
      <c r="CJ123" s="1091"/>
      <c r="CK123" s="1100"/>
      <c r="CL123" s="1101"/>
      <c r="CM123" s="1101"/>
      <c r="CN123" s="1101"/>
      <c r="CO123" s="1102"/>
      <c r="CP123" s="1110" t="s">
        <v>482</v>
      </c>
      <c r="CQ123" s="1111"/>
      <c r="CR123" s="1111"/>
      <c r="CS123" s="1111"/>
      <c r="CT123" s="1111"/>
      <c r="CU123" s="1111"/>
      <c r="CV123" s="1111"/>
      <c r="CW123" s="1111"/>
      <c r="CX123" s="1111"/>
      <c r="CY123" s="1111"/>
      <c r="CZ123" s="1111"/>
      <c r="DA123" s="1111"/>
      <c r="DB123" s="1111"/>
      <c r="DC123" s="1111"/>
      <c r="DD123" s="1111"/>
      <c r="DE123" s="1111"/>
      <c r="DF123" s="1112"/>
      <c r="DG123" s="1048" t="s">
        <v>129</v>
      </c>
      <c r="DH123" s="1049"/>
      <c r="DI123" s="1049"/>
      <c r="DJ123" s="1049"/>
      <c r="DK123" s="1050"/>
      <c r="DL123" s="1051">
        <v>4741</v>
      </c>
      <c r="DM123" s="1049"/>
      <c r="DN123" s="1049"/>
      <c r="DO123" s="1049"/>
      <c r="DP123" s="1050"/>
      <c r="DQ123" s="1051">
        <v>4082</v>
      </c>
      <c r="DR123" s="1049"/>
      <c r="DS123" s="1049"/>
      <c r="DT123" s="1049"/>
      <c r="DU123" s="1050"/>
      <c r="DV123" s="1052">
        <v>0.1</v>
      </c>
      <c r="DW123" s="1053"/>
      <c r="DX123" s="1053"/>
      <c r="DY123" s="1053"/>
      <c r="DZ123" s="1054"/>
    </row>
    <row r="124" spans="1:130" s="246" customFormat="1" ht="26.25" customHeight="1" thickBot="1">
      <c r="A124" s="1149"/>
      <c r="B124" s="1036"/>
      <c r="C124" s="1006" t="s">
        <v>462</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129</v>
      </c>
      <c r="AB124" s="1049"/>
      <c r="AC124" s="1049"/>
      <c r="AD124" s="1049"/>
      <c r="AE124" s="1050"/>
      <c r="AF124" s="1051">
        <v>1829</v>
      </c>
      <c r="AG124" s="1049"/>
      <c r="AH124" s="1049"/>
      <c r="AI124" s="1049"/>
      <c r="AJ124" s="1050"/>
      <c r="AK124" s="1051" t="s">
        <v>466</v>
      </c>
      <c r="AL124" s="1049"/>
      <c r="AM124" s="1049"/>
      <c r="AN124" s="1049"/>
      <c r="AO124" s="1050"/>
      <c r="AP124" s="1052" t="s">
        <v>129</v>
      </c>
      <c r="AQ124" s="1053"/>
      <c r="AR124" s="1053"/>
      <c r="AS124" s="1053"/>
      <c r="AT124" s="1054"/>
      <c r="AU124" s="1151" t="s">
        <v>483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129</v>
      </c>
      <c r="BR124" s="1118"/>
      <c r="BS124" s="1118"/>
      <c r="BT124" s="1118"/>
      <c r="BU124" s="1118"/>
      <c r="BV124" s="1118" t="s">
        <v>468</v>
      </c>
      <c r="BW124" s="1118"/>
      <c r="BX124" s="1118"/>
      <c r="BY124" s="1118"/>
      <c r="BZ124" s="1118"/>
      <c r="CA124" s="1118" t="s">
        <v>465</v>
      </c>
      <c r="CB124" s="1118"/>
      <c r="CC124" s="1118"/>
      <c r="CD124" s="1118"/>
      <c r="CE124" s="1118"/>
      <c r="CF124" s="1119"/>
      <c r="CG124" s="1120"/>
      <c r="CH124" s="1120"/>
      <c r="CI124" s="1120"/>
      <c r="CJ124" s="1121"/>
      <c r="CK124" s="1103"/>
      <c r="CL124" s="1103"/>
      <c r="CM124" s="1103"/>
      <c r="CN124" s="1103"/>
      <c r="CO124" s="1104"/>
      <c r="CP124" s="1110" t="s">
        <v>484</v>
      </c>
      <c r="CQ124" s="1111"/>
      <c r="CR124" s="1111"/>
      <c r="CS124" s="1111"/>
      <c r="CT124" s="1111"/>
      <c r="CU124" s="1111"/>
      <c r="CV124" s="1111"/>
      <c r="CW124" s="1111"/>
      <c r="CX124" s="1111"/>
      <c r="CY124" s="1111"/>
      <c r="CZ124" s="1111"/>
      <c r="DA124" s="1111"/>
      <c r="DB124" s="1111"/>
      <c r="DC124" s="1111"/>
      <c r="DD124" s="1111"/>
      <c r="DE124" s="1111"/>
      <c r="DF124" s="1112"/>
      <c r="DG124" s="1095" t="s">
        <v>466</v>
      </c>
      <c r="DH124" s="1074"/>
      <c r="DI124" s="1074"/>
      <c r="DJ124" s="1074"/>
      <c r="DK124" s="1075"/>
      <c r="DL124" s="1073" t="s">
        <v>461</v>
      </c>
      <c r="DM124" s="1074"/>
      <c r="DN124" s="1074"/>
      <c r="DO124" s="1074"/>
      <c r="DP124" s="1075"/>
      <c r="DQ124" s="1073" t="s">
        <v>129</v>
      </c>
      <c r="DR124" s="1074"/>
      <c r="DS124" s="1074"/>
      <c r="DT124" s="1074"/>
      <c r="DU124" s="1075"/>
      <c r="DV124" s="1076" t="s">
        <v>129</v>
      </c>
      <c r="DW124" s="1077"/>
      <c r="DX124" s="1077"/>
      <c r="DY124" s="1077"/>
      <c r="DZ124" s="1078"/>
    </row>
    <row r="125" spans="1:130" s="246" customFormat="1" ht="26.25" customHeight="1">
      <c r="A125" s="1149"/>
      <c r="B125" s="1036"/>
      <c r="C125" s="1006" t="s">
        <v>467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129</v>
      </c>
      <c r="AB125" s="1049"/>
      <c r="AC125" s="1049"/>
      <c r="AD125" s="1049"/>
      <c r="AE125" s="1050"/>
      <c r="AF125" s="1051" t="s">
        <v>468</v>
      </c>
      <c r="AG125" s="1049"/>
      <c r="AH125" s="1049"/>
      <c r="AI125" s="1049"/>
      <c r="AJ125" s="1050"/>
      <c r="AK125" s="1051" t="s">
        <v>129</v>
      </c>
      <c r="AL125" s="1049"/>
      <c r="AM125" s="1049"/>
      <c r="AN125" s="1049"/>
      <c r="AO125" s="1050"/>
      <c r="AP125" s="1052" t="s">
        <v>461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485</v>
      </c>
      <c r="CL125" s="1098"/>
      <c r="CM125" s="1098"/>
      <c r="CN125" s="1098"/>
      <c r="CO125" s="1099"/>
      <c r="CP125" s="1030" t="s">
        <v>486</v>
      </c>
      <c r="CQ125" s="979"/>
      <c r="CR125" s="979"/>
      <c r="CS125" s="979"/>
      <c r="CT125" s="979"/>
      <c r="CU125" s="979"/>
      <c r="CV125" s="979"/>
      <c r="CW125" s="979"/>
      <c r="CX125" s="979"/>
      <c r="CY125" s="979"/>
      <c r="CZ125" s="979"/>
      <c r="DA125" s="979"/>
      <c r="DB125" s="979"/>
      <c r="DC125" s="979"/>
      <c r="DD125" s="979"/>
      <c r="DE125" s="979"/>
      <c r="DF125" s="980"/>
      <c r="DG125" s="1016" t="s">
        <v>129</v>
      </c>
      <c r="DH125" s="1017"/>
      <c r="DI125" s="1017"/>
      <c r="DJ125" s="1017"/>
      <c r="DK125" s="1017"/>
      <c r="DL125" s="1017" t="s">
        <v>129</v>
      </c>
      <c r="DM125" s="1017"/>
      <c r="DN125" s="1017"/>
      <c r="DO125" s="1017"/>
      <c r="DP125" s="1017"/>
      <c r="DQ125" s="1017" t="s">
        <v>129</v>
      </c>
      <c r="DR125" s="1017"/>
      <c r="DS125" s="1017"/>
      <c r="DT125" s="1017"/>
      <c r="DU125" s="1017"/>
      <c r="DV125" s="1018" t="s">
        <v>468</v>
      </c>
      <c r="DW125" s="1018"/>
      <c r="DX125" s="1018"/>
      <c r="DY125" s="1018"/>
      <c r="DZ125" s="1019"/>
    </row>
    <row r="126" spans="1:130" s="246" customFormat="1" ht="26.25" customHeight="1" thickBot="1">
      <c r="A126" s="1149"/>
      <c r="B126" s="1036"/>
      <c r="C126" s="1006" t="s">
        <v>471</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129</v>
      </c>
      <c r="AB126" s="1049"/>
      <c r="AC126" s="1049"/>
      <c r="AD126" s="1049"/>
      <c r="AE126" s="1050"/>
      <c r="AF126" s="1051" t="s">
        <v>466</v>
      </c>
      <c r="AG126" s="1049"/>
      <c r="AH126" s="1049"/>
      <c r="AI126" s="1049"/>
      <c r="AJ126" s="1050"/>
      <c r="AK126" s="1051" t="s">
        <v>461</v>
      </c>
      <c r="AL126" s="1049"/>
      <c r="AM126" s="1049"/>
      <c r="AN126" s="1049"/>
      <c r="AO126" s="1050"/>
      <c r="AP126" s="1052" t="s">
        <v>129</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487</v>
      </c>
      <c r="CQ126" s="1040"/>
      <c r="CR126" s="1040"/>
      <c r="CS126" s="1040"/>
      <c r="CT126" s="1040"/>
      <c r="CU126" s="1040"/>
      <c r="CV126" s="1040"/>
      <c r="CW126" s="1040"/>
      <c r="CX126" s="1040"/>
      <c r="CY126" s="1040"/>
      <c r="CZ126" s="1040"/>
      <c r="DA126" s="1040"/>
      <c r="DB126" s="1040"/>
      <c r="DC126" s="1040"/>
      <c r="DD126" s="1040"/>
      <c r="DE126" s="1040"/>
      <c r="DF126" s="1041"/>
      <c r="DG126" s="1009" t="s">
        <v>461</v>
      </c>
      <c r="DH126" s="1010"/>
      <c r="DI126" s="1010"/>
      <c r="DJ126" s="1010"/>
      <c r="DK126" s="1010"/>
      <c r="DL126" s="1010" t="s">
        <v>461</v>
      </c>
      <c r="DM126" s="1010"/>
      <c r="DN126" s="1010"/>
      <c r="DO126" s="1010"/>
      <c r="DP126" s="1010"/>
      <c r="DQ126" s="1010" t="s">
        <v>129</v>
      </c>
      <c r="DR126" s="1010"/>
      <c r="DS126" s="1010"/>
      <c r="DT126" s="1010"/>
      <c r="DU126" s="1010"/>
      <c r="DV126" s="1011" t="s">
        <v>461</v>
      </c>
      <c r="DW126" s="1011"/>
      <c r="DX126" s="1011"/>
      <c r="DY126" s="1011"/>
      <c r="DZ126" s="1012"/>
    </row>
    <row r="127" spans="1:130" s="246" customFormat="1" ht="26.25" customHeight="1">
      <c r="A127" s="1150"/>
      <c r="B127" s="1038"/>
      <c r="C127" s="1092" t="s">
        <v>488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461</v>
      </c>
      <c r="AB127" s="1049"/>
      <c r="AC127" s="1049"/>
      <c r="AD127" s="1049"/>
      <c r="AE127" s="1050"/>
      <c r="AF127" s="1051" t="s">
        <v>461</v>
      </c>
      <c r="AG127" s="1049"/>
      <c r="AH127" s="1049"/>
      <c r="AI127" s="1049"/>
      <c r="AJ127" s="1050"/>
      <c r="AK127" s="1051" t="s">
        <v>129</v>
      </c>
      <c r="AL127" s="1049"/>
      <c r="AM127" s="1049"/>
      <c r="AN127" s="1049"/>
      <c r="AO127" s="1050"/>
      <c r="AP127" s="1052" t="s">
        <v>129</v>
      </c>
      <c r="AQ127" s="1053"/>
      <c r="AR127" s="1053"/>
      <c r="AS127" s="1053"/>
      <c r="AT127" s="1054"/>
      <c r="AU127" s="282"/>
      <c r="AV127" s="282"/>
      <c r="AW127" s="282"/>
      <c r="AX127" s="1122" t="s">
        <v>489</v>
      </c>
      <c r="AY127" s="1123"/>
      <c r="AZ127" s="1123"/>
      <c r="BA127" s="1123"/>
      <c r="BB127" s="1123"/>
      <c r="BC127" s="1123"/>
      <c r="BD127" s="1123"/>
      <c r="BE127" s="1124"/>
      <c r="BF127" s="1125" t="s">
        <v>490</v>
      </c>
      <c r="BG127" s="1123"/>
      <c r="BH127" s="1123"/>
      <c r="BI127" s="1123"/>
      <c r="BJ127" s="1123"/>
      <c r="BK127" s="1123"/>
      <c r="BL127" s="1124"/>
      <c r="BM127" s="1125" t="s">
        <v>491</v>
      </c>
      <c r="BN127" s="1123"/>
      <c r="BO127" s="1123"/>
      <c r="BP127" s="1123"/>
      <c r="BQ127" s="1123"/>
      <c r="BR127" s="1123"/>
      <c r="BS127" s="1124"/>
      <c r="BT127" s="1125" t="s">
        <v>492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493</v>
      </c>
      <c r="CQ127" s="1040"/>
      <c r="CR127" s="1040"/>
      <c r="CS127" s="1040"/>
      <c r="CT127" s="1040"/>
      <c r="CU127" s="1040"/>
      <c r="CV127" s="1040"/>
      <c r="CW127" s="1040"/>
      <c r="CX127" s="1040"/>
      <c r="CY127" s="1040"/>
      <c r="CZ127" s="1040"/>
      <c r="DA127" s="1040"/>
      <c r="DB127" s="1040"/>
      <c r="DC127" s="1040"/>
      <c r="DD127" s="1040"/>
      <c r="DE127" s="1040"/>
      <c r="DF127" s="1041"/>
      <c r="DG127" s="1009" t="s">
        <v>468</v>
      </c>
      <c r="DH127" s="1010"/>
      <c r="DI127" s="1010"/>
      <c r="DJ127" s="1010"/>
      <c r="DK127" s="1010"/>
      <c r="DL127" s="1010" t="s">
        <v>461</v>
      </c>
      <c r="DM127" s="1010"/>
      <c r="DN127" s="1010"/>
      <c r="DO127" s="1010"/>
      <c r="DP127" s="1010"/>
      <c r="DQ127" s="1010" t="s">
        <v>129</v>
      </c>
      <c r="DR127" s="1010"/>
      <c r="DS127" s="1010"/>
      <c r="DT127" s="1010"/>
      <c r="DU127" s="1010"/>
      <c r="DV127" s="1011" t="s">
        <v>466</v>
      </c>
      <c r="DW127" s="1011"/>
      <c r="DX127" s="1011"/>
      <c r="DY127" s="1011"/>
      <c r="DZ127" s="1012"/>
    </row>
    <row r="128" spans="1:130" s="246" customFormat="1" ht="26.25" customHeight="1" thickBot="1">
      <c r="A128" s="1133" t="s">
        <v>494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495</v>
      </c>
      <c r="X128" s="1135"/>
      <c r="Y128" s="1135"/>
      <c r="Z128" s="1136"/>
      <c r="AA128" s="1137">
        <v>43405</v>
      </c>
      <c r="AB128" s="1138"/>
      <c r="AC128" s="1138"/>
      <c r="AD128" s="1138"/>
      <c r="AE128" s="1139"/>
      <c r="AF128" s="1140">
        <v>33949</v>
      </c>
      <c r="AG128" s="1138"/>
      <c r="AH128" s="1138"/>
      <c r="AI128" s="1138"/>
      <c r="AJ128" s="1139"/>
      <c r="AK128" s="1140">
        <v>30153</v>
      </c>
      <c r="AL128" s="1138"/>
      <c r="AM128" s="1138"/>
      <c r="AN128" s="1138"/>
      <c r="AO128" s="1139"/>
      <c r="AP128" s="1141"/>
      <c r="AQ128" s="1142"/>
      <c r="AR128" s="1142"/>
      <c r="AS128" s="1142"/>
      <c r="AT128" s="1143"/>
      <c r="AU128" s="282"/>
      <c r="AV128" s="282"/>
      <c r="AW128" s="282"/>
      <c r="AX128" s="978" t="s">
        <v>496</v>
      </c>
      <c r="AY128" s="979"/>
      <c r="AZ128" s="979"/>
      <c r="BA128" s="979"/>
      <c r="BB128" s="979"/>
      <c r="BC128" s="979"/>
      <c r="BD128" s="979"/>
      <c r="BE128" s="980"/>
      <c r="BF128" s="1144" t="s">
        <v>129</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497</v>
      </c>
      <c r="CQ128" s="1127"/>
      <c r="CR128" s="1127"/>
      <c r="CS128" s="1127"/>
      <c r="CT128" s="1127"/>
      <c r="CU128" s="1127"/>
      <c r="CV128" s="1127"/>
      <c r="CW128" s="1127"/>
      <c r="CX128" s="1127"/>
      <c r="CY128" s="1127"/>
      <c r="CZ128" s="1127"/>
      <c r="DA128" s="1127"/>
      <c r="DB128" s="1127"/>
      <c r="DC128" s="1127"/>
      <c r="DD128" s="1127"/>
      <c r="DE128" s="1127"/>
      <c r="DF128" s="1128"/>
      <c r="DG128" s="1129" t="s">
        <v>129</v>
      </c>
      <c r="DH128" s="1130"/>
      <c r="DI128" s="1130"/>
      <c r="DJ128" s="1130"/>
      <c r="DK128" s="1130"/>
      <c r="DL128" s="1130">
        <v>36074</v>
      </c>
      <c r="DM128" s="1130"/>
      <c r="DN128" s="1130"/>
      <c r="DO128" s="1130"/>
      <c r="DP128" s="1130"/>
      <c r="DQ128" s="1130" t="s">
        <v>498</v>
      </c>
      <c r="DR128" s="1130"/>
      <c r="DS128" s="1130"/>
      <c r="DT128" s="1130"/>
      <c r="DU128" s="1130"/>
      <c r="DV128" s="1131" t="s">
        <v>498</v>
      </c>
      <c r="DW128" s="1131"/>
      <c r="DX128" s="1131"/>
      <c r="DY128" s="1131"/>
      <c r="DZ128" s="1132"/>
    </row>
    <row r="129" spans="1:131" s="246" customFormat="1" ht="26.25" customHeight="1">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499</v>
      </c>
      <c r="X129" s="1164"/>
      <c r="Y129" s="1164"/>
      <c r="Z129" s="1165"/>
      <c r="AA129" s="1048">
        <v>5111494</v>
      </c>
      <c r="AB129" s="1049"/>
      <c r="AC129" s="1049"/>
      <c r="AD129" s="1049"/>
      <c r="AE129" s="1050"/>
      <c r="AF129" s="1051">
        <v>5071931</v>
      </c>
      <c r="AG129" s="1049"/>
      <c r="AH129" s="1049"/>
      <c r="AI129" s="1049"/>
      <c r="AJ129" s="1050"/>
      <c r="AK129" s="1051">
        <v>5007300</v>
      </c>
      <c r="AL129" s="1049"/>
      <c r="AM129" s="1049"/>
      <c r="AN129" s="1049"/>
      <c r="AO129" s="1050"/>
      <c r="AP129" s="1166"/>
      <c r="AQ129" s="1167"/>
      <c r="AR129" s="1167"/>
      <c r="AS129" s="1167"/>
      <c r="AT129" s="1168"/>
      <c r="AU129" s="284"/>
      <c r="AV129" s="284"/>
      <c r="AW129" s="284"/>
      <c r="AX129" s="1157" t="s">
        <v>500</v>
      </c>
      <c r="AY129" s="1040"/>
      <c r="AZ129" s="1040"/>
      <c r="BA129" s="1040"/>
      <c r="BB129" s="1040"/>
      <c r="BC129" s="1040"/>
      <c r="BD129" s="1040"/>
      <c r="BE129" s="1041"/>
      <c r="BF129" s="1158" t="s">
        <v>469</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501</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502</v>
      </c>
      <c r="X130" s="1164"/>
      <c r="Y130" s="1164"/>
      <c r="Z130" s="1165"/>
      <c r="AA130" s="1048">
        <v>1132746</v>
      </c>
      <c r="AB130" s="1049"/>
      <c r="AC130" s="1049"/>
      <c r="AD130" s="1049"/>
      <c r="AE130" s="1050"/>
      <c r="AF130" s="1051">
        <v>1165061</v>
      </c>
      <c r="AG130" s="1049"/>
      <c r="AH130" s="1049"/>
      <c r="AI130" s="1049"/>
      <c r="AJ130" s="1050"/>
      <c r="AK130" s="1051">
        <v>1167117</v>
      </c>
      <c r="AL130" s="1049"/>
      <c r="AM130" s="1049"/>
      <c r="AN130" s="1049"/>
      <c r="AO130" s="1050"/>
      <c r="AP130" s="1166"/>
      <c r="AQ130" s="1167"/>
      <c r="AR130" s="1167"/>
      <c r="AS130" s="1167"/>
      <c r="AT130" s="1168"/>
      <c r="AU130" s="284"/>
      <c r="AV130" s="284"/>
      <c r="AW130" s="284"/>
      <c r="AX130" s="1157" t="s">
        <v>503</v>
      </c>
      <c r="AY130" s="1040"/>
      <c r="AZ130" s="1040"/>
      <c r="BA130" s="1040"/>
      <c r="BB130" s="1040"/>
      <c r="BC130" s="1040"/>
      <c r="BD130" s="1040"/>
      <c r="BE130" s="1041"/>
      <c r="BF130" s="1194">
        <v>7.2</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504</v>
      </c>
      <c r="X131" s="1202"/>
      <c r="Y131" s="1202"/>
      <c r="Z131" s="1203"/>
      <c r="AA131" s="1095">
        <v>3978748</v>
      </c>
      <c r="AB131" s="1074"/>
      <c r="AC131" s="1074"/>
      <c r="AD131" s="1074"/>
      <c r="AE131" s="1075"/>
      <c r="AF131" s="1073">
        <v>3906870</v>
      </c>
      <c r="AG131" s="1074"/>
      <c r="AH131" s="1074"/>
      <c r="AI131" s="1074"/>
      <c r="AJ131" s="1075"/>
      <c r="AK131" s="1073">
        <v>3840183</v>
      </c>
      <c r="AL131" s="1074"/>
      <c r="AM131" s="1074"/>
      <c r="AN131" s="1074"/>
      <c r="AO131" s="1075"/>
      <c r="AP131" s="1204"/>
      <c r="AQ131" s="1205"/>
      <c r="AR131" s="1205"/>
      <c r="AS131" s="1205"/>
      <c r="AT131" s="1206"/>
      <c r="AU131" s="284"/>
      <c r="AV131" s="284"/>
      <c r="AW131" s="284"/>
      <c r="AX131" s="1176" t="s">
        <v>505</v>
      </c>
      <c r="AY131" s="1127"/>
      <c r="AZ131" s="1127"/>
      <c r="BA131" s="1127"/>
      <c r="BB131" s="1127"/>
      <c r="BC131" s="1127"/>
      <c r="BD131" s="1127"/>
      <c r="BE131" s="1128"/>
      <c r="BF131" s="1177" t="s">
        <v>468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506</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507</v>
      </c>
      <c r="W132" s="1187"/>
      <c r="X132" s="1187"/>
      <c r="Y132" s="1187"/>
      <c r="Z132" s="1188"/>
      <c r="AA132" s="1189">
        <v>8.5689518410000005</v>
      </c>
      <c r="AB132" s="1190"/>
      <c r="AC132" s="1190"/>
      <c r="AD132" s="1190"/>
      <c r="AE132" s="1191"/>
      <c r="AF132" s="1192">
        <v>5.0408383179999996</v>
      </c>
      <c r="AG132" s="1190"/>
      <c r="AH132" s="1190"/>
      <c r="AI132" s="1190"/>
      <c r="AJ132" s="1191"/>
      <c r="AK132" s="1192">
        <v>7.9977438579999998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508</v>
      </c>
      <c r="W133" s="1170"/>
      <c r="X133" s="1170"/>
      <c r="Y133" s="1170"/>
      <c r="Z133" s="1171"/>
      <c r="AA133" s="1172">
        <v>6.5</v>
      </c>
      <c r="AB133" s="1173"/>
      <c r="AC133" s="1173"/>
      <c r="AD133" s="1173"/>
      <c r="AE133" s="1174"/>
      <c r="AF133" s="1172">
        <v>6.5</v>
      </c>
      <c r="AG133" s="1173"/>
      <c r="AH133" s="1173"/>
      <c r="AI133" s="1173"/>
      <c r="AJ133" s="1174"/>
      <c r="AK133" s="1172">
        <v>7.2</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yZo1g/f5rsFSn5lfnJVo2ExuPLYK0j36MhfLzfynZua2fZ+2oD/CI95ZZH03lzLTCmhgBFbydGRORV7+GAjjTw==" saltValue="u3N7Y+3cIRGOP5bCAOUtZ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509</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jum2O9gJrEEGpiAWXiq75wj6odmuZPQ2j4OxMXJN52pKY2/vdKQxHLUgkL6Ht5BhE/7vLliyVn8E+e2Bjp+v/g==" saltValue="aCLJd1caq9xMdaXIj3ev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dar5+HcInvhBhySwfVCYArxonpC6npzEjdtOrGcPScxujTimw652IhCgCJ27syWKauI9g7DeKWIdKeQ1eV5Jg==" saltValue="LrnDFVaVbCBLjXSycCmT/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512</v>
      </c>
      <c r="AP7" s="303"/>
      <c r="AQ7" s="304" t="s">
        <v>513</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514</v>
      </c>
      <c r="AQ8" s="310" t="s">
        <v>515</v>
      </c>
      <c r="AR8" s="311" t="s">
        <v>516</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517</v>
      </c>
      <c r="AL9" s="1213"/>
      <c r="AM9" s="1213"/>
      <c r="AN9" s="1214"/>
      <c r="AO9" s="312">
        <v>1496901</v>
      </c>
      <c r="AP9" s="312">
        <v>133034</v>
      </c>
      <c r="AQ9" s="313">
        <v>95202</v>
      </c>
      <c r="AR9" s="314">
        <v>39.700000000000003</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518</v>
      </c>
      <c r="AL10" s="1213"/>
      <c r="AM10" s="1213"/>
      <c r="AN10" s="1214"/>
      <c r="AO10" s="315">
        <v>180236</v>
      </c>
      <c r="AP10" s="315">
        <v>16018</v>
      </c>
      <c r="AQ10" s="316">
        <v>11297</v>
      </c>
      <c r="AR10" s="317">
        <v>41.8</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519</v>
      </c>
      <c r="AL11" s="1213"/>
      <c r="AM11" s="1213"/>
      <c r="AN11" s="1214"/>
      <c r="AO11" s="315">
        <v>202856</v>
      </c>
      <c r="AP11" s="315">
        <v>18028</v>
      </c>
      <c r="AQ11" s="316">
        <v>19595</v>
      </c>
      <c r="AR11" s="317">
        <v>-8</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520</v>
      </c>
      <c r="AL12" s="1213"/>
      <c r="AM12" s="1213"/>
      <c r="AN12" s="1214"/>
      <c r="AO12" s="315" t="s">
        <v>521</v>
      </c>
      <c r="AP12" s="315" t="s">
        <v>521</v>
      </c>
      <c r="AQ12" s="316">
        <v>2177</v>
      </c>
      <c r="AR12" s="317" t="s">
        <v>521</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522</v>
      </c>
      <c r="AL13" s="1213"/>
      <c r="AM13" s="1213"/>
      <c r="AN13" s="1214"/>
      <c r="AO13" s="315" t="s">
        <v>521</v>
      </c>
      <c r="AP13" s="315" t="s">
        <v>521</v>
      </c>
      <c r="AQ13" s="316" t="s">
        <v>521</v>
      </c>
      <c r="AR13" s="317" t="s">
        <v>521</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523</v>
      </c>
      <c r="AL14" s="1213"/>
      <c r="AM14" s="1213"/>
      <c r="AN14" s="1214"/>
      <c r="AO14" s="315">
        <v>97811</v>
      </c>
      <c r="AP14" s="315">
        <v>8693</v>
      </c>
      <c r="AQ14" s="316">
        <v>4873</v>
      </c>
      <c r="AR14" s="317">
        <v>78.400000000000006</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524</v>
      </c>
      <c r="AL15" s="1213"/>
      <c r="AM15" s="1213"/>
      <c r="AN15" s="1214"/>
      <c r="AO15" s="315">
        <v>25068</v>
      </c>
      <c r="AP15" s="315">
        <v>2228</v>
      </c>
      <c r="AQ15" s="316">
        <v>2420</v>
      </c>
      <c r="AR15" s="317">
        <v>-7.9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525</v>
      </c>
      <c r="AL16" s="1216"/>
      <c r="AM16" s="1216"/>
      <c r="AN16" s="1217"/>
      <c r="AO16" s="315">
        <v>-146850</v>
      </c>
      <c r="AP16" s="315">
        <v>-13051</v>
      </c>
      <c r="AQ16" s="316">
        <v>-9543</v>
      </c>
      <c r="AR16" s="317">
        <v>36.799999999999997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1856022</v>
      </c>
      <c r="AP17" s="315">
        <v>164950</v>
      </c>
      <c r="AQ17" s="316">
        <v>126021</v>
      </c>
      <c r="AR17" s="317">
        <v>30.9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530</v>
      </c>
      <c r="AL21" s="1208"/>
      <c r="AM21" s="1208"/>
      <c r="AN21" s="1209"/>
      <c r="AO21" s="327">
        <v>15.46</v>
      </c>
      <c r="AP21" s="328">
        <v>11.29</v>
      </c>
      <c r="AQ21" s="329">
        <v>4.17</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531</v>
      </c>
      <c r="AL22" s="1208"/>
      <c r="AM22" s="1208"/>
      <c r="AN22" s="1209"/>
      <c r="AO22" s="332">
        <v>94.6</v>
      </c>
      <c r="AP22" s="333">
        <v>95.5</v>
      </c>
      <c r="AQ22" s="334">
        <v>-0.9</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512</v>
      </c>
      <c r="AP30" s="303"/>
      <c r="AQ30" s="304" t="s">
        <v>513</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514</v>
      </c>
      <c r="AQ31" s="310" t="s">
        <v>515</v>
      </c>
      <c r="AR31" s="311" t="s">
        <v>516</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535</v>
      </c>
      <c r="AL32" s="1224"/>
      <c r="AM32" s="1224"/>
      <c r="AN32" s="1225"/>
      <c r="AO32" s="342">
        <v>1418229</v>
      </c>
      <c r="AP32" s="342">
        <v>126042</v>
      </c>
      <c r="AQ32" s="343">
        <v>80565</v>
      </c>
      <c r="AR32" s="344">
        <v>56.4</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536</v>
      </c>
      <c r="AL33" s="1224"/>
      <c r="AM33" s="1224"/>
      <c r="AN33" s="1225"/>
      <c r="AO33" s="342" t="s">
        <v>521</v>
      </c>
      <c r="AP33" s="342" t="s">
        <v>521</v>
      </c>
      <c r="AQ33" s="343" t="s">
        <v>521</v>
      </c>
      <c r="AR33" s="344" t="s">
        <v>521</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537</v>
      </c>
      <c r="AL34" s="1224"/>
      <c r="AM34" s="1224"/>
      <c r="AN34" s="1225"/>
      <c r="AO34" s="342" t="s">
        <v>521</v>
      </c>
      <c r="AP34" s="342" t="s">
        <v>521</v>
      </c>
      <c r="AQ34" s="343" t="s">
        <v>521</v>
      </c>
      <c r="AR34" s="344" t="s">
        <v>521</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538</v>
      </c>
      <c r="AL35" s="1224"/>
      <c r="AM35" s="1224"/>
      <c r="AN35" s="1225"/>
      <c r="AO35" s="342">
        <v>61978</v>
      </c>
      <c r="AP35" s="342">
        <v>5508</v>
      </c>
      <c r="AQ35" s="343">
        <v>27422</v>
      </c>
      <c r="AR35" s="344">
        <v>-79.900000000000006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539</v>
      </c>
      <c r="AL36" s="1224"/>
      <c r="AM36" s="1224"/>
      <c r="AN36" s="1225"/>
      <c r="AO36" s="342">
        <v>24190</v>
      </c>
      <c r="AP36" s="342">
        <v>2150</v>
      </c>
      <c r="AQ36" s="343">
        <v>3182</v>
      </c>
      <c r="AR36" s="344">
        <v>-32.4</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540</v>
      </c>
      <c r="AL37" s="1224"/>
      <c r="AM37" s="1224"/>
      <c r="AN37" s="1225"/>
      <c r="AO37" s="342" t="s">
        <v>521</v>
      </c>
      <c r="AP37" s="342" t="s">
        <v>521</v>
      </c>
      <c r="AQ37" s="343">
        <v>1220</v>
      </c>
      <c r="AR37" s="344" t="s">
        <v>521</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541</v>
      </c>
      <c r="AL38" s="1227"/>
      <c r="AM38" s="1227"/>
      <c r="AN38" s="1228"/>
      <c r="AO38" s="345">
        <v>1</v>
      </c>
      <c r="AP38" s="345">
        <v>0</v>
      </c>
      <c r="AQ38" s="346">
        <v>15</v>
      </c>
      <c r="AR38" s="334">
        <v>-100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542</v>
      </c>
      <c r="AL39" s="1227"/>
      <c r="AM39" s="1227"/>
      <c r="AN39" s="1228"/>
      <c r="AO39" s="342">
        <v>-30153</v>
      </c>
      <c r="AP39" s="342">
        <v>-2680</v>
      </c>
      <c r="AQ39" s="343">
        <v>-3624</v>
      </c>
      <c r="AR39" s="344">
        <v>-26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543</v>
      </c>
      <c r="AL40" s="1224"/>
      <c r="AM40" s="1224"/>
      <c r="AN40" s="1225"/>
      <c r="AO40" s="342">
        <v>-1167117</v>
      </c>
      <c r="AP40" s="342">
        <v>-103725</v>
      </c>
      <c r="AQ40" s="343">
        <v>-76316</v>
      </c>
      <c r="AR40" s="344">
        <v>35.9</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307128</v>
      </c>
      <c r="AP41" s="342">
        <v>27295</v>
      </c>
      <c r="AQ41" s="343">
        <v>32463</v>
      </c>
      <c r="AR41" s="344">
        <v>-15.9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512</v>
      </c>
      <c r="AN49" s="1220" t="s">
        <v>547</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548</v>
      </c>
      <c r="AO50" s="359" t="s">
        <v>549</v>
      </c>
      <c r="AP50" s="360" t="s">
        <v>550</v>
      </c>
      <c r="AQ50" s="361" t="s">
        <v>551</v>
      </c>
      <c r="AR50" s="362" t="s">
        <v>552</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1877444</v>
      </c>
      <c r="AN51" s="364">
        <v>154688</v>
      </c>
      <c r="AO51" s="365">
        <v>-37.799999999999997</v>
      </c>
      <c r="AP51" s="366">
        <v>132212</v>
      </c>
      <c r="AQ51" s="367">
        <v>-3.2</v>
      </c>
      <c r="AR51" s="368">
        <v>-34.6</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918327</v>
      </c>
      <c r="AN52" s="372">
        <v>75663</v>
      </c>
      <c r="AO52" s="373">
        <v>-34.6</v>
      </c>
      <c r="AP52" s="374">
        <v>67114</v>
      </c>
      <c r="AQ52" s="375">
        <v>12.5</v>
      </c>
      <c r="AR52" s="376">
        <v>-47.1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1878247</v>
      </c>
      <c r="AN53" s="364">
        <v>158168</v>
      </c>
      <c r="AO53" s="365">
        <v>2.2000000000000002</v>
      </c>
      <c r="AP53" s="366">
        <v>93741</v>
      </c>
      <c r="AQ53" s="367">
        <v>-29.1</v>
      </c>
      <c r="AR53" s="368">
        <v>31.3</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1127245</v>
      </c>
      <c r="AN54" s="372">
        <v>94926</v>
      </c>
      <c r="AO54" s="373">
        <v>25.5</v>
      </c>
      <c r="AP54" s="374">
        <v>46285</v>
      </c>
      <c r="AQ54" s="375">
        <v>-31</v>
      </c>
      <c r="AR54" s="376">
        <v>56.5</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3870165</v>
      </c>
      <c r="AN55" s="364">
        <v>333175</v>
      </c>
      <c r="AO55" s="365">
        <v>110.6</v>
      </c>
      <c r="AP55" s="366">
        <v>107537</v>
      </c>
      <c r="AQ55" s="367">
        <v>14.7</v>
      </c>
      <c r="AR55" s="368">
        <v>95.9</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2458836</v>
      </c>
      <c r="AN56" s="372">
        <v>211677</v>
      </c>
      <c r="AO56" s="373">
        <v>123</v>
      </c>
      <c r="AP56" s="374">
        <v>57923</v>
      </c>
      <c r="AQ56" s="375">
        <v>25.1</v>
      </c>
      <c r="AR56" s="376">
        <v>97.9</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4032429</v>
      </c>
      <c r="AN57" s="364">
        <v>354032</v>
      </c>
      <c r="AO57" s="365">
        <v>6.3</v>
      </c>
      <c r="AP57" s="366">
        <v>113913</v>
      </c>
      <c r="AQ57" s="367">
        <v>5.9</v>
      </c>
      <c r="AR57" s="368">
        <v>0.4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2554097</v>
      </c>
      <c r="AN58" s="372">
        <v>224240</v>
      </c>
      <c r="AO58" s="373">
        <v>5.9</v>
      </c>
      <c r="AP58" s="374">
        <v>53160</v>
      </c>
      <c r="AQ58" s="375">
        <v>-8.1999999999999993</v>
      </c>
      <c r="AR58" s="376">
        <v>14.1</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1667851</v>
      </c>
      <c r="AN59" s="364">
        <v>148227</v>
      </c>
      <c r="AO59" s="365">
        <v>-58.1</v>
      </c>
      <c r="AP59" s="366">
        <v>115050</v>
      </c>
      <c r="AQ59" s="367">
        <v>1</v>
      </c>
      <c r="AR59" s="368">
        <v>-59.1</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700720</v>
      </c>
      <c r="AN60" s="372">
        <v>62275</v>
      </c>
      <c r="AO60" s="373">
        <v>-72.2</v>
      </c>
      <c r="AP60" s="374">
        <v>53792</v>
      </c>
      <c r="AQ60" s="375">
        <v>1.2</v>
      </c>
      <c r="AR60" s="376">
        <v>-73.400000000000006</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2665227</v>
      </c>
      <c r="AN61" s="379">
        <v>229658</v>
      </c>
      <c r="AO61" s="380">
        <v>4.5999999999999996</v>
      </c>
      <c r="AP61" s="381">
        <v>112491</v>
      </c>
      <c r="AQ61" s="382">
        <v>-2.1</v>
      </c>
      <c r="AR61" s="368">
        <v>6.7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1551845</v>
      </c>
      <c r="AN62" s="372">
        <v>133756</v>
      </c>
      <c r="AO62" s="373">
        <v>9.5</v>
      </c>
      <c r="AP62" s="374">
        <v>55655</v>
      </c>
      <c r="AQ62" s="375">
        <v>-0.1</v>
      </c>
      <c r="AR62" s="376">
        <v>9.6</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7ROTOfT2x2bmyyJdtwdHcnQfeNpfjuUFvgcMy/OkrC+Qp8+wydmK2psGxny41xhCxPSxrLKlsaUH4T54cA6/jg==" saltValue="ijBQzXw9LeNyVwCPB8R1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561</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2Mqm2aFhhZkwzfNCalcVRrxtVKjr9lnhXqhFyPH+TWfjarfLtURS49so5Gq8nZ6Loh2d6QBmp+8x8L94XZKxg==" saltValue="kc2FrdBGpOtsNl6QupAB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UOdLbmj+m1AVVod63MFyZDKih8+LLCh0Ki1K4ORVu8t1+8+Hqarp4HWgWXRYLyZCA5v33JGZ0+uu/nMxKIB/Q==" saltValue="xWR6XIFlOh24BfsLKzQ2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232" t="s">
        <v>3</v>
      </c>
      <c r="D47" s="1232"/>
      <c r="E47" s="1233"/>
      <c r="F47" s="11">
        <v>17.96</v>
      </c>
      <c r="G47" s="12">
        <v>20.52</v>
      </c>
      <c r="H47" s="12">
        <v>25.34</v>
      </c>
      <c r="I47" s="12">
        <v>16.7</v>
      </c>
      <c r="J47" s="13">
        <v>16.96</v>
      </c>
    </row>
    <row r="48" spans="2:10" ht="57.75" customHeight="1">
      <c r="B48" s="14"/>
      <c r="C48" s="1234" t="s">
        <v>4</v>
      </c>
      <c r="D48" s="1234"/>
      <c r="E48" s="1235"/>
      <c r="F48" s="15">
        <v>7.31</v>
      </c>
      <c r="G48" s="16">
        <v>5.61</v>
      </c>
      <c r="H48" s="16">
        <v>2.8</v>
      </c>
      <c r="I48" s="16">
        <v>2.2200000000000002</v>
      </c>
      <c r="J48" s="17">
        <v>0.89</v>
      </c>
    </row>
    <row r="49" spans="2:10" ht="57.75" customHeight="1" thickBot="1">
      <c r="B49" s="18"/>
      <c r="C49" s="1236" t="s">
        <v>5</v>
      </c>
      <c r="D49" s="1236"/>
      <c r="E49" s="1237"/>
      <c r="F49" s="19">
        <v>7.11</v>
      </c>
      <c r="G49" s="20" t="s">
        <v>568</v>
      </c>
      <c r="H49" s="20" t="s">
        <v>569</v>
      </c>
      <c r="I49" s="20">
        <v>9.9</v>
      </c>
      <c r="J49" s="21" t="s">
        <v>570</v>
      </c>
    </row>
    <row r="50" spans="2:10" ht="13.5" customHeight="1"/>
    <row r="51" spans="2:10" ht="13.5" hidden="1" customHeight="1"/>
    <row r="52" spans="2:10" ht="13.5" hidden="1" customHeight="1"/>
    <row r="53" spans="2:10" ht="13.5" hidden="1" customHeight="1"/>
  </sheetData>
  <sheetProtection algorithmName="SHA-512" hashValue="RLsnJfj3zncC8ODBRHU+Lu9zb7576iLNktEgLpZqsNOqt71gX4VQ20p1h/8/rMaCCuqvM9rf8LBdJVPbGqp4TQ==" saltValue="w+wEMjeJT07hjDyljsza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44" t="s">
        <v>571</v>
      </c>
      <c r="D34" s="1244"/>
      <c r="E34" s="1245"/>
      <c r="F34" s="32">
        <v>7.36</v>
      </c>
      <c r="G34" s="33">
        <v>6.74</v>
      </c>
      <c r="H34" s="33">
        <v>6.78</v>
      </c>
      <c r="I34" s="33">
        <v>6.37</v>
      </c>
      <c r="J34" s="34">
        <v>6.33</v>
      </c>
      <c r="K34" s="22"/>
      <c r="L34" s="22"/>
      <c r="M34" s="22"/>
      <c r="N34" s="22"/>
      <c r="O34" s="22"/>
      <c r="P34" s="22"/>
    </row>
    <row r="35" spans="1:16" ht="39" customHeight="1">
      <c r="A35" s="22"/>
      <c r="B35" s="35"/>
      <c r="C35" s="1238" t="s">
        <v>572</v>
      </c>
      <c r="D35" s="1239"/>
      <c r="E35" s="1240"/>
      <c r="F35" s="36">
        <v>0.91</v>
      </c>
      <c r="G35" s="37">
        <v>0.78</v>
      </c>
      <c r="H35" s="37">
        <v>1.69</v>
      </c>
      <c r="I35" s="37">
        <v>1.29</v>
      </c>
      <c r="J35" s="38">
        <v>1.35</v>
      </c>
      <c r="K35" s="22"/>
      <c r="L35" s="22"/>
      <c r="M35" s="22"/>
      <c r="N35" s="22"/>
      <c r="O35" s="22"/>
      <c r="P35" s="22"/>
    </row>
    <row r="36" spans="1:16" ht="39" customHeight="1">
      <c r="A36" s="22"/>
      <c r="B36" s="35"/>
      <c r="C36" s="1238" t="s">
        <v>573</v>
      </c>
      <c r="D36" s="1239"/>
      <c r="E36" s="1240"/>
      <c r="F36" s="36" t="s">
        <v>574</v>
      </c>
      <c r="G36" s="37" t="s">
        <v>575</v>
      </c>
      <c r="H36" s="37" t="s">
        <v>576</v>
      </c>
      <c r="I36" s="37" t="s">
        <v>577</v>
      </c>
      <c r="J36" s="38">
        <v>0.59</v>
      </c>
      <c r="K36" s="22"/>
      <c r="L36" s="22"/>
      <c r="M36" s="22"/>
      <c r="N36" s="22"/>
      <c r="O36" s="22"/>
      <c r="P36" s="22"/>
    </row>
    <row r="37" spans="1:16" ht="39" customHeight="1">
      <c r="A37" s="22"/>
      <c r="B37" s="35"/>
      <c r="C37" s="1238" t="s">
        <v>578</v>
      </c>
      <c r="D37" s="1239"/>
      <c r="E37" s="1240"/>
      <c r="F37" s="36">
        <v>7.21</v>
      </c>
      <c r="G37" s="37">
        <v>5.59</v>
      </c>
      <c r="H37" s="37">
        <v>2.78</v>
      </c>
      <c r="I37" s="37">
        <v>2.09</v>
      </c>
      <c r="J37" s="38">
        <v>0.54</v>
      </c>
      <c r="K37" s="22"/>
      <c r="L37" s="22"/>
      <c r="M37" s="22"/>
      <c r="N37" s="22"/>
      <c r="O37" s="22"/>
      <c r="P37" s="22"/>
    </row>
    <row r="38" spans="1:16" ht="39" customHeight="1">
      <c r="A38" s="22"/>
      <c r="B38" s="35"/>
      <c r="C38" s="1238" t="s">
        <v>579</v>
      </c>
      <c r="D38" s="1239"/>
      <c r="E38" s="1240"/>
      <c r="F38" s="36">
        <v>0</v>
      </c>
      <c r="G38" s="37">
        <v>0.01</v>
      </c>
      <c r="H38" s="37">
        <v>0</v>
      </c>
      <c r="I38" s="37">
        <v>0.06</v>
      </c>
      <c r="J38" s="38">
        <v>0.26</v>
      </c>
      <c r="K38" s="22"/>
      <c r="L38" s="22"/>
      <c r="M38" s="22"/>
      <c r="N38" s="22"/>
      <c r="O38" s="22"/>
      <c r="P38" s="22"/>
    </row>
    <row r="39" spans="1:16" ht="39" customHeight="1">
      <c r="A39" s="22"/>
      <c r="B39" s="35"/>
      <c r="C39" s="1238" t="s">
        <v>580</v>
      </c>
      <c r="D39" s="1239"/>
      <c r="E39" s="1240"/>
      <c r="F39" s="36">
        <v>0.11</v>
      </c>
      <c r="G39" s="37">
        <v>0.09</v>
      </c>
      <c r="H39" s="37">
        <v>0.12</v>
      </c>
      <c r="I39" s="37">
        <v>0.11</v>
      </c>
      <c r="J39" s="38">
        <v>0.1</v>
      </c>
      <c r="K39" s="22"/>
      <c r="L39" s="22"/>
      <c r="M39" s="22"/>
      <c r="N39" s="22"/>
      <c r="O39" s="22"/>
      <c r="P39" s="22"/>
    </row>
    <row r="40" spans="1:16" ht="39" customHeight="1">
      <c r="A40" s="22"/>
      <c r="B40" s="35"/>
      <c r="C40" s="1238" t="s">
        <v>581</v>
      </c>
      <c r="D40" s="1239"/>
      <c r="E40" s="1240"/>
      <c r="F40" s="36">
        <v>0.08</v>
      </c>
      <c r="G40" s="37">
        <v>0</v>
      </c>
      <c r="H40" s="37">
        <v>0.01</v>
      </c>
      <c r="I40" s="37">
        <v>0.06</v>
      </c>
      <c r="J40" s="38">
        <v>0.08</v>
      </c>
      <c r="K40" s="22"/>
      <c r="L40" s="22"/>
      <c r="M40" s="22"/>
      <c r="N40" s="22"/>
      <c r="O40" s="22"/>
      <c r="P40" s="22"/>
    </row>
    <row r="41" spans="1:16" ht="39" customHeight="1">
      <c r="A41" s="22"/>
      <c r="B41" s="35"/>
      <c r="C41" s="1238" t="s">
        <v>582</v>
      </c>
      <c r="D41" s="1239"/>
      <c r="E41" s="1240"/>
      <c r="F41" s="36">
        <v>0.01</v>
      </c>
      <c r="G41" s="37">
        <v>0.01</v>
      </c>
      <c r="H41" s="37">
        <v>0.01</v>
      </c>
      <c r="I41" s="37">
        <v>0.01</v>
      </c>
      <c r="J41" s="38">
        <v>0.01</v>
      </c>
      <c r="K41" s="22"/>
      <c r="L41" s="22"/>
      <c r="M41" s="22"/>
      <c r="N41" s="22"/>
      <c r="O41" s="22"/>
      <c r="P41" s="22"/>
    </row>
    <row r="42" spans="1:16" ht="39" customHeight="1">
      <c r="A42" s="22"/>
      <c r="B42" s="39"/>
      <c r="C42" s="1238" t="s">
        <v>583</v>
      </c>
      <c r="D42" s="1239"/>
      <c r="E42" s="1240"/>
      <c r="F42" s="36" t="s">
        <v>521</v>
      </c>
      <c r="G42" s="37" t="s">
        <v>521</v>
      </c>
      <c r="H42" s="37" t="s">
        <v>521</v>
      </c>
      <c r="I42" s="37" t="s">
        <v>521</v>
      </c>
      <c r="J42" s="38" t="s">
        <v>521</v>
      </c>
      <c r="K42" s="22"/>
      <c r="L42" s="22"/>
      <c r="M42" s="22"/>
      <c r="N42" s="22"/>
      <c r="O42" s="22"/>
      <c r="P42" s="22"/>
    </row>
    <row r="43" spans="1:16" ht="39" customHeight="1" thickBot="1">
      <c r="A43" s="22"/>
      <c r="B43" s="40"/>
      <c r="C43" s="1241" t="s">
        <v>584</v>
      </c>
      <c r="D43" s="1242"/>
      <c r="E43" s="1243"/>
      <c r="F43" s="41">
        <v>0</v>
      </c>
      <c r="G43" s="42">
        <v>0</v>
      </c>
      <c r="H43" s="42">
        <v>0</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KAFJjd7hmTrLdfaoWtOx1v+2m+qrBBW8w38bmdK7FbfpxMX+9FZjj7S5LO6fmu7ebfIoWkmVGTkoXRjmQ+iGA==" saltValue="MSqUUU1fUnnOiXAnsD55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46" t="s">
        <v>11</v>
      </c>
      <c r="C45" s="1247"/>
      <c r="D45" s="58"/>
      <c r="E45" s="1252" t="s">
        <v>12</v>
      </c>
      <c r="F45" s="1252"/>
      <c r="G45" s="1252"/>
      <c r="H45" s="1252"/>
      <c r="I45" s="1252"/>
      <c r="J45" s="1253"/>
      <c r="K45" s="59">
        <v>1143</v>
      </c>
      <c r="L45" s="60">
        <v>1373</v>
      </c>
      <c r="M45" s="60">
        <v>1398</v>
      </c>
      <c r="N45" s="60">
        <v>1285</v>
      </c>
      <c r="O45" s="61">
        <v>1418</v>
      </c>
      <c r="P45" s="48"/>
      <c r="Q45" s="48"/>
      <c r="R45" s="48"/>
      <c r="S45" s="48"/>
      <c r="T45" s="48"/>
      <c r="U45" s="48"/>
    </row>
    <row r="46" spans="1:21" ht="30.75" customHeight="1">
      <c r="A46" s="48"/>
      <c r="B46" s="1248"/>
      <c r="C46" s="1249"/>
      <c r="D46" s="62"/>
      <c r="E46" s="1254" t="s">
        <v>13</v>
      </c>
      <c r="F46" s="1254"/>
      <c r="G46" s="1254"/>
      <c r="H46" s="1254"/>
      <c r="I46" s="1254"/>
      <c r="J46" s="1255"/>
      <c r="K46" s="63" t="s">
        <v>521</v>
      </c>
      <c r="L46" s="64" t="s">
        <v>521</v>
      </c>
      <c r="M46" s="64" t="s">
        <v>521</v>
      </c>
      <c r="N46" s="64" t="s">
        <v>521</v>
      </c>
      <c r="O46" s="65" t="s">
        <v>521</v>
      </c>
      <c r="P46" s="48"/>
      <c r="Q46" s="48"/>
      <c r="R46" s="48"/>
      <c r="S46" s="48"/>
      <c r="T46" s="48"/>
      <c r="U46" s="48"/>
    </row>
    <row r="47" spans="1:21" ht="30.75" customHeight="1">
      <c r="A47" s="48"/>
      <c r="B47" s="1248"/>
      <c r="C47" s="1249"/>
      <c r="D47" s="62"/>
      <c r="E47" s="1254" t="s">
        <v>14</v>
      </c>
      <c r="F47" s="1254"/>
      <c r="G47" s="1254"/>
      <c r="H47" s="1254"/>
      <c r="I47" s="1254"/>
      <c r="J47" s="1255"/>
      <c r="K47" s="63" t="s">
        <v>521</v>
      </c>
      <c r="L47" s="64" t="s">
        <v>521</v>
      </c>
      <c r="M47" s="64" t="s">
        <v>521</v>
      </c>
      <c r="N47" s="64" t="s">
        <v>521</v>
      </c>
      <c r="O47" s="65" t="s">
        <v>521</v>
      </c>
      <c r="P47" s="48"/>
      <c r="Q47" s="48"/>
      <c r="R47" s="48"/>
      <c r="S47" s="48"/>
      <c r="T47" s="48"/>
      <c r="U47" s="48"/>
    </row>
    <row r="48" spans="1:21" ht="30.75" customHeight="1">
      <c r="A48" s="48"/>
      <c r="B48" s="1248"/>
      <c r="C48" s="1249"/>
      <c r="D48" s="62"/>
      <c r="E48" s="1254" t="s">
        <v>15</v>
      </c>
      <c r="F48" s="1254"/>
      <c r="G48" s="1254"/>
      <c r="H48" s="1254"/>
      <c r="I48" s="1254"/>
      <c r="J48" s="1255"/>
      <c r="K48" s="63">
        <v>63</v>
      </c>
      <c r="L48" s="64">
        <v>62</v>
      </c>
      <c r="M48" s="64">
        <v>61</v>
      </c>
      <c r="N48" s="64">
        <v>62</v>
      </c>
      <c r="O48" s="65">
        <v>62</v>
      </c>
      <c r="P48" s="48"/>
      <c r="Q48" s="48"/>
      <c r="R48" s="48"/>
      <c r="S48" s="48"/>
      <c r="T48" s="48"/>
      <c r="U48" s="48"/>
    </row>
    <row r="49" spans="1:21" ht="30.75" customHeight="1">
      <c r="A49" s="48"/>
      <c r="B49" s="1248"/>
      <c r="C49" s="1249"/>
      <c r="D49" s="62"/>
      <c r="E49" s="1254" t="s">
        <v>16</v>
      </c>
      <c r="F49" s="1254"/>
      <c r="G49" s="1254"/>
      <c r="H49" s="1254"/>
      <c r="I49" s="1254"/>
      <c r="J49" s="1255"/>
      <c r="K49" s="63">
        <v>70</v>
      </c>
      <c r="L49" s="64">
        <v>68</v>
      </c>
      <c r="M49" s="64">
        <v>57</v>
      </c>
      <c r="N49" s="64">
        <v>47</v>
      </c>
      <c r="O49" s="65">
        <v>24</v>
      </c>
      <c r="P49" s="48"/>
      <c r="Q49" s="48"/>
      <c r="R49" s="48"/>
      <c r="S49" s="48"/>
      <c r="T49" s="48"/>
      <c r="U49" s="48"/>
    </row>
    <row r="50" spans="1:21" ht="30.75" customHeight="1">
      <c r="A50" s="48"/>
      <c r="B50" s="1248"/>
      <c r="C50" s="1249"/>
      <c r="D50" s="62"/>
      <c r="E50" s="1254" t="s">
        <v>17</v>
      </c>
      <c r="F50" s="1254"/>
      <c r="G50" s="1254"/>
      <c r="H50" s="1254"/>
      <c r="I50" s="1254"/>
      <c r="J50" s="1255"/>
      <c r="K50" s="63" t="s">
        <v>521</v>
      </c>
      <c r="L50" s="64" t="s">
        <v>521</v>
      </c>
      <c r="M50" s="64" t="s">
        <v>521</v>
      </c>
      <c r="N50" s="64">
        <v>2</v>
      </c>
      <c r="O50" s="65" t="s">
        <v>521</v>
      </c>
      <c r="P50" s="48"/>
      <c r="Q50" s="48"/>
      <c r="R50" s="48"/>
      <c r="S50" s="48"/>
      <c r="T50" s="48"/>
      <c r="U50" s="48"/>
    </row>
    <row r="51" spans="1:21" ht="30.75" customHeight="1">
      <c r="A51" s="48"/>
      <c r="B51" s="1250"/>
      <c r="C51" s="1251"/>
      <c r="D51" s="66"/>
      <c r="E51" s="1254" t="s">
        <v>18</v>
      </c>
      <c r="F51" s="1254"/>
      <c r="G51" s="1254"/>
      <c r="H51" s="1254"/>
      <c r="I51" s="1254"/>
      <c r="J51" s="1255"/>
      <c r="K51" s="63">
        <v>0</v>
      </c>
      <c r="L51" s="64">
        <v>0</v>
      </c>
      <c r="M51" s="64">
        <v>1</v>
      </c>
      <c r="N51" s="64">
        <v>0</v>
      </c>
      <c r="O51" s="65">
        <v>0</v>
      </c>
      <c r="P51" s="48"/>
      <c r="Q51" s="48"/>
      <c r="R51" s="48"/>
      <c r="S51" s="48"/>
      <c r="T51" s="48"/>
      <c r="U51" s="48"/>
    </row>
    <row r="52" spans="1:21" ht="30.75" customHeight="1">
      <c r="A52" s="48"/>
      <c r="B52" s="1256" t="s">
        <v>19</v>
      </c>
      <c r="C52" s="1257"/>
      <c r="D52" s="66"/>
      <c r="E52" s="1254" t="s">
        <v>20</v>
      </c>
      <c r="F52" s="1254"/>
      <c r="G52" s="1254"/>
      <c r="H52" s="1254"/>
      <c r="I52" s="1254"/>
      <c r="J52" s="1255"/>
      <c r="K52" s="63">
        <v>1007</v>
      </c>
      <c r="L52" s="64">
        <v>1265</v>
      </c>
      <c r="M52" s="64">
        <v>1229</v>
      </c>
      <c r="N52" s="64">
        <v>1199</v>
      </c>
      <c r="O52" s="65">
        <v>1197</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269</v>
      </c>
      <c r="L53" s="69">
        <v>238</v>
      </c>
      <c r="M53" s="69">
        <v>288</v>
      </c>
      <c r="N53" s="69">
        <v>197</v>
      </c>
      <c r="O53" s="70">
        <v>307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585</v>
      </c>
      <c r="L56" s="80" t="s">
        <v>586</v>
      </c>
      <c r="M56" s="80" t="s">
        <v>587</v>
      </c>
      <c r="N56" s="80" t="s">
        <v>588</v>
      </c>
      <c r="O56" s="81" t="s">
        <v>589</v>
      </c>
      <c r="P56" s="48"/>
      <c r="Q56" s="48"/>
      <c r="R56" s="48"/>
      <c r="S56" s="48"/>
      <c r="T56" s="48"/>
      <c r="U56" s="48"/>
    </row>
    <row r="57" spans="1:21" ht="31.5" customHeight="1">
      <c r="B57" s="1262" t="s">
        <v>25</v>
      </c>
      <c r="C57" s="1263"/>
      <c r="D57" s="1266" t="s">
        <v>26</v>
      </c>
      <c r="E57" s="1267"/>
      <c r="F57" s="1267"/>
      <c r="G57" s="1267"/>
      <c r="H57" s="1267"/>
      <c r="I57" s="1267"/>
      <c r="J57" s="1268"/>
      <c r="K57" s="82" t="s">
        <v>613</v>
      </c>
      <c r="L57" s="83" t="s">
        <v>614</v>
      </c>
      <c r="M57" s="83" t="s">
        <v>614</v>
      </c>
      <c r="N57" s="83" t="s">
        <v>614</v>
      </c>
      <c r="O57" s="84" t="s">
        <v>616</v>
      </c>
    </row>
    <row r="58" spans="1:21" ht="31.5" customHeight="1" thickBot="1">
      <c r="B58" s="1264"/>
      <c r="C58" s="1265"/>
      <c r="D58" s="1269" t="s">
        <v>27</v>
      </c>
      <c r="E58" s="1270"/>
      <c r="F58" s="1270"/>
      <c r="G58" s="1270"/>
      <c r="H58" s="1270"/>
      <c r="I58" s="1270"/>
      <c r="J58" s="1271"/>
      <c r="K58" s="85" t="s">
        <v>613</v>
      </c>
      <c r="L58" s="86" t="s">
        <v>615</v>
      </c>
      <c r="M58" s="86" t="s">
        <v>615</v>
      </c>
      <c r="N58" s="86" t="s">
        <v>615</v>
      </c>
      <c r="O58" s="87" t="s">
        <v>613</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X0SBPc237I7SW3SOZ6/AaRZUCbOx09Uc9DjNBJ4pL24foWMgISJeVvTVwXkVHRwq7xgx4pXsC4nkfoIjtyiAQ==" saltValue="metu+wZ7rKE4s8ig65B9c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563</v>
      </c>
      <c r="J40" s="99" t="s">
        <v>564</v>
      </c>
      <c r="K40" s="99" t="s">
        <v>565</v>
      </c>
      <c r="L40" s="99" t="s">
        <v>566</v>
      </c>
      <c r="M40" s="100" t="s">
        <v>567</v>
      </c>
    </row>
    <row r="41" spans="2:13" ht="27.75" customHeight="1">
      <c r="B41" s="1272" t="s">
        <v>30</v>
      </c>
      <c r="C41" s="1273"/>
      <c r="D41" s="101"/>
      <c r="E41" s="1278" t="s">
        <v>31</v>
      </c>
      <c r="F41" s="1278"/>
      <c r="G41" s="1278"/>
      <c r="H41" s="1279"/>
      <c r="I41" s="102">
        <v>11604</v>
      </c>
      <c r="J41" s="103">
        <v>11876</v>
      </c>
      <c r="K41" s="103">
        <v>13555</v>
      </c>
      <c r="L41" s="103">
        <v>14022</v>
      </c>
      <c r="M41" s="104">
        <v>13717</v>
      </c>
    </row>
    <row r="42" spans="2:13" ht="27.75" customHeight="1">
      <c r="B42" s="1274"/>
      <c r="C42" s="1275"/>
      <c r="D42" s="105"/>
      <c r="E42" s="1280" t="s">
        <v>32</v>
      </c>
      <c r="F42" s="1280"/>
      <c r="G42" s="1280"/>
      <c r="H42" s="1281"/>
      <c r="I42" s="106" t="s">
        <v>521</v>
      </c>
      <c r="J42" s="107" t="s">
        <v>521</v>
      </c>
      <c r="K42" s="107" t="s">
        <v>521</v>
      </c>
      <c r="L42" s="107" t="s">
        <v>521</v>
      </c>
      <c r="M42" s="108" t="s">
        <v>521</v>
      </c>
    </row>
    <row r="43" spans="2:13" ht="27.75" customHeight="1">
      <c r="B43" s="1274"/>
      <c r="C43" s="1275"/>
      <c r="D43" s="105"/>
      <c r="E43" s="1280" t="s">
        <v>33</v>
      </c>
      <c r="F43" s="1280"/>
      <c r="G43" s="1280"/>
      <c r="H43" s="1281"/>
      <c r="I43" s="106">
        <v>853</v>
      </c>
      <c r="J43" s="107">
        <v>810</v>
      </c>
      <c r="K43" s="107">
        <v>770</v>
      </c>
      <c r="L43" s="107">
        <v>755</v>
      </c>
      <c r="M43" s="108">
        <v>731</v>
      </c>
    </row>
    <row r="44" spans="2:13" ht="27.75" customHeight="1">
      <c r="B44" s="1274"/>
      <c r="C44" s="1275"/>
      <c r="D44" s="105"/>
      <c r="E44" s="1280" t="s">
        <v>34</v>
      </c>
      <c r="F44" s="1280"/>
      <c r="G44" s="1280"/>
      <c r="H44" s="1281"/>
      <c r="I44" s="106">
        <v>358</v>
      </c>
      <c r="J44" s="107">
        <v>301</v>
      </c>
      <c r="K44" s="107">
        <v>236</v>
      </c>
      <c r="L44" s="107">
        <v>199</v>
      </c>
      <c r="M44" s="108">
        <v>183</v>
      </c>
    </row>
    <row r="45" spans="2:13" ht="27.75" customHeight="1">
      <c r="B45" s="1274"/>
      <c r="C45" s="1275"/>
      <c r="D45" s="105"/>
      <c r="E45" s="1280" t="s">
        <v>35</v>
      </c>
      <c r="F45" s="1280"/>
      <c r="G45" s="1280"/>
      <c r="H45" s="1281"/>
      <c r="I45" s="106">
        <v>1681</v>
      </c>
      <c r="J45" s="107">
        <v>1534</v>
      </c>
      <c r="K45" s="107">
        <v>1514</v>
      </c>
      <c r="L45" s="107">
        <v>1517</v>
      </c>
      <c r="M45" s="108">
        <v>1407</v>
      </c>
    </row>
    <row r="46" spans="2:13" ht="27.75" customHeight="1">
      <c r="B46" s="1274"/>
      <c r="C46" s="1275"/>
      <c r="D46" s="109"/>
      <c r="E46" s="1280" t="s">
        <v>36</v>
      </c>
      <c r="F46" s="1280"/>
      <c r="G46" s="1280"/>
      <c r="H46" s="1281"/>
      <c r="I46" s="106" t="s">
        <v>521</v>
      </c>
      <c r="J46" s="107" t="s">
        <v>521</v>
      </c>
      <c r="K46" s="107" t="s">
        <v>521</v>
      </c>
      <c r="L46" s="107">
        <v>36</v>
      </c>
      <c r="M46" s="108" t="s">
        <v>521</v>
      </c>
    </row>
    <row r="47" spans="2:13" ht="27.75" customHeight="1">
      <c r="B47" s="1274"/>
      <c r="C47" s="1275"/>
      <c r="D47" s="110"/>
      <c r="E47" s="1282" t="s">
        <v>37</v>
      </c>
      <c r="F47" s="1283"/>
      <c r="G47" s="1283"/>
      <c r="H47" s="1284"/>
      <c r="I47" s="106" t="s">
        <v>521</v>
      </c>
      <c r="J47" s="107" t="s">
        <v>521</v>
      </c>
      <c r="K47" s="107" t="s">
        <v>521</v>
      </c>
      <c r="L47" s="107" t="s">
        <v>521</v>
      </c>
      <c r="M47" s="108" t="s">
        <v>521</v>
      </c>
    </row>
    <row r="48" spans="2:13" ht="27.75" customHeight="1">
      <c r="B48" s="1274"/>
      <c r="C48" s="1275"/>
      <c r="D48" s="105"/>
      <c r="E48" s="1280" t="s">
        <v>38</v>
      </c>
      <c r="F48" s="1280"/>
      <c r="G48" s="1280"/>
      <c r="H48" s="1281"/>
      <c r="I48" s="106" t="s">
        <v>521</v>
      </c>
      <c r="J48" s="107" t="s">
        <v>521</v>
      </c>
      <c r="K48" s="107" t="s">
        <v>521</v>
      </c>
      <c r="L48" s="107" t="s">
        <v>521</v>
      </c>
      <c r="M48" s="108" t="s">
        <v>521</v>
      </c>
    </row>
    <row r="49" spans="2:13" ht="27.75" customHeight="1">
      <c r="B49" s="1276"/>
      <c r="C49" s="1277"/>
      <c r="D49" s="105"/>
      <c r="E49" s="1280" t="s">
        <v>39</v>
      </c>
      <c r="F49" s="1280"/>
      <c r="G49" s="1280"/>
      <c r="H49" s="1281"/>
      <c r="I49" s="106" t="s">
        <v>521</v>
      </c>
      <c r="J49" s="107" t="s">
        <v>521</v>
      </c>
      <c r="K49" s="107" t="s">
        <v>521</v>
      </c>
      <c r="L49" s="107" t="s">
        <v>521</v>
      </c>
      <c r="M49" s="108" t="s">
        <v>521</v>
      </c>
    </row>
    <row r="50" spans="2:13" ht="27.75" customHeight="1">
      <c r="B50" s="1285" t="s">
        <v>40</v>
      </c>
      <c r="C50" s="1286"/>
      <c r="D50" s="111"/>
      <c r="E50" s="1280" t="s">
        <v>41</v>
      </c>
      <c r="F50" s="1280"/>
      <c r="G50" s="1280"/>
      <c r="H50" s="1281"/>
      <c r="I50" s="106">
        <v>4061</v>
      </c>
      <c r="J50" s="107">
        <v>4633</v>
      </c>
      <c r="K50" s="107">
        <v>5003</v>
      </c>
      <c r="L50" s="107">
        <v>4392</v>
      </c>
      <c r="M50" s="108">
        <v>4572</v>
      </c>
    </row>
    <row r="51" spans="2:13" ht="27.75" customHeight="1">
      <c r="B51" s="1274"/>
      <c r="C51" s="1275"/>
      <c r="D51" s="105"/>
      <c r="E51" s="1280" t="s">
        <v>42</v>
      </c>
      <c r="F51" s="1280"/>
      <c r="G51" s="1280"/>
      <c r="H51" s="1281"/>
      <c r="I51" s="106">
        <v>208</v>
      </c>
      <c r="J51" s="107">
        <v>182</v>
      </c>
      <c r="K51" s="107">
        <v>148</v>
      </c>
      <c r="L51" s="107">
        <v>116</v>
      </c>
      <c r="M51" s="108">
        <v>88</v>
      </c>
    </row>
    <row r="52" spans="2:13" ht="27.75" customHeight="1">
      <c r="B52" s="1276"/>
      <c r="C52" s="1277"/>
      <c r="D52" s="105"/>
      <c r="E52" s="1280" t="s">
        <v>43</v>
      </c>
      <c r="F52" s="1280"/>
      <c r="G52" s="1280"/>
      <c r="H52" s="1281"/>
      <c r="I52" s="106">
        <v>10364</v>
      </c>
      <c r="J52" s="107">
        <v>10400</v>
      </c>
      <c r="K52" s="107">
        <v>11548</v>
      </c>
      <c r="L52" s="107">
        <v>12448</v>
      </c>
      <c r="M52" s="108">
        <v>12004</v>
      </c>
    </row>
    <row r="53" spans="2:13" ht="27.75" customHeight="1" thickBot="1">
      <c r="B53" s="1287" t="s">
        <v>44</v>
      </c>
      <c r="C53" s="1288"/>
      <c r="D53" s="112"/>
      <c r="E53" s="1289" t="s">
        <v>45</v>
      </c>
      <c r="F53" s="1289"/>
      <c r="G53" s="1289"/>
      <c r="H53" s="1290"/>
      <c r="I53" s="113">
        <v>-138</v>
      </c>
      <c r="J53" s="114">
        <v>-695</v>
      </c>
      <c r="K53" s="114">
        <v>-625</v>
      </c>
      <c r="L53" s="114">
        <v>-428</v>
      </c>
      <c r="M53" s="115">
        <v>-625</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omIwBX9mxhIOdKS/5xkItKc+IaVVL9NY26oQcMaS5lumwaW5Opd4+EJxbM/VSyzQKlzrn6vYpyqv5Otzu/+Gg==" saltValue="0BsouRKziD4RoZkk6EQY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W66"/>
  <sheetViews>
    <sheetView showGridLines="0" zoomScale="85" zoomScaleNormal="8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565</v>
      </c>
      <c r="G54" s="124" t="s">
        <v>566</v>
      </c>
      <c r="H54" s="125" t="s">
        <v>567</v>
      </c>
    </row>
    <row r="55" spans="2:8" ht="52.5" customHeight="1">
      <c r="B55" s="126"/>
      <c r="C55" s="1299" t="s">
        <v>48</v>
      </c>
      <c r="D55" s="1299"/>
      <c r="E55" s="1300"/>
      <c r="F55" s="127">
        <v>1295</v>
      </c>
      <c r="G55" s="127">
        <v>847</v>
      </c>
      <c r="H55" s="128">
        <v>849</v>
      </c>
    </row>
    <row r="56" spans="2:8" ht="52.5" customHeight="1">
      <c r="B56" s="129"/>
      <c r="C56" s="1301" t="s">
        <v>49</v>
      </c>
      <c r="D56" s="1301"/>
      <c r="E56" s="1302"/>
      <c r="F56" s="130">
        <v>1116</v>
      </c>
      <c r="G56" s="130">
        <v>690</v>
      </c>
      <c r="H56" s="131">
        <v>751</v>
      </c>
    </row>
    <row r="57" spans="2:8" ht="53.25" customHeight="1">
      <c r="B57" s="129"/>
      <c r="C57" s="1303" t="s">
        <v>50</v>
      </c>
      <c r="D57" s="1303"/>
      <c r="E57" s="1304"/>
      <c r="F57" s="132">
        <v>3457</v>
      </c>
      <c r="G57" s="132">
        <v>3677</v>
      </c>
      <c r="H57" s="133">
        <v>3757</v>
      </c>
    </row>
    <row r="58" spans="2:8" ht="45.75" customHeight="1">
      <c r="B58" s="134"/>
      <c r="C58" s="1291" t="s">
        <v>605</v>
      </c>
      <c r="D58" s="1292"/>
      <c r="E58" s="1293"/>
      <c r="F58" s="135">
        <v>1141</v>
      </c>
      <c r="G58" s="135">
        <v>1146</v>
      </c>
      <c r="H58" s="136">
        <v>1151</v>
      </c>
    </row>
    <row r="59" spans="2:8" ht="45.75" customHeight="1">
      <c r="B59" s="134"/>
      <c r="C59" s="1291" t="s">
        <v>606</v>
      </c>
      <c r="D59" s="1292"/>
      <c r="E59" s="1293"/>
      <c r="F59" s="135">
        <v>632</v>
      </c>
      <c r="G59" s="135">
        <v>752</v>
      </c>
      <c r="H59" s="136">
        <v>849</v>
      </c>
    </row>
    <row r="60" spans="2:8" ht="45.75" customHeight="1">
      <c r="B60" s="134"/>
      <c r="C60" s="1291" t="s">
        <v>607</v>
      </c>
      <c r="D60" s="1292"/>
      <c r="E60" s="1293"/>
      <c r="F60" s="135">
        <v>857</v>
      </c>
      <c r="G60" s="135">
        <v>863</v>
      </c>
      <c r="H60" s="136">
        <v>727</v>
      </c>
    </row>
    <row r="61" spans="2:8" ht="45.75" customHeight="1">
      <c r="B61" s="134"/>
      <c r="C61" s="1291" t="s">
        <v>608</v>
      </c>
      <c r="D61" s="1292"/>
      <c r="E61" s="1293"/>
      <c r="F61" s="135">
        <v>341</v>
      </c>
      <c r="G61" s="135">
        <v>341</v>
      </c>
      <c r="H61" s="136">
        <v>333</v>
      </c>
    </row>
    <row r="62" spans="2:8" ht="45.75" customHeight="1" thickBot="1">
      <c r="B62" s="137"/>
      <c r="C62" s="1294" t="s">
        <v>609</v>
      </c>
      <c r="D62" s="1295"/>
      <c r="E62" s="1296"/>
      <c r="F62" s="138">
        <v>218</v>
      </c>
      <c r="G62" s="138">
        <v>224</v>
      </c>
      <c r="H62" s="139">
        <v>231</v>
      </c>
    </row>
    <row r="63" spans="2:8" ht="52.5" customHeight="1" thickBot="1">
      <c r="B63" s="140"/>
      <c r="C63" s="1297" t="s">
        <v>51</v>
      </c>
      <c r="D63" s="1297"/>
      <c r="E63" s="1298"/>
      <c r="F63" s="141">
        <v>5868</v>
      </c>
      <c r="G63" s="141">
        <v>5214</v>
      </c>
      <c r="H63" s="142">
        <v>5357</v>
      </c>
    </row>
    <row r="64" spans="2:8" ht="15" customHeight="1"/>
    <row r="65" ht="0" hidden="1" customHeight="1"/>
    <row r="66" ht="0" hidden="1" customHeight="1"/>
  </sheetData>
  <sheetProtection algorithmName="SHA-512" hashValue="RclcMzmzr42/YFDoF0Vxr4HjHDY+euUpkIIIPw8dsJxbH3rNr3U+o1tU0d1pNyz9vttcLnJbCDqyeBT0T2vc9w==" saltValue="04//sU12g4fOBuedR9kc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c r="A1" s="422"/>
      <c r="B1" s="421"/>
      <c r="DD1" s="385"/>
      <c r="DE1" s="385"/>
    </row>
    <row r="2" spans="1:143" ht="25.5" customHeight="1">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627</v>
      </c>
    </row>
    <row r="11" spans="1:143" s="290" customFormat="1" ht="13.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627</v>
      </c>
    </row>
    <row r="13" spans="1:143" s="290" customFormat="1" ht="13.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c r="DD19" s="385"/>
      <c r="DE19" s="385"/>
    </row>
    <row r="20" spans="1:351" ht="13.5">
      <c r="DD20" s="385"/>
      <c r="DE20" s="385"/>
    </row>
    <row r="21" spans="1:351" ht="17.2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c r="B22" s="386"/>
      <c r="MM22" s="417"/>
    </row>
    <row r="23" spans="1:351" ht="13.5">
      <c r="B23" s="386"/>
    </row>
    <row r="24" spans="1:351" ht="13.5">
      <c r="B24" s="386"/>
    </row>
    <row r="25" spans="1:351" ht="13.5">
      <c r="B25" s="386"/>
    </row>
    <row r="26" spans="1:351" ht="13.5">
      <c r="B26" s="386"/>
    </row>
    <row r="27" spans="1:351" ht="13.5">
      <c r="B27" s="386"/>
    </row>
    <row r="28" spans="1:351" ht="13.5">
      <c r="B28" s="386"/>
    </row>
    <row r="29" spans="1:351" ht="13.5">
      <c r="B29" s="386"/>
    </row>
    <row r="30" spans="1:351" ht="13.5">
      <c r="B30" s="386"/>
    </row>
    <row r="31" spans="1:351" ht="13.5">
      <c r="B31" s="386"/>
    </row>
    <row r="32" spans="1:351" ht="13.5">
      <c r="B32" s="386"/>
    </row>
    <row r="33" spans="2:109" ht="13.5">
      <c r="B33" s="386"/>
    </row>
    <row r="34" spans="2:109" ht="13.5">
      <c r="B34" s="386"/>
    </row>
    <row r="35" spans="2:109" ht="13.5">
      <c r="B35" s="386"/>
    </row>
    <row r="36" spans="2:109" ht="13.5">
      <c r="B36" s="386"/>
    </row>
    <row r="37" spans="2:109" ht="13.5">
      <c r="B37" s="386"/>
    </row>
    <row r="38" spans="2:109" ht="13.5">
      <c r="B38" s="386"/>
    </row>
    <row r="39" spans="2:109" ht="13.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c r="B40" s="406"/>
      <c r="DD40" s="406"/>
      <c r="DE40" s="385"/>
    </row>
    <row r="41" spans="2:109" ht="17.25">
      <c r="B41" s="416" t="s">
        <v>626</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c r="B42" s="386"/>
      <c r="G42" s="402"/>
      <c r="I42" s="401"/>
      <c r="J42" s="401"/>
      <c r="K42" s="401"/>
      <c r="AM42" s="402"/>
      <c r="AN42" s="402" t="s">
        <v>623</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c r="B43" s="386"/>
      <c r="AN43" s="1305" t="s">
        <v>628</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5">
      <c r="B44" s="386"/>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5">
      <c r="B45" s="386"/>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5">
      <c r="B46" s="386"/>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5">
      <c r="B47" s="386"/>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c r="B49" s="386"/>
      <c r="AN49" s="385" t="s">
        <v>622</v>
      </c>
    </row>
    <row r="50" spans="1:109" ht="13.5">
      <c r="B50" s="386"/>
      <c r="G50" s="1314"/>
      <c r="H50" s="1314"/>
      <c r="I50" s="1314"/>
      <c r="J50" s="1314"/>
      <c r="K50" s="395"/>
      <c r="L50" s="395"/>
      <c r="M50" s="394"/>
      <c r="N50" s="394"/>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563</v>
      </c>
      <c r="BQ50" s="1318"/>
      <c r="BR50" s="1318"/>
      <c r="BS50" s="1318"/>
      <c r="BT50" s="1318"/>
      <c r="BU50" s="1318"/>
      <c r="BV50" s="1318"/>
      <c r="BW50" s="1318"/>
      <c r="BX50" s="1318" t="s">
        <v>564</v>
      </c>
      <c r="BY50" s="1318"/>
      <c r="BZ50" s="1318"/>
      <c r="CA50" s="1318"/>
      <c r="CB50" s="1318"/>
      <c r="CC50" s="1318"/>
      <c r="CD50" s="1318"/>
      <c r="CE50" s="1318"/>
      <c r="CF50" s="1318" t="s">
        <v>565</v>
      </c>
      <c r="CG50" s="1318"/>
      <c r="CH50" s="1318"/>
      <c r="CI50" s="1318"/>
      <c r="CJ50" s="1318"/>
      <c r="CK50" s="1318"/>
      <c r="CL50" s="1318"/>
      <c r="CM50" s="1318"/>
      <c r="CN50" s="1318" t="s">
        <v>566</v>
      </c>
      <c r="CO50" s="1318"/>
      <c r="CP50" s="1318"/>
      <c r="CQ50" s="1318"/>
      <c r="CR50" s="1318"/>
      <c r="CS50" s="1318"/>
      <c r="CT50" s="1318"/>
      <c r="CU50" s="1318"/>
      <c r="CV50" s="1318" t="s">
        <v>567</v>
      </c>
      <c r="CW50" s="1318"/>
      <c r="CX50" s="1318"/>
      <c r="CY50" s="1318"/>
      <c r="CZ50" s="1318"/>
      <c r="DA50" s="1318"/>
      <c r="DB50" s="1318"/>
      <c r="DC50" s="1318"/>
    </row>
    <row r="51" spans="1:109" ht="13.5" customHeight="1">
      <c r="B51" s="386"/>
      <c r="G51" s="1322"/>
      <c r="H51" s="1322"/>
      <c r="I51" s="1324"/>
      <c r="J51" s="1324"/>
      <c r="K51" s="1323"/>
      <c r="L51" s="1323"/>
      <c r="M51" s="1323"/>
      <c r="N51" s="1323"/>
      <c r="AM51" s="393"/>
      <c r="AN51" s="1319" t="s">
        <v>621</v>
      </c>
      <c r="AO51" s="1319"/>
      <c r="AP51" s="1319"/>
      <c r="AQ51" s="1319"/>
      <c r="AR51" s="1319"/>
      <c r="AS51" s="1319"/>
      <c r="AT51" s="1319"/>
      <c r="AU51" s="1319"/>
      <c r="AV51" s="1319"/>
      <c r="AW51" s="1319"/>
      <c r="AX51" s="1319"/>
      <c r="AY51" s="1319"/>
      <c r="AZ51" s="1319"/>
      <c r="BA51" s="1319"/>
      <c r="BB51" s="1319" t="s">
        <v>618</v>
      </c>
      <c r="BC51" s="1319"/>
      <c r="BD51" s="1319"/>
      <c r="BE51" s="1319"/>
      <c r="BF51" s="1319"/>
      <c r="BG51" s="1319"/>
      <c r="BH51" s="1319"/>
      <c r="BI51" s="1319"/>
      <c r="BJ51" s="1319"/>
      <c r="BK51" s="1319"/>
      <c r="BL51" s="1319"/>
      <c r="BM51" s="1319"/>
      <c r="BN51" s="1319"/>
      <c r="BO51" s="1319"/>
      <c r="BP51" s="1320"/>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row>
    <row r="52" spans="1:109" ht="13.5">
      <c r="B52" s="386"/>
      <c r="G52" s="1322"/>
      <c r="H52" s="1322"/>
      <c r="I52" s="1324"/>
      <c r="J52" s="1324"/>
      <c r="K52" s="1323"/>
      <c r="L52" s="1323"/>
      <c r="M52" s="1323"/>
      <c r="N52" s="1323"/>
      <c r="AM52" s="393"/>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ht="13.5">
      <c r="A53" s="401"/>
      <c r="B53" s="386"/>
      <c r="G53" s="1322"/>
      <c r="H53" s="1322"/>
      <c r="I53" s="1314"/>
      <c r="J53" s="1314"/>
      <c r="K53" s="1323"/>
      <c r="L53" s="1323"/>
      <c r="M53" s="1323"/>
      <c r="N53" s="1323"/>
      <c r="AM53" s="393"/>
      <c r="AN53" s="1319"/>
      <c r="AO53" s="1319"/>
      <c r="AP53" s="1319"/>
      <c r="AQ53" s="1319"/>
      <c r="AR53" s="1319"/>
      <c r="AS53" s="1319"/>
      <c r="AT53" s="1319"/>
      <c r="AU53" s="1319"/>
      <c r="AV53" s="1319"/>
      <c r="AW53" s="1319"/>
      <c r="AX53" s="1319"/>
      <c r="AY53" s="1319"/>
      <c r="AZ53" s="1319"/>
      <c r="BA53" s="1319"/>
      <c r="BB53" s="1319" t="s">
        <v>625</v>
      </c>
      <c r="BC53" s="1319"/>
      <c r="BD53" s="1319"/>
      <c r="BE53" s="1319"/>
      <c r="BF53" s="1319"/>
      <c r="BG53" s="1319"/>
      <c r="BH53" s="1319"/>
      <c r="BI53" s="1319"/>
      <c r="BJ53" s="1319"/>
      <c r="BK53" s="1319"/>
      <c r="BL53" s="1319"/>
      <c r="BM53" s="1319"/>
      <c r="BN53" s="1319"/>
      <c r="BO53" s="1319"/>
      <c r="BP53" s="1320"/>
      <c r="BQ53" s="1321"/>
      <c r="BR53" s="1321"/>
      <c r="BS53" s="1321"/>
      <c r="BT53" s="1321"/>
      <c r="BU53" s="1321"/>
      <c r="BV53" s="1321"/>
      <c r="BW53" s="1321"/>
      <c r="BX53" s="1321">
        <v>54.4</v>
      </c>
      <c r="BY53" s="1321"/>
      <c r="BZ53" s="1321"/>
      <c r="CA53" s="1321"/>
      <c r="CB53" s="1321"/>
      <c r="CC53" s="1321"/>
      <c r="CD53" s="1321"/>
      <c r="CE53" s="1321"/>
      <c r="CF53" s="1321">
        <v>57.1</v>
      </c>
      <c r="CG53" s="1321"/>
      <c r="CH53" s="1321"/>
      <c r="CI53" s="1321"/>
      <c r="CJ53" s="1321"/>
      <c r="CK53" s="1321"/>
      <c r="CL53" s="1321"/>
      <c r="CM53" s="1321"/>
      <c r="CN53" s="1321">
        <v>53.8</v>
      </c>
      <c r="CO53" s="1321"/>
      <c r="CP53" s="1321"/>
      <c r="CQ53" s="1321"/>
      <c r="CR53" s="1321"/>
      <c r="CS53" s="1321"/>
      <c r="CT53" s="1321"/>
      <c r="CU53" s="1321"/>
      <c r="CV53" s="1321">
        <v>57.9</v>
      </c>
      <c r="CW53" s="1321"/>
      <c r="CX53" s="1321"/>
      <c r="CY53" s="1321"/>
      <c r="CZ53" s="1321"/>
      <c r="DA53" s="1321"/>
      <c r="DB53" s="1321"/>
      <c r="DC53" s="1321"/>
    </row>
    <row r="54" spans="1:109" ht="13.5">
      <c r="A54" s="401"/>
      <c r="B54" s="386"/>
      <c r="G54" s="1322"/>
      <c r="H54" s="1322"/>
      <c r="I54" s="1314"/>
      <c r="J54" s="1314"/>
      <c r="K54" s="1323"/>
      <c r="L54" s="1323"/>
      <c r="M54" s="1323"/>
      <c r="N54" s="1323"/>
      <c r="AM54" s="393"/>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ht="13.5">
      <c r="A55" s="401"/>
      <c r="B55" s="386"/>
      <c r="G55" s="1314"/>
      <c r="H55" s="1314"/>
      <c r="I55" s="1314"/>
      <c r="J55" s="1314"/>
      <c r="K55" s="1323"/>
      <c r="L55" s="1323"/>
      <c r="M55" s="1323"/>
      <c r="N55" s="1323"/>
      <c r="AN55" s="1318" t="s">
        <v>619</v>
      </c>
      <c r="AO55" s="1318"/>
      <c r="AP55" s="1318"/>
      <c r="AQ55" s="1318"/>
      <c r="AR55" s="1318"/>
      <c r="AS55" s="1318"/>
      <c r="AT55" s="1318"/>
      <c r="AU55" s="1318"/>
      <c r="AV55" s="1318"/>
      <c r="AW55" s="1318"/>
      <c r="AX55" s="1318"/>
      <c r="AY55" s="1318"/>
      <c r="AZ55" s="1318"/>
      <c r="BA55" s="1318"/>
      <c r="BB55" s="1319" t="s">
        <v>620</v>
      </c>
      <c r="BC55" s="1319"/>
      <c r="BD55" s="1319"/>
      <c r="BE55" s="1319"/>
      <c r="BF55" s="1319"/>
      <c r="BG55" s="1319"/>
      <c r="BH55" s="1319"/>
      <c r="BI55" s="1319"/>
      <c r="BJ55" s="1319"/>
      <c r="BK55" s="1319"/>
      <c r="BL55" s="1319"/>
      <c r="BM55" s="1319"/>
      <c r="BN55" s="1319"/>
      <c r="BO55" s="1319"/>
      <c r="BP55" s="1320"/>
      <c r="BQ55" s="1321"/>
      <c r="BR55" s="1321"/>
      <c r="BS55" s="1321"/>
      <c r="BT55" s="1321"/>
      <c r="BU55" s="1321"/>
      <c r="BV55" s="1321"/>
      <c r="BW55" s="1321"/>
      <c r="BX55" s="1321">
        <v>58.9</v>
      </c>
      <c r="BY55" s="1321"/>
      <c r="BZ55" s="1321"/>
      <c r="CA55" s="1321"/>
      <c r="CB55" s="1321"/>
      <c r="CC55" s="1321"/>
      <c r="CD55" s="1321"/>
      <c r="CE55" s="1321"/>
      <c r="CF55" s="1321">
        <v>51.4</v>
      </c>
      <c r="CG55" s="1321"/>
      <c r="CH55" s="1321"/>
      <c r="CI55" s="1321"/>
      <c r="CJ55" s="1321"/>
      <c r="CK55" s="1321"/>
      <c r="CL55" s="1321"/>
      <c r="CM55" s="1321"/>
      <c r="CN55" s="1321">
        <v>46.8</v>
      </c>
      <c r="CO55" s="1321"/>
      <c r="CP55" s="1321"/>
      <c r="CQ55" s="1321"/>
      <c r="CR55" s="1321"/>
      <c r="CS55" s="1321"/>
      <c r="CT55" s="1321"/>
      <c r="CU55" s="1321"/>
      <c r="CV55" s="1321">
        <v>48.4</v>
      </c>
      <c r="CW55" s="1321"/>
      <c r="CX55" s="1321"/>
      <c r="CY55" s="1321"/>
      <c r="CZ55" s="1321"/>
      <c r="DA55" s="1321"/>
      <c r="DB55" s="1321"/>
      <c r="DC55" s="1321"/>
    </row>
    <row r="56" spans="1:109" ht="13.5">
      <c r="A56" s="401"/>
      <c r="B56" s="386"/>
      <c r="G56" s="1314"/>
      <c r="H56" s="1314"/>
      <c r="I56" s="1314"/>
      <c r="J56" s="1314"/>
      <c r="K56" s="1323"/>
      <c r="L56" s="1323"/>
      <c r="M56" s="1323"/>
      <c r="N56" s="1323"/>
      <c r="AN56" s="1318"/>
      <c r="AO56" s="1318"/>
      <c r="AP56" s="1318"/>
      <c r="AQ56" s="1318"/>
      <c r="AR56" s="1318"/>
      <c r="AS56" s="1318"/>
      <c r="AT56" s="1318"/>
      <c r="AU56" s="1318"/>
      <c r="AV56" s="1318"/>
      <c r="AW56" s="1318"/>
      <c r="AX56" s="1318"/>
      <c r="AY56" s="1318"/>
      <c r="AZ56" s="1318"/>
      <c r="BA56" s="1318"/>
      <c r="BB56" s="1319"/>
      <c r="BC56" s="1319"/>
      <c r="BD56" s="1319"/>
      <c r="BE56" s="1319"/>
      <c r="BF56" s="1319"/>
      <c r="BG56" s="1319"/>
      <c r="BH56" s="1319"/>
      <c r="BI56" s="1319"/>
      <c r="BJ56" s="1319"/>
      <c r="BK56" s="1319"/>
      <c r="BL56" s="1319"/>
      <c r="BM56" s="1319"/>
      <c r="BN56" s="1319"/>
      <c r="BO56" s="1319"/>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1" customFormat="1" ht="13.5">
      <c r="B57" s="407"/>
      <c r="G57" s="1314"/>
      <c r="H57" s="1314"/>
      <c r="I57" s="1325"/>
      <c r="J57" s="1325"/>
      <c r="K57" s="1323"/>
      <c r="L57" s="1323"/>
      <c r="M57" s="1323"/>
      <c r="N57" s="1323"/>
      <c r="AM57" s="385"/>
      <c r="AN57" s="1318"/>
      <c r="AO57" s="1318"/>
      <c r="AP57" s="1318"/>
      <c r="AQ57" s="1318"/>
      <c r="AR57" s="1318"/>
      <c r="AS57" s="1318"/>
      <c r="AT57" s="1318"/>
      <c r="AU57" s="1318"/>
      <c r="AV57" s="1318"/>
      <c r="AW57" s="1318"/>
      <c r="AX57" s="1318"/>
      <c r="AY57" s="1318"/>
      <c r="AZ57" s="1318"/>
      <c r="BA57" s="1318"/>
      <c r="BB57" s="1319" t="s">
        <v>625</v>
      </c>
      <c r="BC57" s="1319"/>
      <c r="BD57" s="1319"/>
      <c r="BE57" s="1319"/>
      <c r="BF57" s="1319"/>
      <c r="BG57" s="1319"/>
      <c r="BH57" s="1319"/>
      <c r="BI57" s="1319"/>
      <c r="BJ57" s="1319"/>
      <c r="BK57" s="1319"/>
      <c r="BL57" s="1319"/>
      <c r="BM57" s="1319"/>
      <c r="BN57" s="1319"/>
      <c r="BO57" s="1319"/>
      <c r="BP57" s="1320"/>
      <c r="BQ57" s="1321"/>
      <c r="BR57" s="1321"/>
      <c r="BS57" s="1321"/>
      <c r="BT57" s="1321"/>
      <c r="BU57" s="1321"/>
      <c r="BV57" s="1321"/>
      <c r="BW57" s="1321"/>
      <c r="BX57" s="1321">
        <v>55.6</v>
      </c>
      <c r="BY57" s="1321"/>
      <c r="BZ57" s="1321"/>
      <c r="CA57" s="1321"/>
      <c r="CB57" s="1321"/>
      <c r="CC57" s="1321"/>
      <c r="CD57" s="1321"/>
      <c r="CE57" s="1321"/>
      <c r="CF57" s="1321">
        <v>59.8</v>
      </c>
      <c r="CG57" s="1321"/>
      <c r="CH57" s="1321"/>
      <c r="CI57" s="1321"/>
      <c r="CJ57" s="1321"/>
      <c r="CK57" s="1321"/>
      <c r="CL57" s="1321"/>
      <c r="CM57" s="1321"/>
      <c r="CN57" s="1321">
        <v>61.4</v>
      </c>
      <c r="CO57" s="1321"/>
      <c r="CP57" s="1321"/>
      <c r="CQ57" s="1321"/>
      <c r="CR57" s="1321"/>
      <c r="CS57" s="1321"/>
      <c r="CT57" s="1321"/>
      <c r="CU57" s="1321"/>
      <c r="CV57" s="1321">
        <v>61.6</v>
      </c>
      <c r="CW57" s="1321"/>
      <c r="CX57" s="1321"/>
      <c r="CY57" s="1321"/>
      <c r="CZ57" s="1321"/>
      <c r="DA57" s="1321"/>
      <c r="DB57" s="1321"/>
      <c r="DC57" s="1321"/>
      <c r="DD57" s="412"/>
      <c r="DE57" s="407"/>
    </row>
    <row r="58" spans="1:109" s="401" customFormat="1" ht="13.5">
      <c r="A58" s="385"/>
      <c r="B58" s="407"/>
      <c r="G58" s="1314"/>
      <c r="H58" s="1314"/>
      <c r="I58" s="1325"/>
      <c r="J58" s="1325"/>
      <c r="K58" s="1323"/>
      <c r="L58" s="1323"/>
      <c r="M58" s="1323"/>
      <c r="N58" s="1323"/>
      <c r="AM58" s="385"/>
      <c r="AN58" s="1318"/>
      <c r="AO58" s="1318"/>
      <c r="AP58" s="1318"/>
      <c r="AQ58" s="1318"/>
      <c r="AR58" s="1318"/>
      <c r="AS58" s="1318"/>
      <c r="AT58" s="1318"/>
      <c r="AU58" s="1318"/>
      <c r="AV58" s="1318"/>
      <c r="AW58" s="1318"/>
      <c r="AX58" s="1318"/>
      <c r="AY58" s="1318"/>
      <c r="AZ58" s="1318"/>
      <c r="BA58" s="1318"/>
      <c r="BB58" s="1319"/>
      <c r="BC58" s="1319"/>
      <c r="BD58" s="1319"/>
      <c r="BE58" s="1319"/>
      <c r="BF58" s="1319"/>
      <c r="BG58" s="1319"/>
      <c r="BH58" s="1319"/>
      <c r="BI58" s="1319"/>
      <c r="BJ58" s="1319"/>
      <c r="BK58" s="1319"/>
      <c r="BL58" s="1319"/>
      <c r="BM58" s="1319"/>
      <c r="BN58" s="1319"/>
      <c r="BO58" s="1319"/>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12"/>
      <c r="DE58" s="407"/>
    </row>
    <row r="59" spans="1:109" s="401" customFormat="1" ht="13.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c r="B63" s="405" t="s">
        <v>624</v>
      </c>
    </row>
    <row r="64" spans="1:109" ht="13.5">
      <c r="B64" s="386"/>
      <c r="G64" s="402"/>
      <c r="I64" s="404"/>
      <c r="J64" s="404"/>
      <c r="K64" s="404"/>
      <c r="L64" s="404"/>
      <c r="M64" s="404"/>
      <c r="N64" s="403"/>
      <c r="AM64" s="402"/>
      <c r="AN64" s="402" t="s">
        <v>623</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c r="B65" s="386"/>
      <c r="AN65" s="1305" t="s">
        <v>629</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5">
      <c r="B66" s="386"/>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5">
      <c r="B67" s="386"/>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5">
      <c r="B68" s="386"/>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5">
      <c r="B69" s="386"/>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c r="B71" s="386"/>
      <c r="G71" s="396"/>
      <c r="I71" s="399"/>
      <c r="J71" s="398"/>
      <c r="K71" s="398"/>
      <c r="L71" s="397"/>
      <c r="M71" s="398"/>
      <c r="N71" s="397"/>
      <c r="AM71" s="396"/>
      <c r="AN71" s="385" t="s">
        <v>622</v>
      </c>
    </row>
    <row r="72" spans="2:107" ht="13.5">
      <c r="B72" s="386"/>
      <c r="G72" s="1314"/>
      <c r="H72" s="1314"/>
      <c r="I72" s="1314"/>
      <c r="J72" s="1314"/>
      <c r="K72" s="395"/>
      <c r="L72" s="395"/>
      <c r="M72" s="394"/>
      <c r="N72" s="394"/>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563</v>
      </c>
      <c r="BQ72" s="1318"/>
      <c r="BR72" s="1318"/>
      <c r="BS72" s="1318"/>
      <c r="BT72" s="1318"/>
      <c r="BU72" s="1318"/>
      <c r="BV72" s="1318"/>
      <c r="BW72" s="1318"/>
      <c r="BX72" s="1318" t="s">
        <v>564</v>
      </c>
      <c r="BY72" s="1318"/>
      <c r="BZ72" s="1318"/>
      <c r="CA72" s="1318"/>
      <c r="CB72" s="1318"/>
      <c r="CC72" s="1318"/>
      <c r="CD72" s="1318"/>
      <c r="CE72" s="1318"/>
      <c r="CF72" s="1318" t="s">
        <v>565</v>
      </c>
      <c r="CG72" s="1318"/>
      <c r="CH72" s="1318"/>
      <c r="CI72" s="1318"/>
      <c r="CJ72" s="1318"/>
      <c r="CK72" s="1318"/>
      <c r="CL72" s="1318"/>
      <c r="CM72" s="1318"/>
      <c r="CN72" s="1318" t="s">
        <v>566</v>
      </c>
      <c r="CO72" s="1318"/>
      <c r="CP72" s="1318"/>
      <c r="CQ72" s="1318"/>
      <c r="CR72" s="1318"/>
      <c r="CS72" s="1318"/>
      <c r="CT72" s="1318"/>
      <c r="CU72" s="1318"/>
      <c r="CV72" s="1318" t="s">
        <v>567</v>
      </c>
      <c r="CW72" s="1318"/>
      <c r="CX72" s="1318"/>
      <c r="CY72" s="1318"/>
      <c r="CZ72" s="1318"/>
      <c r="DA72" s="1318"/>
      <c r="DB72" s="1318"/>
      <c r="DC72" s="1318"/>
    </row>
    <row r="73" spans="2:107" ht="13.5">
      <c r="B73" s="386"/>
      <c r="G73" s="1322"/>
      <c r="H73" s="1322"/>
      <c r="I73" s="1322"/>
      <c r="J73" s="1322"/>
      <c r="K73" s="1326"/>
      <c r="L73" s="1326"/>
      <c r="M73" s="1326"/>
      <c r="N73" s="1326"/>
      <c r="AM73" s="393"/>
      <c r="AN73" s="1319" t="s">
        <v>621</v>
      </c>
      <c r="AO73" s="1319"/>
      <c r="AP73" s="1319"/>
      <c r="AQ73" s="1319"/>
      <c r="AR73" s="1319"/>
      <c r="AS73" s="1319"/>
      <c r="AT73" s="1319"/>
      <c r="AU73" s="1319"/>
      <c r="AV73" s="1319"/>
      <c r="AW73" s="1319"/>
      <c r="AX73" s="1319"/>
      <c r="AY73" s="1319"/>
      <c r="AZ73" s="1319"/>
      <c r="BA73" s="1319"/>
      <c r="BB73" s="1319" t="s">
        <v>620</v>
      </c>
      <c r="BC73" s="1319"/>
      <c r="BD73" s="1319"/>
      <c r="BE73" s="1319"/>
      <c r="BF73" s="1319"/>
      <c r="BG73" s="1319"/>
      <c r="BH73" s="1319"/>
      <c r="BI73" s="1319"/>
      <c r="BJ73" s="1319"/>
      <c r="BK73" s="1319"/>
      <c r="BL73" s="1319"/>
      <c r="BM73" s="1319"/>
      <c r="BN73" s="1319"/>
      <c r="BO73" s="1319"/>
      <c r="BP73" s="1321"/>
      <c r="BQ73" s="1321"/>
      <c r="BR73" s="1321"/>
      <c r="BS73" s="1321"/>
      <c r="BT73" s="1321"/>
      <c r="BU73" s="1321"/>
      <c r="BV73" s="1321"/>
      <c r="BW73" s="1321"/>
      <c r="BX73" s="1321"/>
      <c r="BY73" s="1321"/>
      <c r="BZ73" s="1321"/>
      <c r="CA73" s="1321"/>
      <c r="CB73" s="1321"/>
      <c r="CC73" s="1321"/>
      <c r="CD73" s="1321"/>
      <c r="CE73" s="1321"/>
      <c r="CF73" s="1321"/>
      <c r="CG73" s="1321"/>
      <c r="CH73" s="1321"/>
      <c r="CI73" s="1321"/>
      <c r="CJ73" s="1321"/>
      <c r="CK73" s="1321"/>
      <c r="CL73" s="1321"/>
      <c r="CM73" s="1321"/>
      <c r="CN73" s="1321"/>
      <c r="CO73" s="1321"/>
      <c r="CP73" s="1321"/>
      <c r="CQ73" s="1321"/>
      <c r="CR73" s="1321"/>
      <c r="CS73" s="1321"/>
      <c r="CT73" s="1321"/>
      <c r="CU73" s="1321"/>
      <c r="CV73" s="1321"/>
      <c r="CW73" s="1321"/>
      <c r="CX73" s="1321"/>
      <c r="CY73" s="1321"/>
      <c r="CZ73" s="1321"/>
      <c r="DA73" s="1321"/>
      <c r="DB73" s="1321"/>
      <c r="DC73" s="1321"/>
    </row>
    <row r="74" spans="2:107" ht="13.5">
      <c r="B74" s="386"/>
      <c r="G74" s="1322"/>
      <c r="H74" s="1322"/>
      <c r="I74" s="1322"/>
      <c r="J74" s="1322"/>
      <c r="K74" s="1326"/>
      <c r="L74" s="1326"/>
      <c r="M74" s="1326"/>
      <c r="N74" s="1326"/>
      <c r="AM74" s="393"/>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ht="13.5">
      <c r="B75" s="386"/>
      <c r="G75" s="1322"/>
      <c r="H75" s="1322"/>
      <c r="I75" s="1314"/>
      <c r="J75" s="1314"/>
      <c r="K75" s="1323"/>
      <c r="L75" s="1323"/>
      <c r="M75" s="1323"/>
      <c r="N75" s="1323"/>
      <c r="AM75" s="393"/>
      <c r="AN75" s="1319"/>
      <c r="AO75" s="1319"/>
      <c r="AP75" s="1319"/>
      <c r="AQ75" s="1319"/>
      <c r="AR75" s="1319"/>
      <c r="AS75" s="1319"/>
      <c r="AT75" s="1319"/>
      <c r="AU75" s="1319"/>
      <c r="AV75" s="1319"/>
      <c r="AW75" s="1319"/>
      <c r="AX75" s="1319"/>
      <c r="AY75" s="1319"/>
      <c r="AZ75" s="1319"/>
      <c r="BA75" s="1319"/>
      <c r="BB75" s="1319" t="s">
        <v>617</v>
      </c>
      <c r="BC75" s="1319"/>
      <c r="BD75" s="1319"/>
      <c r="BE75" s="1319"/>
      <c r="BF75" s="1319"/>
      <c r="BG75" s="1319"/>
      <c r="BH75" s="1319"/>
      <c r="BI75" s="1319"/>
      <c r="BJ75" s="1319"/>
      <c r="BK75" s="1319"/>
      <c r="BL75" s="1319"/>
      <c r="BM75" s="1319"/>
      <c r="BN75" s="1319"/>
      <c r="BO75" s="1319"/>
      <c r="BP75" s="1321">
        <v>8.4</v>
      </c>
      <c r="BQ75" s="1321"/>
      <c r="BR75" s="1321"/>
      <c r="BS75" s="1321"/>
      <c r="BT75" s="1321"/>
      <c r="BU75" s="1321"/>
      <c r="BV75" s="1321"/>
      <c r="BW75" s="1321"/>
      <c r="BX75" s="1321">
        <v>7</v>
      </c>
      <c r="BY75" s="1321"/>
      <c r="BZ75" s="1321"/>
      <c r="CA75" s="1321"/>
      <c r="CB75" s="1321"/>
      <c r="CC75" s="1321"/>
      <c r="CD75" s="1321"/>
      <c r="CE75" s="1321"/>
      <c r="CF75" s="1321">
        <v>6.5</v>
      </c>
      <c r="CG75" s="1321"/>
      <c r="CH75" s="1321"/>
      <c r="CI75" s="1321"/>
      <c r="CJ75" s="1321"/>
      <c r="CK75" s="1321"/>
      <c r="CL75" s="1321"/>
      <c r="CM75" s="1321"/>
      <c r="CN75" s="1321">
        <v>6.5</v>
      </c>
      <c r="CO75" s="1321"/>
      <c r="CP75" s="1321"/>
      <c r="CQ75" s="1321"/>
      <c r="CR75" s="1321"/>
      <c r="CS75" s="1321"/>
      <c r="CT75" s="1321"/>
      <c r="CU75" s="1321"/>
      <c r="CV75" s="1321">
        <v>7.2</v>
      </c>
      <c r="CW75" s="1321"/>
      <c r="CX75" s="1321"/>
      <c r="CY75" s="1321"/>
      <c r="CZ75" s="1321"/>
      <c r="DA75" s="1321"/>
      <c r="DB75" s="1321"/>
      <c r="DC75" s="1321"/>
    </row>
    <row r="76" spans="2:107" ht="13.5">
      <c r="B76" s="386"/>
      <c r="G76" s="1322"/>
      <c r="H76" s="1322"/>
      <c r="I76" s="1314"/>
      <c r="J76" s="1314"/>
      <c r="K76" s="1323"/>
      <c r="L76" s="1323"/>
      <c r="M76" s="1323"/>
      <c r="N76" s="1323"/>
      <c r="AM76" s="393"/>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ht="13.5">
      <c r="B77" s="386"/>
      <c r="G77" s="1314"/>
      <c r="H77" s="1314"/>
      <c r="I77" s="1314"/>
      <c r="J77" s="1314"/>
      <c r="K77" s="1326"/>
      <c r="L77" s="1326"/>
      <c r="M77" s="1326"/>
      <c r="N77" s="1326"/>
      <c r="AN77" s="1318" t="s">
        <v>619</v>
      </c>
      <c r="AO77" s="1318"/>
      <c r="AP77" s="1318"/>
      <c r="AQ77" s="1318"/>
      <c r="AR77" s="1318"/>
      <c r="AS77" s="1318"/>
      <c r="AT77" s="1318"/>
      <c r="AU77" s="1318"/>
      <c r="AV77" s="1318"/>
      <c r="AW77" s="1318"/>
      <c r="AX77" s="1318"/>
      <c r="AY77" s="1318"/>
      <c r="AZ77" s="1318"/>
      <c r="BA77" s="1318"/>
      <c r="BB77" s="1319" t="s">
        <v>618</v>
      </c>
      <c r="BC77" s="1319"/>
      <c r="BD77" s="1319"/>
      <c r="BE77" s="1319"/>
      <c r="BF77" s="1319"/>
      <c r="BG77" s="1319"/>
      <c r="BH77" s="1319"/>
      <c r="BI77" s="1319"/>
      <c r="BJ77" s="1319"/>
      <c r="BK77" s="1319"/>
      <c r="BL77" s="1319"/>
      <c r="BM77" s="1319"/>
      <c r="BN77" s="1319"/>
      <c r="BO77" s="1319"/>
      <c r="BP77" s="1321">
        <v>54</v>
      </c>
      <c r="BQ77" s="1321"/>
      <c r="BR77" s="1321"/>
      <c r="BS77" s="1321"/>
      <c r="BT77" s="1321"/>
      <c r="BU77" s="1321"/>
      <c r="BV77" s="1321"/>
      <c r="BW77" s="1321"/>
      <c r="BX77" s="1321">
        <v>58.9</v>
      </c>
      <c r="BY77" s="1321"/>
      <c r="BZ77" s="1321"/>
      <c r="CA77" s="1321"/>
      <c r="CB77" s="1321"/>
      <c r="CC77" s="1321"/>
      <c r="CD77" s="1321"/>
      <c r="CE77" s="1321"/>
      <c r="CF77" s="1321">
        <v>51.4</v>
      </c>
      <c r="CG77" s="1321"/>
      <c r="CH77" s="1321"/>
      <c r="CI77" s="1321"/>
      <c r="CJ77" s="1321"/>
      <c r="CK77" s="1321"/>
      <c r="CL77" s="1321"/>
      <c r="CM77" s="1321"/>
      <c r="CN77" s="1321">
        <v>46.8</v>
      </c>
      <c r="CO77" s="1321"/>
      <c r="CP77" s="1321"/>
      <c r="CQ77" s="1321"/>
      <c r="CR77" s="1321"/>
      <c r="CS77" s="1321"/>
      <c r="CT77" s="1321"/>
      <c r="CU77" s="1321"/>
      <c r="CV77" s="1321">
        <v>48.4</v>
      </c>
      <c r="CW77" s="1321"/>
      <c r="CX77" s="1321"/>
      <c r="CY77" s="1321"/>
      <c r="CZ77" s="1321"/>
      <c r="DA77" s="1321"/>
      <c r="DB77" s="1321"/>
      <c r="DC77" s="1321"/>
    </row>
    <row r="78" spans="2:107" ht="13.5">
      <c r="B78" s="386"/>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19"/>
      <c r="BC78" s="1319"/>
      <c r="BD78" s="1319"/>
      <c r="BE78" s="1319"/>
      <c r="BF78" s="1319"/>
      <c r="BG78" s="1319"/>
      <c r="BH78" s="1319"/>
      <c r="BI78" s="1319"/>
      <c r="BJ78" s="1319"/>
      <c r="BK78" s="1319"/>
      <c r="BL78" s="1319"/>
      <c r="BM78" s="1319"/>
      <c r="BN78" s="1319"/>
      <c r="BO78" s="1319"/>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ht="13.5">
      <c r="B79" s="386"/>
      <c r="G79" s="1314"/>
      <c r="H79" s="1314"/>
      <c r="I79" s="1325"/>
      <c r="J79" s="1325"/>
      <c r="K79" s="1327"/>
      <c r="L79" s="1327"/>
      <c r="M79" s="1327"/>
      <c r="N79" s="1327"/>
      <c r="AN79" s="1318"/>
      <c r="AO79" s="1318"/>
      <c r="AP79" s="1318"/>
      <c r="AQ79" s="1318"/>
      <c r="AR79" s="1318"/>
      <c r="AS79" s="1318"/>
      <c r="AT79" s="1318"/>
      <c r="AU79" s="1318"/>
      <c r="AV79" s="1318"/>
      <c r="AW79" s="1318"/>
      <c r="AX79" s="1318"/>
      <c r="AY79" s="1318"/>
      <c r="AZ79" s="1318"/>
      <c r="BA79" s="1318"/>
      <c r="BB79" s="1319" t="s">
        <v>617</v>
      </c>
      <c r="BC79" s="1319"/>
      <c r="BD79" s="1319"/>
      <c r="BE79" s="1319"/>
      <c r="BF79" s="1319"/>
      <c r="BG79" s="1319"/>
      <c r="BH79" s="1319"/>
      <c r="BI79" s="1319"/>
      <c r="BJ79" s="1319"/>
      <c r="BK79" s="1319"/>
      <c r="BL79" s="1319"/>
      <c r="BM79" s="1319"/>
      <c r="BN79" s="1319"/>
      <c r="BO79" s="1319"/>
      <c r="BP79" s="1321">
        <v>11.5</v>
      </c>
      <c r="BQ79" s="1321"/>
      <c r="BR79" s="1321"/>
      <c r="BS79" s="1321"/>
      <c r="BT79" s="1321"/>
      <c r="BU79" s="1321"/>
      <c r="BV79" s="1321"/>
      <c r="BW79" s="1321"/>
      <c r="BX79" s="1321">
        <v>10.8</v>
      </c>
      <c r="BY79" s="1321"/>
      <c r="BZ79" s="1321"/>
      <c r="CA79" s="1321"/>
      <c r="CB79" s="1321"/>
      <c r="CC79" s="1321"/>
      <c r="CD79" s="1321"/>
      <c r="CE79" s="1321"/>
      <c r="CF79" s="1321">
        <v>10.199999999999999</v>
      </c>
      <c r="CG79" s="1321"/>
      <c r="CH79" s="1321"/>
      <c r="CI79" s="1321"/>
      <c r="CJ79" s="1321"/>
      <c r="CK79" s="1321"/>
      <c r="CL79" s="1321"/>
      <c r="CM79" s="1321"/>
      <c r="CN79" s="1321">
        <v>9.9</v>
      </c>
      <c r="CO79" s="1321"/>
      <c r="CP79" s="1321"/>
      <c r="CQ79" s="1321"/>
      <c r="CR79" s="1321"/>
      <c r="CS79" s="1321"/>
      <c r="CT79" s="1321"/>
      <c r="CU79" s="1321"/>
      <c r="CV79" s="1321">
        <v>9.9</v>
      </c>
      <c r="CW79" s="1321"/>
      <c r="CX79" s="1321"/>
      <c r="CY79" s="1321"/>
      <c r="CZ79" s="1321"/>
      <c r="DA79" s="1321"/>
      <c r="DB79" s="1321"/>
      <c r="DC79" s="1321"/>
    </row>
    <row r="80" spans="2:107" ht="13.5">
      <c r="B80" s="386"/>
      <c r="G80" s="1314"/>
      <c r="H80" s="1314"/>
      <c r="I80" s="1325"/>
      <c r="J80" s="1325"/>
      <c r="K80" s="1327"/>
      <c r="L80" s="1327"/>
      <c r="M80" s="1327"/>
      <c r="N80" s="1327"/>
      <c r="AN80" s="1318"/>
      <c r="AO80" s="1318"/>
      <c r="AP80" s="1318"/>
      <c r="AQ80" s="1318"/>
      <c r="AR80" s="1318"/>
      <c r="AS80" s="1318"/>
      <c r="AT80" s="1318"/>
      <c r="AU80" s="1318"/>
      <c r="AV80" s="1318"/>
      <c r="AW80" s="1318"/>
      <c r="AX80" s="1318"/>
      <c r="AY80" s="1318"/>
      <c r="AZ80" s="1318"/>
      <c r="BA80" s="1318"/>
      <c r="BB80" s="1319"/>
      <c r="BC80" s="1319"/>
      <c r="BD80" s="1319"/>
      <c r="BE80" s="1319"/>
      <c r="BF80" s="1319"/>
      <c r="BG80" s="1319"/>
      <c r="BH80" s="1319"/>
      <c r="BI80" s="1319"/>
      <c r="BJ80" s="1319"/>
      <c r="BK80" s="1319"/>
      <c r="BL80" s="1319"/>
      <c r="BM80" s="1319"/>
      <c r="BN80" s="1319"/>
      <c r="BO80" s="1319"/>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ht="13.5">
      <c r="B81" s="386"/>
    </row>
    <row r="82" spans="2:109" ht="17.2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c r="DD84" s="385"/>
      <c r="DE84" s="385"/>
    </row>
    <row r="85" spans="2:109" ht="13.5">
      <c r="DD85" s="385"/>
      <c r="DE85" s="385"/>
    </row>
    <row r="86" spans="2:109" ht="13.5" hidden="1">
      <c r="DD86" s="385"/>
      <c r="DE86" s="385"/>
    </row>
    <row r="87" spans="2:109" ht="13.5" hidden="1">
      <c r="K87" s="388"/>
      <c r="AQ87" s="388"/>
      <c r="BC87" s="388"/>
      <c r="BO87" s="388"/>
      <c r="CA87" s="388"/>
      <c r="CM87" s="388"/>
      <c r="CY87" s="388"/>
      <c r="DD87" s="385"/>
      <c r="DE87" s="385"/>
    </row>
    <row r="88" spans="2:109" ht="13.5" hidden="1">
      <c r="DD88" s="385"/>
      <c r="DE88" s="385"/>
    </row>
    <row r="89" spans="2:109" ht="13.5" hidden="1">
      <c r="DD89" s="385"/>
      <c r="DE89" s="385"/>
    </row>
    <row r="90" spans="2:109" ht="13.5" hidden="1">
      <c r="DD90" s="385"/>
      <c r="DE90" s="385"/>
    </row>
    <row r="91" spans="2:109" ht="13.5" hidden="1">
      <c r="DD91" s="385"/>
      <c r="DE91" s="385"/>
    </row>
    <row r="92" spans="2:109" ht="13.5" hidden="1" customHeight="1">
      <c r="DD92" s="385"/>
      <c r="DE92" s="385"/>
    </row>
    <row r="93" spans="2:109" ht="13.5" hidden="1" customHeight="1">
      <c r="DD93" s="385"/>
      <c r="DE93" s="385"/>
    </row>
    <row r="94" spans="2:109" ht="13.5" hidden="1" customHeight="1">
      <c r="DD94" s="385"/>
      <c r="DE94" s="385"/>
    </row>
    <row r="95" spans="2:109" ht="13.5" hidden="1" customHeight="1">
      <c r="DD95" s="385"/>
      <c r="DE95" s="385"/>
    </row>
    <row r="96" spans="2:109" ht="13.5" hidden="1" customHeight="1">
      <c r="DD96" s="385"/>
      <c r="DE96" s="385"/>
    </row>
    <row r="97" spans="108:109" ht="13.5" hidden="1" customHeight="1">
      <c r="DD97" s="385"/>
      <c r="DE97" s="385"/>
    </row>
    <row r="98" spans="108:109" ht="13.5" hidden="1" customHeight="1">
      <c r="DD98" s="385"/>
      <c r="DE98" s="385"/>
    </row>
    <row r="99" spans="108:109" ht="13.5" hidden="1" customHeight="1">
      <c r="DD99" s="385"/>
      <c r="DE99" s="385"/>
    </row>
    <row r="100" spans="108:109" ht="13.5" hidden="1" customHeight="1">
      <c r="DD100" s="385"/>
      <c r="DE100" s="385"/>
    </row>
    <row r="101" spans="108:109" ht="13.5" hidden="1" customHeight="1">
      <c r="DD101" s="385"/>
      <c r="DE101" s="385"/>
    </row>
    <row r="102" spans="108:109" ht="13.5" hidden="1" customHeight="1">
      <c r="DD102" s="385"/>
      <c r="DE102" s="385"/>
    </row>
    <row r="103" spans="108:109" ht="13.5" hidden="1" customHeight="1">
      <c r="DD103" s="385"/>
      <c r="DE103" s="385"/>
    </row>
    <row r="104" spans="108:109" ht="13.5" hidden="1" customHeight="1">
      <c r="DD104" s="385"/>
      <c r="DE104" s="385"/>
    </row>
    <row r="105" spans="108:109" ht="13.5" hidden="1" customHeight="1">
      <c r="DD105" s="385"/>
      <c r="DE105" s="385"/>
    </row>
    <row r="106" spans="108:109" ht="13.5" hidden="1" customHeight="1">
      <c r="DD106" s="385"/>
      <c r="DE106" s="385"/>
    </row>
    <row r="107" spans="108:109" ht="13.5" hidden="1" customHeight="1">
      <c r="DD107" s="385"/>
      <c r="DE107" s="385"/>
    </row>
    <row r="108" spans="108:109" ht="13.5" hidden="1" customHeight="1">
      <c r="DD108" s="385"/>
      <c r="DE108" s="385"/>
    </row>
    <row r="109" spans="108:109" ht="13.5" hidden="1" customHeight="1">
      <c r="DD109" s="385"/>
      <c r="DE109" s="385"/>
    </row>
    <row r="110" spans="108:109" ht="13.5" hidden="1" customHeight="1">
      <c r="DD110" s="385"/>
      <c r="DE110" s="385"/>
    </row>
    <row r="111" spans="108:109" ht="13.5" hidden="1" customHeight="1">
      <c r="DD111" s="385"/>
      <c r="DE111" s="385"/>
    </row>
    <row r="112" spans="108:109" ht="13.5" hidden="1" customHeight="1">
      <c r="DD112" s="385"/>
      <c r="DE112" s="385"/>
    </row>
    <row r="113" spans="108:109" ht="13.5" hidden="1" customHeight="1">
      <c r="DD113" s="385"/>
      <c r="DE113" s="385"/>
    </row>
    <row r="114" spans="108:109" ht="13.5" hidden="1" customHeight="1">
      <c r="DD114" s="385"/>
      <c r="DE114" s="385"/>
    </row>
    <row r="115" spans="108:109" ht="13.5" hidden="1" customHeight="1">
      <c r="DD115" s="385"/>
      <c r="DE115" s="385"/>
    </row>
    <row r="116" spans="108:109" ht="13.5" hidden="1" customHeight="1">
      <c r="DD116" s="385"/>
      <c r="DE116" s="385"/>
    </row>
    <row r="117" spans="108:109" ht="13.5" hidden="1" customHeight="1">
      <c r="DD117" s="385"/>
      <c r="DE117" s="385"/>
    </row>
    <row r="118" spans="108:109" ht="13.5" hidden="1" customHeight="1">
      <c r="DD118" s="385"/>
      <c r="DE118" s="385"/>
    </row>
    <row r="119" spans="108:109" ht="13.5" hidden="1" customHeight="1">
      <c r="DD119" s="385"/>
      <c r="DE119" s="385"/>
    </row>
    <row r="120" spans="108:109" ht="13.5" hidden="1" customHeight="1">
      <c r="DD120" s="385"/>
      <c r="DE120" s="385"/>
    </row>
    <row r="121" spans="108:109" ht="13.5" hidden="1" customHeight="1">
      <c r="DD121" s="385"/>
      <c r="DE121" s="385"/>
    </row>
    <row r="122" spans="108:109" ht="13.5" hidden="1" customHeight="1">
      <c r="DD122" s="385"/>
      <c r="DE122" s="385"/>
    </row>
    <row r="123" spans="108:109" ht="13.5" hidden="1" customHeight="1">
      <c r="DD123" s="385"/>
      <c r="DE123" s="385"/>
    </row>
    <row r="124" spans="108:109" ht="13.5" hidden="1" customHeight="1">
      <c r="DD124" s="385"/>
      <c r="DE124" s="385"/>
    </row>
    <row r="125" spans="108:109" ht="13.5" hidden="1" customHeight="1">
      <c r="DD125" s="385"/>
      <c r="DE125" s="385"/>
    </row>
    <row r="126" spans="108:109" ht="13.5" hidden="1" customHeight="1">
      <c r="DD126" s="385"/>
      <c r="DE126" s="385"/>
    </row>
    <row r="127" spans="108:109" ht="13.5" hidden="1" customHeight="1">
      <c r="DD127" s="385"/>
      <c r="DE127" s="385"/>
    </row>
    <row r="128" spans="108:109" ht="13.5" hidden="1" customHeight="1">
      <c r="DD128" s="385"/>
      <c r="DE128" s="385"/>
    </row>
    <row r="129" spans="108:109" ht="13.5" hidden="1" customHeight="1">
      <c r="DD129" s="385"/>
      <c r="DE129" s="385"/>
    </row>
    <row r="130" spans="108:109" ht="13.5" hidden="1" customHeight="1">
      <c r="DD130" s="385"/>
      <c r="DE130" s="385"/>
    </row>
    <row r="131" spans="108:109" ht="13.5" hidden="1" customHeight="1">
      <c r="DD131" s="385"/>
      <c r="DE131" s="385"/>
    </row>
    <row r="132" spans="108:109" ht="13.5" hidden="1" customHeight="1">
      <c r="DD132" s="385"/>
      <c r="DE132" s="385"/>
    </row>
    <row r="133" spans="108:109" ht="13.5" hidden="1" customHeight="1">
      <c r="DD133" s="385"/>
      <c r="DE133" s="385"/>
    </row>
    <row r="134" spans="108:109" ht="13.5" hidden="1" customHeight="1">
      <c r="DD134" s="385"/>
      <c r="DE134" s="385"/>
    </row>
    <row r="135" spans="108:109" ht="13.5" hidden="1" customHeight="1">
      <c r="DD135" s="385"/>
      <c r="DE135" s="385"/>
    </row>
    <row r="136" spans="108:109" ht="13.5" hidden="1" customHeight="1">
      <c r="DD136" s="385"/>
      <c r="DE136" s="385"/>
    </row>
    <row r="137" spans="108:109" ht="13.5" hidden="1" customHeight="1">
      <c r="DD137" s="385"/>
      <c r="DE137" s="385"/>
    </row>
    <row r="138" spans="108:109" ht="13.5" hidden="1" customHeight="1">
      <c r="DD138" s="385"/>
      <c r="DE138" s="385"/>
    </row>
    <row r="139" spans="108:109" ht="13.5" hidden="1" customHeight="1">
      <c r="DD139" s="385"/>
      <c r="DE139" s="385"/>
    </row>
    <row r="140" spans="108:109" ht="13.5" hidden="1" customHeight="1">
      <c r="DD140" s="385"/>
      <c r="DE140" s="385"/>
    </row>
    <row r="141" spans="108:109" ht="13.5" hidden="1" customHeight="1">
      <c r="DD141" s="385"/>
      <c r="DE141" s="385"/>
    </row>
    <row r="142" spans="108:109" ht="13.5" hidden="1" customHeight="1">
      <c r="DD142" s="385"/>
      <c r="DE142" s="385"/>
    </row>
    <row r="143" spans="108:109" ht="13.5" hidden="1" customHeight="1">
      <c r="DD143" s="385"/>
      <c r="DE143" s="385"/>
    </row>
    <row r="144" spans="108:109" ht="13.5" hidden="1" customHeight="1">
      <c r="DD144" s="385"/>
      <c r="DE144" s="385"/>
    </row>
    <row r="145" spans="108:109" ht="13.5" hidden="1" customHeight="1">
      <c r="DD145" s="385"/>
      <c r="DE145" s="385"/>
    </row>
    <row r="146" spans="108:109" ht="13.5" hidden="1" customHeight="1">
      <c r="DD146" s="385"/>
      <c r="DE146" s="385"/>
    </row>
    <row r="147" spans="108:109" ht="13.5" hidden="1" customHeight="1">
      <c r="DD147" s="385"/>
      <c r="DE147" s="385"/>
    </row>
    <row r="148" spans="108:109" ht="13.5" hidden="1" customHeight="1">
      <c r="DD148" s="385"/>
      <c r="DE148" s="385"/>
    </row>
    <row r="149" spans="108:109" ht="13.5" hidden="1" customHeight="1">
      <c r="DD149" s="385"/>
      <c r="DE149" s="385"/>
    </row>
    <row r="150" spans="108:109" ht="13.5" hidden="1" customHeight="1">
      <c r="DD150" s="385"/>
      <c r="DE150" s="385"/>
    </row>
    <row r="151" spans="108:109" ht="13.5" hidden="1" customHeight="1">
      <c r="DD151" s="385"/>
      <c r="DE151" s="385"/>
    </row>
    <row r="152" spans="108:109" ht="13.5" hidden="1" customHeight="1">
      <c r="DD152" s="385"/>
      <c r="DE152" s="385"/>
    </row>
    <row r="153" spans="108:109" ht="13.5" hidden="1" customHeight="1">
      <c r="DD153" s="385"/>
      <c r="DE153" s="385"/>
    </row>
    <row r="154" spans="108:109" ht="13.5" hidden="1" customHeight="1">
      <c r="DD154" s="385"/>
      <c r="DE154" s="385"/>
    </row>
    <row r="155" spans="108:109" ht="13.5" hidden="1" customHeight="1">
      <c r="DD155" s="385"/>
      <c r="DE155" s="385"/>
    </row>
    <row r="156" spans="108:109" ht="13.5" hidden="1" customHeight="1">
      <c r="DD156" s="385"/>
      <c r="DE156" s="385"/>
    </row>
    <row r="157" spans="108:109" ht="13.5" hidden="1" customHeight="1">
      <c r="DD157" s="385"/>
      <c r="DE157" s="385"/>
    </row>
    <row r="158" spans="108:109" ht="13.5" hidden="1" customHeight="1">
      <c r="DD158" s="385"/>
      <c r="DE158" s="385"/>
    </row>
    <row r="159" spans="108:109" ht="13.5" hidden="1" customHeight="1">
      <c r="DD159" s="385"/>
      <c r="DE159" s="385"/>
    </row>
    <row r="160" spans="108:109" ht="13.5" hidden="1" customHeight="1">
      <c r="DD160" s="385"/>
      <c r="DE160" s="38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kdIbk0NQNbI0TagQ6tsu9mfylI964qIvhwgzxtTufTEQCd4VN2DPuLEehi+jeed1zm9QKkGUJGSobtIPRyubA==" saltValue="Wuwh9EAyst4jdWFqWuOMTA=="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GbfAhs6cSK9wOOjWmNHOnx9xjc4yG9AaPFlwXkjS/B6vi5wAg4qKAP0R/fw/CXGFESKEBm2PLBYSZC78BtKlg==" saltValue="/IbAHXJRrc/GT7Zy46z0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NvQ4ZSNSPgf6k3t6xS5JhJJq9JTgv2V8HJ+3dHtMHYfDsM4d1n3Tq6sAXeA9LJXnmaUvRj8kxEu7/Aogc16kw==" saltValue="ZyJfK0whvIKimlsjDvOWy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560</v>
      </c>
      <c r="G2" s="156"/>
      <c r="H2" s="157"/>
    </row>
    <row r="3" spans="1:8">
      <c r="A3" s="153" t="s">
        <v>553</v>
      </c>
      <c r="B3" s="158"/>
      <c r="C3" s="159"/>
      <c r="D3" s="160">
        <v>154688</v>
      </c>
      <c r="E3" s="161"/>
      <c r="F3" s="162">
        <v>132212</v>
      </c>
      <c r="G3" s="163"/>
      <c r="H3" s="164"/>
    </row>
    <row r="4" spans="1:8">
      <c r="A4" s="165"/>
      <c r="B4" s="166"/>
      <c r="C4" s="167"/>
      <c r="D4" s="168">
        <v>75663</v>
      </c>
      <c r="E4" s="169"/>
      <c r="F4" s="170">
        <v>67114</v>
      </c>
      <c r="G4" s="171"/>
      <c r="H4" s="172"/>
    </row>
    <row r="5" spans="1:8">
      <c r="A5" s="153" t="s">
        <v>555</v>
      </c>
      <c r="B5" s="158"/>
      <c r="C5" s="159"/>
      <c r="D5" s="160">
        <v>158168</v>
      </c>
      <c r="E5" s="161"/>
      <c r="F5" s="162">
        <v>93741</v>
      </c>
      <c r="G5" s="163"/>
      <c r="H5" s="164"/>
    </row>
    <row r="6" spans="1:8">
      <c r="A6" s="165"/>
      <c r="B6" s="166"/>
      <c r="C6" s="167"/>
      <c r="D6" s="168">
        <v>94926</v>
      </c>
      <c r="E6" s="169"/>
      <c r="F6" s="170">
        <v>46285</v>
      </c>
      <c r="G6" s="171"/>
      <c r="H6" s="172"/>
    </row>
    <row r="7" spans="1:8">
      <c r="A7" s="153" t="s">
        <v>556</v>
      </c>
      <c r="B7" s="158"/>
      <c r="C7" s="159"/>
      <c r="D7" s="160">
        <v>333175</v>
      </c>
      <c r="E7" s="161"/>
      <c r="F7" s="162">
        <v>107537</v>
      </c>
      <c r="G7" s="163"/>
      <c r="H7" s="164"/>
    </row>
    <row r="8" spans="1:8">
      <c r="A8" s="165"/>
      <c r="B8" s="166"/>
      <c r="C8" s="167"/>
      <c r="D8" s="168">
        <v>211677</v>
      </c>
      <c r="E8" s="169"/>
      <c r="F8" s="170">
        <v>57923</v>
      </c>
      <c r="G8" s="171"/>
      <c r="H8" s="172"/>
    </row>
    <row r="9" spans="1:8">
      <c r="A9" s="153" t="s">
        <v>557</v>
      </c>
      <c r="B9" s="158"/>
      <c r="C9" s="159"/>
      <c r="D9" s="160">
        <v>354032</v>
      </c>
      <c r="E9" s="161"/>
      <c r="F9" s="162">
        <v>113913</v>
      </c>
      <c r="G9" s="163"/>
      <c r="H9" s="164"/>
    </row>
    <row r="10" spans="1:8">
      <c r="A10" s="165"/>
      <c r="B10" s="166"/>
      <c r="C10" s="167"/>
      <c r="D10" s="168">
        <v>224240</v>
      </c>
      <c r="E10" s="169"/>
      <c r="F10" s="170">
        <v>53160</v>
      </c>
      <c r="G10" s="171"/>
      <c r="H10" s="172"/>
    </row>
    <row r="11" spans="1:8">
      <c r="A11" s="153" t="s">
        <v>558</v>
      </c>
      <c r="B11" s="158"/>
      <c r="C11" s="159"/>
      <c r="D11" s="160">
        <v>148227</v>
      </c>
      <c r="E11" s="161"/>
      <c r="F11" s="162">
        <v>115050</v>
      </c>
      <c r="G11" s="163"/>
      <c r="H11" s="164"/>
    </row>
    <row r="12" spans="1:8">
      <c r="A12" s="165"/>
      <c r="B12" s="166"/>
      <c r="C12" s="173"/>
      <c r="D12" s="168">
        <v>62275</v>
      </c>
      <c r="E12" s="169"/>
      <c r="F12" s="170">
        <v>53792</v>
      </c>
      <c r="G12" s="171"/>
      <c r="H12" s="172"/>
    </row>
    <row r="13" spans="1:8">
      <c r="A13" s="153"/>
      <c r="B13" s="158"/>
      <c r="C13" s="174"/>
      <c r="D13" s="175">
        <v>229658</v>
      </c>
      <c r="E13" s="176"/>
      <c r="F13" s="177">
        <v>112491</v>
      </c>
      <c r="G13" s="178"/>
      <c r="H13" s="164"/>
    </row>
    <row r="14" spans="1:8">
      <c r="A14" s="165"/>
      <c r="B14" s="166"/>
      <c r="C14" s="167"/>
      <c r="D14" s="168">
        <v>133756</v>
      </c>
      <c r="E14" s="169"/>
      <c r="F14" s="170">
        <v>55655</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7.31</v>
      </c>
      <c r="C19" s="179">
        <f>ROUND(VALUE(SUBSTITUTE(実質収支比率等に係る経年分析!G$48,"▲","-")),2)</f>
        <v>5.61</v>
      </c>
      <c r="D19" s="179">
        <f>ROUND(VALUE(SUBSTITUTE(実質収支比率等に係る経年分析!H$48,"▲","-")),2)</f>
        <v>2.8</v>
      </c>
      <c r="E19" s="179">
        <f>ROUND(VALUE(SUBSTITUTE(実質収支比率等に係る経年分析!I$48,"▲","-")),2)</f>
        <v>2.2200000000000002</v>
      </c>
      <c r="F19" s="179">
        <f>ROUND(VALUE(SUBSTITUTE(実質収支比率等に係る経年分析!J$48,"▲","-")),2)</f>
        <v>0.89</v>
      </c>
    </row>
    <row r="20" spans="1:11">
      <c r="A20" s="179" t="s">
        <v>55</v>
      </c>
      <c r="B20" s="179">
        <f>ROUND(VALUE(SUBSTITUTE(実質収支比率等に係る経年分析!F$47,"▲","-")),2)</f>
        <v>17.96</v>
      </c>
      <c r="C20" s="179">
        <f>ROUND(VALUE(SUBSTITUTE(実質収支比率等に係る経年分析!G$47,"▲","-")),2)</f>
        <v>20.52</v>
      </c>
      <c r="D20" s="179">
        <f>ROUND(VALUE(SUBSTITUTE(実質収支比率等に係る経年分析!H$47,"▲","-")),2)</f>
        <v>25.34</v>
      </c>
      <c r="E20" s="179">
        <f>ROUND(VALUE(SUBSTITUTE(実質収支比率等に係る経年分析!I$47,"▲","-")),2)</f>
        <v>16.7</v>
      </c>
      <c r="F20" s="179">
        <f>ROUND(VALUE(SUBSTITUTE(実質収支比率等に係る経年分析!J$47,"▲","-")),2)</f>
        <v>16.96</v>
      </c>
    </row>
    <row r="21" spans="1:11">
      <c r="A21" s="179" t="s">
        <v>56</v>
      </c>
      <c r="B21" s="179">
        <f>IF(ISNUMBER(VALUE(SUBSTITUTE(実質収支比率等に係る経年分析!F$49,"▲","-"))),ROUND(VALUE(SUBSTITUTE(実質収支比率等に係る経年分析!F$49,"▲","-")),2),NA())</f>
        <v>7.11</v>
      </c>
      <c r="C21" s="179">
        <f>IF(ISNUMBER(VALUE(SUBSTITUTE(実質収支比率等に係る経年分析!G$49,"▲","-"))),ROUND(VALUE(SUBSTITUTE(実質収支比率等に係る経年分析!G$49,"▲","-")),2),NA())</f>
        <v>-1.2</v>
      </c>
      <c r="D21" s="179">
        <f>IF(ISNUMBER(VALUE(SUBSTITUTE(実質収支比率等に係る経年分析!H$49,"▲","-"))),ROUND(VALUE(SUBSTITUTE(実質収支比率等に係る経年分析!H$49,"▲","-")),2),NA())</f>
        <v>-3.01</v>
      </c>
      <c r="E21" s="179">
        <f>IF(ISNUMBER(VALUE(SUBSTITUTE(実質収支比率等に係る経年分析!I$49,"▲","-"))),ROUND(VALUE(SUBSTITUTE(実質収支比率等に係る経年分析!I$49,"▲","-")),2),NA())</f>
        <v>9.9</v>
      </c>
      <c r="F21" s="179">
        <f>IF(ISNUMBER(VALUE(SUBSTITUTE(実質収支比率等に係る経年分析!J$49,"▲","-"))),ROUND(VALUE(SUBSTITUTE(実質収支比率等に係る経年分析!J$49,"▲","-")),2),NA())</f>
        <v>-1.32</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黒潮町農業集落排水事業特別会計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c r="A30" s="180" t="str">
        <f>IF(連結実質赤字比率に係る赤字・黒字の構成分析!C$40="",NA(),連結実質赤字比率に係る赤字・黒字の構成分析!C$40)</f>
        <v>黒潮町住宅新築資金等貸付事業特別会計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0.08</v>
      </c>
    </row>
    <row r="31" spans="1:11">
      <c r="A31" s="180" t="str">
        <f>IF(連結実質赤字比率に係る赤字・黒字の構成分析!C$39="",NA(),連結実質赤字比率に係る赤字・黒字の構成分析!C$39)</f>
        <v>黒潮町後期高齢者医療保険事業特別会計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v>
      </c>
    </row>
    <row r="32" spans="1:11">
      <c r="A32" s="180" t="str">
        <f>IF(連結実質赤字比率に係る赤字・黒字の構成分析!C$38="",NA(),連結実質赤字比率に係る赤字・黒字の構成分析!C$38)</f>
        <v>黒潮町宮川奨学資金特別会計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0.26</v>
      </c>
    </row>
    <row r="33" spans="1:16">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7.21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5.59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2.78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2.09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0.54</v>
      </c>
    </row>
    <row r="34" spans="1:16">
      <c r="A34" s="180" t="str">
        <f>IF(連結実質赤字比率に係る赤字・黒字の構成分析!C$36="",NA(),連結実質赤字比率に係る赤字・黒字の構成分析!C$36)</f>
        <v>黒潮町国民健康保険事業特別会計</v>
      </c>
      <c r="B34" s="180">
        <f>IF(ROUND(VALUE(SUBSTITUTE(連結実質赤字比率に係る赤字・黒字の構成分析!F$36,"▲", "-")), 2) &lt; 0, ABS(ROUND(VALUE(SUBSTITUTE(連結実質赤字比率に係る赤字・黒字の構成分析!F$36,"▲", "-")), 2)), NA())</f>
        <v>4.3899999999999997</v>
      </c>
      <c r="C34" s="180" t="e">
        <f>IF(ROUND(VALUE(SUBSTITUTE(連結実質赤字比率に係る赤字・黒字の構成分析!F$36,"▲", "-")), 2) &gt;= 0, ABS(ROUND(VALUE(SUBSTITUTE(連結実質赤字比率に係る赤字・黒字の構成分析!F$36,"▲", "-")), 2)), NA())</f>
        <v>#N/A</v>
      </c>
      <c r="D34" s="180">
        <f>IF(ROUND(VALUE(SUBSTITUTE(連結実質赤字比率に係る赤字・黒字の構成分析!G$36,"▲", "-")), 2) &lt; 0, ABS(ROUND(VALUE(SUBSTITUTE(連結実質赤字比率に係る赤字・黒字の構成分析!G$36,"▲", "-")), 2)), NA())</f>
        <v>4.4400000000000004</v>
      </c>
      <c r="E34" s="180" t="e">
        <f>IF(ROUND(VALUE(SUBSTITUTE(連結実質赤字比率に係る赤字・黒字の構成分析!G$36,"▲", "-")), 2) &gt;= 0, ABS(ROUND(VALUE(SUBSTITUTE(連結実質赤字比率に係る赤字・黒字の構成分析!G$36,"▲", "-")), 2)), NA())</f>
        <v>#N/A</v>
      </c>
      <c r="F34" s="180">
        <f>IF(ROUND(VALUE(SUBSTITUTE(連結実質赤字比率に係る赤字・黒字の構成分析!H$36,"▲", "-")), 2) &lt; 0, ABS(ROUND(VALUE(SUBSTITUTE(連結実質赤字比率に係る赤字・黒字の構成分析!H$36,"▲", "-")), 2)), NA())</f>
        <v>2.09</v>
      </c>
      <c r="G34" s="180" t="e">
        <f>IF(ROUND(VALUE(SUBSTITUTE(連結実質赤字比率に係る赤字・黒字の構成分析!H$36,"▲", "-")), 2) &gt;= 0, ABS(ROUND(VALUE(SUBSTITUTE(連結実質赤字比率に係る赤字・黒字の構成分析!H$36,"▲", "-")), 2)), NA())</f>
        <v>#N/A</v>
      </c>
      <c r="H34" s="180">
        <f>IF(ROUND(VALUE(SUBSTITUTE(連結実質赤字比率に係る赤字・黒字の構成分析!I$36,"▲", "-")), 2) &lt; 0, ABS(ROUND(VALUE(SUBSTITUTE(連結実質赤字比率に係る赤字・黒字の構成分析!I$36,"▲", "-")), 2)), NA())</f>
        <v>0.35</v>
      </c>
      <c r="I34" s="180" t="e">
        <f>IF(ROUND(VALUE(SUBSTITUTE(連結実質赤字比率に係る赤字・黒字の構成分析!I$36,"▲", "-")), 2) &gt;= 0, ABS(ROUND(VALUE(SUBSTITUTE(連結実質赤字比率に係る赤字・黒字の構成分析!I$36,"▲", "-")), 2)), NA())</f>
        <v>#N/A</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0.59</v>
      </c>
    </row>
    <row r="35" spans="1:16">
      <c r="A35" s="180" t="str">
        <f>IF(連結実質赤字比率に係る赤字・黒字の構成分析!C$35="",NA(),連結実質赤字比率に係る赤字・黒字の構成分析!C$35)</f>
        <v>黒潮町介護保険事業特別会計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0.91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0.78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1.69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1.29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1.35</v>
      </c>
    </row>
    <row r="36" spans="1:16">
      <c r="A36" s="180" t="str">
        <f>IF(連結実質赤字比率に係る赤字・黒字の構成分析!C$34="",NA(),連結実質赤字比率に係る赤字・黒字の構成分析!C$34)</f>
        <v>黒潮町水道事業特別会計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7.36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6.74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6.78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6.37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6.33</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1007</v>
      </c>
      <c r="E42" s="181"/>
      <c r="F42" s="181"/>
      <c r="G42" s="181">
        <f>'実質公債費比率（分子）の構造'!L$52</f>
        <v>1265</v>
      </c>
      <c r="H42" s="181"/>
      <c r="I42" s="181"/>
      <c r="J42" s="181">
        <f>'実質公債費比率（分子）の構造'!M$52</f>
        <v>1229</v>
      </c>
      <c r="K42" s="181"/>
      <c r="L42" s="181"/>
      <c r="M42" s="181">
        <f>'実質公債費比率（分子）の構造'!N$52</f>
        <v>1199</v>
      </c>
      <c r="N42" s="181"/>
      <c r="O42" s="181"/>
      <c r="P42" s="181">
        <f>'実質公債費比率（分子）の構造'!O$52</f>
        <v>1197</v>
      </c>
    </row>
    <row r="43" spans="1:16">
      <c r="A43" s="181" t="s">
        <v>64</v>
      </c>
      <c r="B43" s="181">
        <f>'実質公債費比率（分子）の構造'!K$51</f>
        <v>0</v>
      </c>
      <c r="C43" s="181"/>
      <c r="D43" s="181"/>
      <c r="E43" s="181">
        <f>'実質公債費比率（分子）の構造'!L$51</f>
        <v>0</v>
      </c>
      <c r="F43" s="181"/>
      <c r="G43" s="181"/>
      <c r="H43" s="181">
        <f>'実質公債費比率（分子）の構造'!M$51</f>
        <v>1</v>
      </c>
      <c r="I43" s="181"/>
      <c r="J43" s="181"/>
      <c r="K43" s="181">
        <f>'実質公債費比率（分子）の構造'!N$51</f>
        <v>0</v>
      </c>
      <c r="L43" s="181"/>
      <c r="M43" s="181"/>
      <c r="N43" s="181">
        <f>'実質公債費比率（分子）の構造'!O$51</f>
        <v>0</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f>'実質公債費比率（分子）の構造'!N$50</f>
        <v>2</v>
      </c>
      <c r="L44" s="181"/>
      <c r="M44" s="181"/>
      <c r="N44" s="181" t="str">
        <f>'実質公債費比率（分子）の構造'!O$50</f>
        <v>-</v>
      </c>
      <c r="O44" s="181"/>
      <c r="P44" s="181"/>
    </row>
    <row r="45" spans="1:16">
      <c r="A45" s="181" t="s">
        <v>66</v>
      </c>
      <c r="B45" s="181">
        <f>'実質公債費比率（分子）の構造'!K$49</f>
        <v>70</v>
      </c>
      <c r="C45" s="181"/>
      <c r="D45" s="181"/>
      <c r="E45" s="181">
        <f>'実質公債費比率（分子）の構造'!L$49</f>
        <v>68</v>
      </c>
      <c r="F45" s="181"/>
      <c r="G45" s="181"/>
      <c r="H45" s="181">
        <f>'実質公債費比率（分子）の構造'!M$49</f>
        <v>57</v>
      </c>
      <c r="I45" s="181"/>
      <c r="J45" s="181"/>
      <c r="K45" s="181">
        <f>'実質公債費比率（分子）の構造'!N$49</f>
        <v>47</v>
      </c>
      <c r="L45" s="181"/>
      <c r="M45" s="181"/>
      <c r="N45" s="181">
        <f>'実質公債費比率（分子）の構造'!O$49</f>
        <v>24</v>
      </c>
      <c r="O45" s="181"/>
      <c r="P45" s="181"/>
    </row>
    <row r="46" spans="1:16">
      <c r="A46" s="181" t="s">
        <v>67</v>
      </c>
      <c r="B46" s="181">
        <f>'実質公債費比率（分子）の構造'!K$48</f>
        <v>63</v>
      </c>
      <c r="C46" s="181"/>
      <c r="D46" s="181"/>
      <c r="E46" s="181">
        <f>'実質公債費比率（分子）の構造'!L$48</f>
        <v>62</v>
      </c>
      <c r="F46" s="181"/>
      <c r="G46" s="181"/>
      <c r="H46" s="181">
        <f>'実質公債費比率（分子）の構造'!M$48</f>
        <v>61</v>
      </c>
      <c r="I46" s="181"/>
      <c r="J46" s="181"/>
      <c r="K46" s="181">
        <f>'実質公債費比率（分子）の構造'!N$48</f>
        <v>62</v>
      </c>
      <c r="L46" s="181"/>
      <c r="M46" s="181"/>
      <c r="N46" s="181">
        <f>'実質公債費比率（分子）の構造'!O$48</f>
        <v>62</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1143</v>
      </c>
      <c r="C49" s="181"/>
      <c r="D49" s="181"/>
      <c r="E49" s="181">
        <f>'実質公債費比率（分子）の構造'!L$45</f>
        <v>1373</v>
      </c>
      <c r="F49" s="181"/>
      <c r="G49" s="181"/>
      <c r="H49" s="181">
        <f>'実質公債費比率（分子）の構造'!M$45</f>
        <v>1398</v>
      </c>
      <c r="I49" s="181"/>
      <c r="J49" s="181"/>
      <c r="K49" s="181">
        <f>'実質公債費比率（分子）の構造'!N$45</f>
        <v>1285</v>
      </c>
      <c r="L49" s="181"/>
      <c r="M49" s="181"/>
      <c r="N49" s="181">
        <f>'実質公債費比率（分子）の構造'!O$45</f>
        <v>1418</v>
      </c>
      <c r="O49" s="181"/>
      <c r="P49" s="181"/>
    </row>
    <row r="50" spans="1:16">
      <c r="A50" s="181" t="s">
        <v>71</v>
      </c>
      <c r="B50" s="181" t="e">
        <f>NA()</f>
        <v>#N/A</v>
      </c>
      <c r="C50" s="181">
        <f>IF(ISNUMBER('実質公債費比率（分子）の構造'!K$53),'実質公債費比率（分子）の構造'!K$53,NA())</f>
        <v>269</v>
      </c>
      <c r="D50" s="181" t="e">
        <f>NA()</f>
        <v>#N/A</v>
      </c>
      <c r="E50" s="181" t="e">
        <f>NA()</f>
        <v>#N/A</v>
      </c>
      <c r="F50" s="181">
        <f>IF(ISNUMBER('実質公債費比率（分子）の構造'!L$53),'実質公債費比率（分子）の構造'!L$53,NA())</f>
        <v>238</v>
      </c>
      <c r="G50" s="181" t="e">
        <f>NA()</f>
        <v>#N/A</v>
      </c>
      <c r="H50" s="181" t="e">
        <f>NA()</f>
        <v>#N/A</v>
      </c>
      <c r="I50" s="181">
        <f>IF(ISNUMBER('実質公債費比率（分子）の構造'!M$53),'実質公債費比率（分子）の構造'!M$53,NA())</f>
        <v>288</v>
      </c>
      <c r="J50" s="181" t="e">
        <f>NA()</f>
        <v>#N/A</v>
      </c>
      <c r="K50" s="181" t="e">
        <f>NA()</f>
        <v>#N/A</v>
      </c>
      <c r="L50" s="181">
        <f>IF(ISNUMBER('実質公債費比率（分子）の構造'!N$53),'実質公債費比率（分子）の構造'!N$53,NA())</f>
        <v>197</v>
      </c>
      <c r="M50" s="181" t="e">
        <f>NA()</f>
        <v>#N/A</v>
      </c>
      <c r="N50" s="181" t="e">
        <f>NA()</f>
        <v>#N/A</v>
      </c>
      <c r="O50" s="181">
        <f>IF(ISNUMBER('実質公債費比率（分子）の構造'!O$53),'実質公債費比率（分子）の構造'!O$53,NA())</f>
        <v>307</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10364</v>
      </c>
      <c r="E56" s="180"/>
      <c r="F56" s="180"/>
      <c r="G56" s="180">
        <f>'将来負担比率（分子）の構造'!J$52</f>
        <v>10400</v>
      </c>
      <c r="H56" s="180"/>
      <c r="I56" s="180"/>
      <c r="J56" s="180">
        <f>'将来負担比率（分子）の構造'!K$52</f>
        <v>11548</v>
      </c>
      <c r="K56" s="180"/>
      <c r="L56" s="180"/>
      <c r="M56" s="180">
        <f>'将来負担比率（分子）の構造'!L$52</f>
        <v>12448</v>
      </c>
      <c r="N56" s="180"/>
      <c r="O56" s="180"/>
      <c r="P56" s="180">
        <f>'将来負担比率（分子）の構造'!M$52</f>
        <v>12004</v>
      </c>
    </row>
    <row r="57" spans="1:16">
      <c r="A57" s="180" t="s">
        <v>42</v>
      </c>
      <c r="B57" s="180"/>
      <c r="C57" s="180"/>
      <c r="D57" s="180">
        <f>'将来負担比率（分子）の構造'!I$51</f>
        <v>208</v>
      </c>
      <c r="E57" s="180"/>
      <c r="F57" s="180"/>
      <c r="G57" s="180">
        <f>'将来負担比率（分子）の構造'!J$51</f>
        <v>182</v>
      </c>
      <c r="H57" s="180"/>
      <c r="I57" s="180"/>
      <c r="J57" s="180">
        <f>'将来負担比率（分子）の構造'!K$51</f>
        <v>148</v>
      </c>
      <c r="K57" s="180"/>
      <c r="L57" s="180"/>
      <c r="M57" s="180">
        <f>'将来負担比率（分子）の構造'!L$51</f>
        <v>116</v>
      </c>
      <c r="N57" s="180"/>
      <c r="O57" s="180"/>
      <c r="P57" s="180">
        <f>'将来負担比率（分子）の構造'!M$51</f>
        <v>88</v>
      </c>
    </row>
    <row r="58" spans="1:16">
      <c r="A58" s="180" t="s">
        <v>41</v>
      </c>
      <c r="B58" s="180"/>
      <c r="C58" s="180"/>
      <c r="D58" s="180">
        <f>'将来負担比率（分子）の構造'!I$50</f>
        <v>4061</v>
      </c>
      <c r="E58" s="180"/>
      <c r="F58" s="180"/>
      <c r="G58" s="180">
        <f>'将来負担比率（分子）の構造'!J$50</f>
        <v>4633</v>
      </c>
      <c r="H58" s="180"/>
      <c r="I58" s="180"/>
      <c r="J58" s="180">
        <f>'将来負担比率（分子）の構造'!K$50</f>
        <v>5003</v>
      </c>
      <c r="K58" s="180"/>
      <c r="L58" s="180"/>
      <c r="M58" s="180">
        <f>'将来負担比率（分子）の構造'!L$50</f>
        <v>4392</v>
      </c>
      <c r="N58" s="180"/>
      <c r="O58" s="180"/>
      <c r="P58" s="180">
        <f>'将来負担比率（分子）の構造'!M$50</f>
        <v>4572</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f>'将来負担比率（分子）の構造'!L$46</f>
        <v>36</v>
      </c>
      <c r="L61" s="180"/>
      <c r="M61" s="180"/>
      <c r="N61" s="180" t="str">
        <f>'将来負担比率（分子）の構造'!M$46</f>
        <v>-</v>
      </c>
      <c r="O61" s="180"/>
      <c r="P61" s="180"/>
    </row>
    <row r="62" spans="1:16">
      <c r="A62" s="180" t="s">
        <v>35</v>
      </c>
      <c r="B62" s="180">
        <f>'将来負担比率（分子）の構造'!I$45</f>
        <v>1681</v>
      </c>
      <c r="C62" s="180"/>
      <c r="D62" s="180"/>
      <c r="E62" s="180">
        <f>'将来負担比率（分子）の構造'!J$45</f>
        <v>1534</v>
      </c>
      <c r="F62" s="180"/>
      <c r="G62" s="180"/>
      <c r="H62" s="180">
        <f>'将来負担比率（分子）の構造'!K$45</f>
        <v>1514</v>
      </c>
      <c r="I62" s="180"/>
      <c r="J62" s="180"/>
      <c r="K62" s="180">
        <f>'将来負担比率（分子）の構造'!L$45</f>
        <v>1517</v>
      </c>
      <c r="L62" s="180"/>
      <c r="M62" s="180"/>
      <c r="N62" s="180">
        <f>'将来負担比率（分子）の構造'!M$45</f>
        <v>1407</v>
      </c>
      <c r="O62" s="180"/>
      <c r="P62" s="180"/>
    </row>
    <row r="63" spans="1:16">
      <c r="A63" s="180" t="s">
        <v>34</v>
      </c>
      <c r="B63" s="180">
        <f>'将来負担比率（分子）の構造'!I$44</f>
        <v>358</v>
      </c>
      <c r="C63" s="180"/>
      <c r="D63" s="180"/>
      <c r="E63" s="180">
        <f>'将来負担比率（分子）の構造'!J$44</f>
        <v>301</v>
      </c>
      <c r="F63" s="180"/>
      <c r="G63" s="180"/>
      <c r="H63" s="180">
        <f>'将来負担比率（分子）の構造'!K$44</f>
        <v>236</v>
      </c>
      <c r="I63" s="180"/>
      <c r="J63" s="180"/>
      <c r="K63" s="180">
        <f>'将来負担比率（分子）の構造'!L$44</f>
        <v>199</v>
      </c>
      <c r="L63" s="180"/>
      <c r="M63" s="180"/>
      <c r="N63" s="180">
        <f>'将来負担比率（分子）の構造'!M$44</f>
        <v>183</v>
      </c>
      <c r="O63" s="180"/>
      <c r="P63" s="180"/>
    </row>
    <row r="64" spans="1:16">
      <c r="A64" s="180" t="s">
        <v>33</v>
      </c>
      <c r="B64" s="180">
        <f>'将来負担比率（分子）の構造'!I$43</f>
        <v>853</v>
      </c>
      <c r="C64" s="180"/>
      <c r="D64" s="180"/>
      <c r="E64" s="180">
        <f>'将来負担比率（分子）の構造'!J$43</f>
        <v>810</v>
      </c>
      <c r="F64" s="180"/>
      <c r="G64" s="180"/>
      <c r="H64" s="180">
        <f>'将来負担比率（分子）の構造'!K$43</f>
        <v>770</v>
      </c>
      <c r="I64" s="180"/>
      <c r="J64" s="180"/>
      <c r="K64" s="180">
        <f>'将来負担比率（分子）の構造'!L$43</f>
        <v>755</v>
      </c>
      <c r="L64" s="180"/>
      <c r="M64" s="180"/>
      <c r="N64" s="180">
        <f>'将来負担比率（分子）の構造'!M$43</f>
        <v>731</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11604</v>
      </c>
      <c r="C66" s="180"/>
      <c r="D66" s="180"/>
      <c r="E66" s="180">
        <f>'将来負担比率（分子）の構造'!J$41</f>
        <v>11876</v>
      </c>
      <c r="F66" s="180"/>
      <c r="G66" s="180"/>
      <c r="H66" s="180">
        <f>'将来負担比率（分子）の構造'!K$41</f>
        <v>13555</v>
      </c>
      <c r="I66" s="180"/>
      <c r="J66" s="180"/>
      <c r="K66" s="180">
        <f>'将来負担比率（分子）の構造'!L$41</f>
        <v>14022</v>
      </c>
      <c r="L66" s="180"/>
      <c r="M66" s="180"/>
      <c r="N66" s="180">
        <f>'将来負担比率（分子）の構造'!M$41</f>
        <v>13717</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1295</v>
      </c>
      <c r="C72" s="184">
        <f>基金残高に係る経年分析!G55</f>
        <v>847</v>
      </c>
      <c r="D72" s="184">
        <f>基金残高に係る経年分析!H55</f>
        <v>849</v>
      </c>
    </row>
    <row r="73" spans="1:16">
      <c r="A73" s="183" t="s">
        <v>78</v>
      </c>
      <c r="B73" s="184">
        <f>基金残高に係る経年分析!F56</f>
        <v>1116</v>
      </c>
      <c r="C73" s="184">
        <f>基金残高に係る経年分析!G56</f>
        <v>690</v>
      </c>
      <c r="D73" s="184">
        <f>基金残高に係る経年分析!H56</f>
        <v>751</v>
      </c>
    </row>
    <row r="74" spans="1:16">
      <c r="A74" s="183" t="s">
        <v>79</v>
      </c>
      <c r="B74" s="184">
        <f>基金残高に係る経年分析!F57</f>
        <v>3457</v>
      </c>
      <c r="C74" s="184">
        <f>基金残高に係る経年分析!G57</f>
        <v>3677</v>
      </c>
      <c r="D74" s="184">
        <f>基金残高に係る経年分析!H57</f>
        <v>3757</v>
      </c>
    </row>
  </sheetData>
  <sheetProtection algorithmName="SHA-512" hashValue="hrGocvXC5sDhzXIWqsaNYH8O//DuL6t0YFUjF8Zp7BN/6znv/+2t6ZMl5Xr90+vZrxPED0WdLN65HrMOiYbX0g==" saltValue="b8gAAtfQ7KBmGQL5TIj5X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